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codeName="ThisWorkbook"/>
  <mc:AlternateContent xmlns:mc="http://schemas.openxmlformats.org/markup-compatibility/2006">
    <mc:Choice Requires="x15">
      <x15ac:absPath xmlns:x15ac="http://schemas.microsoft.com/office/spreadsheetml/2010/11/ac" url="/Users/jwm/Work/WEEDS/Business/PowerLines/OEIS/WMP26/SDGE/Supporting/"/>
    </mc:Choice>
  </mc:AlternateContent>
  <xr:revisionPtr revIDLastSave="0" documentId="13_ncr:1_{325537C4-3B9C-AC4E-B4EB-828DB57146B7}" xr6:coauthVersionLast="47" xr6:coauthVersionMax="47" xr10:uidLastSave="{00000000-0000-0000-0000-000000000000}"/>
  <bookViews>
    <workbookView xWindow="0" yWindow="500" windowWidth="35840" windowHeight="20700" firstSheet="11" activeTab="20" xr2:uid="{49FF2D11-AE87-4E5A-8694-871646A683AF}"/>
  </bookViews>
  <sheets>
    <sheet name="SDGE Table 5-1" sheetId="82" r:id="rId1"/>
    <sheet name="SDGE Table 5-2" sheetId="83" r:id="rId2"/>
    <sheet name="SDGE Table 5-3" sheetId="84" r:id="rId3"/>
    <sheet name="SDGE Table 5-4" sheetId="85" r:id="rId4"/>
    <sheet name="SDGE Table 5-5 " sheetId="86" r:id="rId5"/>
    <sheet name="SDGE Table 5-6" sheetId="106" r:id="rId6"/>
    <sheet name="SDGE Table 5-7" sheetId="103" r:id="rId7"/>
    <sheet name="SDGE Table 5-8" sheetId="107" r:id="rId8"/>
    <sheet name="SDGE Table 5-9" sheetId="108" r:id="rId9"/>
    <sheet name="SDGE Table 6-1" sheetId="111" r:id="rId10"/>
    <sheet name="SDGE Table 6-2" sheetId="112" r:id="rId11"/>
    <sheet name="SDGE Table 6-3" sheetId="113" r:id="rId12"/>
    <sheet name="SDGE Table 6-4" sheetId="114" r:id="rId13"/>
    <sheet name="SDGE Table 6-5" sheetId="122" r:id="rId14"/>
    <sheet name="SDGE Table 6-6" sheetId="115" r:id="rId15"/>
    <sheet name="SDGE Table 6-7" sheetId="116" r:id="rId16"/>
    <sheet name="SDGE Table 6-8" sheetId="117" r:id="rId17"/>
    <sheet name="SDGE Table 6-9" sheetId="118" r:id="rId18"/>
    <sheet name="SDGE Table 6-10" sheetId="119" r:id="rId19"/>
    <sheet name="SDGE Table 6-11" sheetId="120" r:id="rId20"/>
    <sheet name="SDGE Table 6-10-11" sheetId="123" r:id="rId21"/>
    <sheet name="SDGE Table 6-12" sheetId="121" r:id="rId22"/>
    <sheet name="SDGE Table 6-13" sheetId="89" r:id="rId23"/>
    <sheet name="SDGE Table 8-1" sheetId="79" r:id="rId24"/>
    <sheet name="SDGE Table 8-2" sheetId="110" r:id="rId25"/>
    <sheet name="SDGE Table 8-3" sheetId="105" r:id="rId26"/>
    <sheet name="SDGE Table 8-4" sheetId="98" r:id="rId27"/>
    <sheet name="SDGE Table 8-5" sheetId="99" r:id="rId28"/>
    <sheet name="SDGE Table 8-6" sheetId="90" r:id="rId29"/>
    <sheet name="SDGE Table 8-7" sheetId="91" r:id="rId30"/>
    <sheet name="SDGE Table 8-8" sheetId="92" r:id="rId31"/>
    <sheet name="SDGE Table 8-9" sheetId="93" r:id="rId32"/>
    <sheet name="SDGE Table 8-10" sheetId="94" r:id="rId33"/>
    <sheet name="SDGE Table 8-11" sheetId="95" r:id="rId34"/>
    <sheet name="SDGE Table 8-12" sheetId="96" r:id="rId35"/>
    <sheet name="SDGE Table 9-1" sheetId="70" r:id="rId36"/>
    <sheet name="SDGE Table 9-2" sheetId="71" r:id="rId37"/>
    <sheet name="SDGE Table 9-3" sheetId="72" r:id="rId38"/>
    <sheet name="SDGE Table 9-4" sheetId="74" r:id="rId39"/>
    <sheet name="SDGE Table 10-1" sheetId="81" r:id="rId40"/>
    <sheet name="SDGE Table 11-1" sheetId="97" r:id="rId41"/>
  </sheets>
  <definedNames>
    <definedName name="_xlnm._FilterDatabase" localSheetId="40" hidden="1">'SDGE Table 11-1'!$A$1:$F$12</definedName>
    <definedName name="_xlnm._FilterDatabase" localSheetId="13" hidden="1">'SDGE Table 6-5'!$A$1:$K$21</definedName>
    <definedName name="_xlnm._FilterDatabase" localSheetId="32" hidden="1">'SDGE Table 8-10'!$A$1:$E$1</definedName>
    <definedName name="_Ref94115579">#REF!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 i="123" l="1"/>
  <c r="J11" i="123"/>
  <c r="J10" i="123"/>
  <c r="J9" i="123"/>
  <c r="J8" i="123"/>
  <c r="J7" i="123"/>
  <c r="J6" i="123"/>
  <c r="J5" i="123"/>
  <c r="J4" i="123"/>
  <c r="J3" i="123"/>
  <c r="J2" i="123"/>
  <c r="F12" i="123"/>
  <c r="F11" i="123"/>
  <c r="F10" i="123"/>
  <c r="F9" i="123"/>
  <c r="F8" i="123"/>
  <c r="F7" i="123"/>
  <c r="F6" i="123"/>
  <c r="F5" i="123"/>
  <c r="F4" i="123"/>
  <c r="F3" i="123"/>
  <c r="F2" i="123"/>
  <c r="I12" i="123"/>
  <c r="E12" i="123"/>
  <c r="E9" i="123"/>
  <c r="E8" i="123"/>
  <c r="E7" i="123"/>
  <c r="E6" i="123"/>
  <c r="H11" i="123"/>
  <c r="I11" i="123" s="1"/>
  <c r="H10" i="123"/>
  <c r="I10" i="123" s="1"/>
  <c r="H9" i="123"/>
  <c r="I9" i="123" s="1"/>
  <c r="H8" i="123"/>
  <c r="I8" i="123" s="1"/>
  <c r="H7" i="123"/>
  <c r="I7" i="123" s="1"/>
  <c r="H6" i="123"/>
  <c r="I6" i="123" s="1"/>
  <c r="H5" i="123"/>
  <c r="I5" i="123" s="1"/>
  <c r="H4" i="123"/>
  <c r="I4" i="123" s="1"/>
  <c r="H3" i="123"/>
  <c r="I3" i="123" s="1"/>
  <c r="H2" i="123"/>
  <c r="I2" i="123" s="1"/>
  <c r="D11" i="123"/>
  <c r="E11" i="123" s="1"/>
  <c r="D10" i="123"/>
  <c r="E10" i="123" s="1"/>
  <c r="D9" i="123"/>
  <c r="D8" i="123"/>
  <c r="D7" i="123"/>
  <c r="D6" i="123"/>
  <c r="D5" i="123"/>
  <c r="E5" i="123" s="1"/>
  <c r="D4" i="123"/>
  <c r="E4" i="123" s="1"/>
  <c r="D3" i="123"/>
  <c r="E3" i="123" s="1"/>
  <c r="D2" i="123"/>
  <c r="E2" i="123" s="1"/>
  <c r="G2" i="122"/>
  <c r="G3" i="122"/>
  <c r="G4" i="122"/>
  <c r="G5" i="122"/>
  <c r="G7" i="122"/>
  <c r="G10" i="122"/>
  <c r="G11" i="122"/>
  <c r="G12" i="122"/>
  <c r="G13" i="122"/>
  <c r="G14" i="122"/>
  <c r="G15" i="122"/>
  <c r="G18" i="122"/>
  <c r="G19" i="122"/>
  <c r="G20" i="122"/>
  <c r="G21" i="122"/>
</calcChain>
</file>

<file path=xl/sharedStrings.xml><?xml version="1.0" encoding="utf-8"?>
<sst xmlns="http://schemas.openxmlformats.org/spreadsheetml/2006/main" count="2250" uniqueCount="1040">
  <si>
    <t xml:space="preserve">Attributes </t>
  </si>
  <si>
    <t>Sub-Attributes</t>
  </si>
  <si>
    <t>2023 Dollar Equivalency</t>
  </si>
  <si>
    <t>2025 Dollar Equivalency</t>
  </si>
  <si>
    <t>Safety</t>
  </si>
  <si>
    <t>Fatality</t>
  </si>
  <si>
    <t>$15.2 million per fatality</t>
  </si>
  <si>
    <t>$15.97 million per fatality</t>
  </si>
  <si>
    <t>Serious Injury</t>
  </si>
  <si>
    <t>$3.84 million per serious injury</t>
  </si>
  <si>
    <t>$4.03 million per serious injury</t>
  </si>
  <si>
    <t>Minor Injury</t>
  </si>
  <si>
    <t>$45,000 per minor injury</t>
  </si>
  <si>
    <t>Electric Reliability (SDG&amp;E Only)  </t>
  </si>
  <si>
    <t>n/a</t>
  </si>
  <si>
    <t>$3.67 per CMI*</t>
  </si>
  <si>
    <t>$3.85 per CMI*</t>
  </si>
  <si>
    <t>Gas Reliability</t>
  </si>
  <si>
    <t>Gas Meter Experiencing Outage</t>
  </si>
  <si>
    <t>Financial</t>
  </si>
  <si>
    <t>US Dollar</t>
  </si>
  <si>
    <t>*Customer Minutes Interrupted (CMI) is measure for electric outages that includes the number of customers affected and duration</t>
  </si>
  <si>
    <t xml:space="preserve">Safety Sub-Attributes </t>
  </si>
  <si>
    <t>Relative Value</t>
  </si>
  <si>
    <t>$15.2 million</t>
  </si>
  <si>
    <t>$15.97 million</t>
  </si>
  <si>
    <t>$3.84 million</t>
  </si>
  <si>
    <t>$4.03 million</t>
  </si>
  <si>
    <t>$0.045 million</t>
  </si>
  <si>
    <t>$0.047 million</t>
  </si>
  <si>
    <t xml:space="preserve">Risk Component
 </t>
  </si>
  <si>
    <t xml:space="preserve">Description
 </t>
  </si>
  <si>
    <t xml:space="preserve">Wildfire Likelihood
 </t>
  </si>
  <si>
    <t xml:space="preserve">Simulates annual frequency of ignition event occurrences leading to potential wildfires, leveraging probabilistic PoI values and simulated wind speeds. </t>
  </si>
  <si>
    <t>Other Equipment &amp; Foreign Object Probability of Failure</t>
  </si>
  <si>
    <t>Estimates the likelihood and frequency of other equipment and foreign object failure (e.g, fuse damages, animal interference, vandalism, etc.) at every span in the service territory.</t>
  </si>
  <si>
    <t>Vegetation Probability of Failure</t>
  </si>
  <si>
    <t xml:space="preserve">Estimates the likelihood and frequency of a vegetation failure (i.e., tree strike causing a wire down) at every span in the service territory.  
 </t>
  </si>
  <si>
    <t>Conductor Probability of Failure</t>
  </si>
  <si>
    <t xml:space="preserve">Estimates the likelihood and frequency of a conductor failure (i.e., wire down) at every span in the service territory. </t>
  </si>
  <si>
    <t>Vehicle Contact Probability of Failure</t>
  </si>
  <si>
    <t xml:space="preserve">Estimates the likelihood and frequency of a vehicle contact failure at every pole in the service territory. </t>
  </si>
  <si>
    <t>Pole/Span Conditional Probability of Ignition</t>
  </si>
  <si>
    <t>Estimates the likelihood and frequency of an electrical outage leading to an ignition within the service territory.</t>
  </si>
  <si>
    <t xml:space="preserve">PSPS Likelihood
 </t>
  </si>
  <si>
    <t>Estimates the probability that a given feeder-segment would be proactively de-energized due to PSPS on a given high-fire day. For WiNGS-Ops, a PSPS Likelihood of 1 is assumed.</t>
  </si>
  <si>
    <t>Burn Likelihood</t>
  </si>
  <si>
    <t xml:space="preserve">Subject matter expertise is used to select a representation of the worst fire weather days in the service territory. The burn probability is assumed to be 100% for these days. </t>
  </si>
  <si>
    <t>PEDS Outage Likelihood</t>
  </si>
  <si>
    <t xml:space="preserve">Simulates annual frequency of PEDS outage event impact occurrences in a specific location of the grid. </t>
  </si>
  <si>
    <t>Wildfire Consequence</t>
  </si>
  <si>
    <t>Equivalent Safety Serious Injuries and Fatalities (SIF) are calculated based on Technosylva estimates of structures destroyed. 
Assumption: To estimate the total number of equivalent fatalities per structure destroyed a 0.00617 factor is assumed. This factor is estimated based on an internal analysis conducted on the CAL FIRE dataset.</t>
  </si>
  <si>
    <t>Reliability</t>
  </si>
  <si>
    <t>Subject matter expert conservative assumption to estimate Customer Minutes Interrupted (CMI) values based on estimates of outage duration and assumed restoration duration. These CMI estimates are subsequently monetized using the $/CMI value provided in SDG&amp;E Table 5-1.
Assumption: Restoration time is 24 hours</t>
  </si>
  <si>
    <t xml:space="preserve">Subject matter expert conservative assumption to translate buildings destroyed and acres impacted estimated by Technosylva simulations to financial dollars. 
Assumptions: Suppression and restoration cost: $2,350/acres burned; Structure Destroyed cost: $1,000,000/structure destroyed </t>
  </si>
  <si>
    <t>Risk Attribute</t>
  </si>
  <si>
    <t>PSPS Consequence</t>
  </si>
  <si>
    <t>Subject matter expert conservative assumption to estimate the potential number of Serious Injuries and Fatalities (SIF) created by a PSPS de-energization. 
Assumption: 1 fatality per 10 billion customer minutes de-energized. Estimated based on a review of historical PSPS de-energizations in California (2018-2021).</t>
  </si>
  <si>
    <t>Customer Minutes Interrupted (CMI) estimates are calculated directly from the number of customers impacted at each feeder segment with varying event durations based on historical and projected durations of PSPS de-energizations.
Assumption: CMI estimates are subsequently monetized using the $/CMI value provided in SDGE Table 5-1.</t>
  </si>
  <si>
    <t>Subject matter expert conservative assumption to estimate the potential financial loss experienced by customers affected by a PSPS de-energization. 
Assumption: For residential customers a $482 cost per event is calculated using the per diem rates applicable to San Diego, California, as of September 2024, with the assumption of accommodating four family members per customer meter. For C&amp;I customers, a $1,446 cost per event* is estimated.</t>
  </si>
  <si>
    <t>*Financial values as of February 2025. A factor of three is assumed for C&amp;I customers: https://www.federalpay.org/perdiem/2025/california/san-diego</t>
  </si>
  <si>
    <t>PEDS Consequence</t>
  </si>
  <si>
    <t>Subject matter expert conservative assumption to estimate the potential number of Serious Injuries and Fatalities (SIF) created by a PEDS reliability outage event. 
Assumption: 1 fatality per 10 billion customer minutes de-energized. This assumption is estimated based on a review of historical PSPS de-energizations in California (2018-2021).</t>
  </si>
  <si>
    <t>Customer Minutes Interrupted (CMI) estimates are calculated directly from the number of customers impacted at each feeder segment, with varying event durations based on historical and projected durations of PEDS de-energizations.
Assumption: CMI estimates are subsequently monetized using the $/CMI value provided in SDGE Table 5-1.</t>
  </si>
  <si>
    <t>Subject matter expert conservative assumption to estimate the potential financial loss by a PEDS de-energization event. 
Assumption: Based on historical overhead line patrol costs during elevated or extreme fire weather conditions. Whether conducted on foot or by helicopter, a 10% ratio of the expected reliability cost is assumed.</t>
  </si>
  <si>
    <t>Percentiles</t>
  </si>
  <si>
    <t>Annual Return Period 
(Years)</t>
  </si>
  <si>
    <t>Wildfire
Millions $</t>
  </si>
  <si>
    <t>PSPS
Millions $</t>
  </si>
  <si>
    <t>PEDS
Millions $</t>
  </si>
  <si>
    <t>Overall Utility Risk
Millions $</t>
  </si>
  <si>
    <t>P50</t>
  </si>
  <si>
    <t>P98</t>
  </si>
  <si>
    <t>P99</t>
  </si>
  <si>
    <t>P100</t>
  </si>
  <si>
    <t>---</t>
  </si>
  <si>
    <t>AAL</t>
  </si>
  <si>
    <t>ID</t>
  </si>
  <si>
    <t>Recommendation Name</t>
  </si>
  <si>
    <t>Description</t>
  </si>
  <si>
    <t>Severity Level and Impact</t>
  </si>
  <si>
    <t>Target Deadline (EOY)</t>
  </si>
  <si>
    <t>Status</t>
  </si>
  <si>
    <t>R1.1</t>
  </si>
  <si>
    <t>Data Ownership</t>
  </si>
  <si>
    <t>Ensure that there is an integrated function, such that communication from specific data owners is cohesive and timely. This would ensure the communication of definitions, use, bounds for validity, and decisions on changes. Data owners would also be responsible for ensuring that the data is up to date and accessible.</t>
  </si>
  <si>
    <t>Severity Level: Medium – lack of communication from data owners may result in unexpected changes and diminished data integrity. The data owner is accountable for the use, quality and protection of a dataset.</t>
  </si>
  <si>
    <t>In progress</t>
  </si>
  <si>
    <t>R1.2</t>
  </si>
  <si>
    <t>Calculation Ownership</t>
  </si>
  <si>
    <t>Assign owners of specific constants (e.g., PSPS risks) and calculation methodologies such that their definitions and approaches are agreed, documented and uniform across the business. This is to ensure that any colloquial terms used for aggregated data assets are consistent such that an output like “miles of span in HFTD in one group’s calculation is the same as another’s.</t>
  </si>
  <si>
    <t>Severity Level: Low – a calculation owner will be accountable for ensuring calculation methodologies are clearly defined and are used appropriately and consistently.</t>
  </si>
  <si>
    <t>R2.1</t>
  </si>
  <si>
    <t>Model Value</t>
  </si>
  <si>
    <t>In order to quantify the value the model brings to the business, define a measurable metric that clearly shows what benefit the model is providing in order to evaluate if the value offsets the costs. A potential metric could be tracking the percent Electric System Hardening (ESH) deviates from the model recommendations.</t>
  </si>
  <si>
    <t>Severity Level: Low – while not directly affecting the model output, it is best practice to regularly evaluate the value a model brings to a business to determine future growth and investment.</t>
  </si>
  <si>
    <t>R2.2</t>
  </si>
  <si>
    <t>Initiation Stage Documentation</t>
  </si>
  <si>
    <t>Document the initiation stage in order to capture critical elements of the initial planning stage. This includes defining what problem this model will solve, what is the feasibility of the model, who are the end users and how do they want to ingest the model outputs, who are the subject matter experts and what is their ability to participate in the model development, who will be the business owner of the model, what are the initial assumptions and how were they determined, and confirmation that all relevant business areas have taken full sponsorship of the project. Additional details on why certain decisions were made with respect to model generation are also critical to document in the initiation process.</t>
  </si>
  <si>
    <t>Severity Level: Medium – due to the lack of documentation from the initiation of the WiNGS-Planning model, there are several assumptions and decisions that were made that cannot be explained now that the original stakeholders are no longer with the company.</t>
  </si>
  <si>
    <t>R3.1</t>
  </si>
  <si>
    <t>Data Documentation and Dictionaries</t>
  </si>
  <si>
    <t>Document for all input data, which should include the data owner, the context of the data, data collection methodology, structure and organization of the data, data validation and quality assurance steps, data manipulations from raw data, and data confidentiality, access and use conditions. If applicable, it should also include any calculations used to derive any of the fields, data dictionary of input data into those calculations, assumptions, references to methodologies or assumptions, and any limitations of the data. This will ensure a detailed understanding of the data that can be referenced as needed. Additionally, develop data dictionaries for all input data, which should list all the data fields. Each data field listing should include a description, data type, acceptable numerical ranges or classification values if applicable, units, if mandatory, null or missing value definition, effective date, and update information (including date of update, by who, what was updated, and why). This will ensure a thorough understanding of each data field, as well as a reference for data validation steps.</t>
  </si>
  <si>
    <t>Severity Level: Low – not having documentation or data dictionaries do not prevent the model from running, however, there is a risk of misunderstanding the data, or if there is turnover on the data science team, new team members will have a more challenging time referencing and understand the data inputs.</t>
  </si>
  <si>
    <t>R3.2</t>
  </si>
  <si>
    <t>Data Input Validation</t>
  </si>
  <si>
    <t>Implement an automated data validation check for every data input to look for outliers, errors, text control, contradictions, etc. Each of these validation checks should have associated documentation that includes what to do when data is missing or anomalous. Examples of how outliers, errors, contradictions, etc. are detected and how corrections are performed in a demonstratable way should be provided if necessary.</t>
  </si>
  <si>
    <t>Severity Level: Medium – there is currently a lot of reliance on source data owners to validate their data, which can lead to errors and reduce data quality.</t>
  </si>
  <si>
    <t>R3.4</t>
  </si>
  <si>
    <t>LiDAR Tree Data</t>
  </si>
  <si>
    <t>Update tree locations based on available LiDAR data to present a more accurate count of strikes per mile input for the circuit segments.</t>
  </si>
  <si>
    <t>Severity Level: Medium – updating tree locations will likely change the tree strike potentials for circuit segments.</t>
  </si>
  <si>
    <t>Not Started</t>
  </si>
  <si>
    <t>R4.2</t>
  </si>
  <si>
    <t>Derived Data Validation</t>
  </si>
  <si>
    <t>In line with recommendation R3.2, incorporate data validation steps when new fields are derived to ensure the generated data is explainable, and include documentation that explains the validation steps taken and what to do when data is missing or anomalous. Provide examples of how flagged data is detected and how corrections are performed in a demonstratable way if necessary.</t>
  </si>
  <si>
    <t>Severity Level: Medium – validating derived data is an important step for ensuring the most accurate model outputs. Some values are valid on their own which allows them to make it through the initial data ingest validation step, but when put in context with another value, it may indicate the data is an outlier.</t>
  </si>
  <si>
    <t>R4.4</t>
  </si>
  <si>
    <t>Mean Value Assessment</t>
  </si>
  <si>
    <t>Conduct a detailed assessment of the instances where mean values are utilized in the calculations in order to determine if the approach would correctly account for outliers, potentially presenting a less risky situation than is accurate.</t>
  </si>
  <si>
    <t>Severity Level: Medium – if it is determined that using mean values does not correctly account for outliers and a decision to use something other than mean values is made, then the data will change, which will result in a change to the risk score.</t>
  </si>
  <si>
    <t>R5.1</t>
  </si>
  <si>
    <t>Stakeholder Involved Sensitivity Analysis</t>
  </si>
  <si>
    <t>Conduct a more robust sensitivity analysis at a regular cadence (as outlined in ASTM E 1355 Section 10). Business stakeholders should be made aware of this sensitivity analysis and should be invited to participate in choosing the variables and their value ranges. The business users should then be involved in all output reviews and have the suggested changes/remediation actions presented to them, such that the impacts may be fully understood and agreed with.</t>
  </si>
  <si>
    <t>Severity Level: Medium – a sensitivity analysis will provide the end users a better understanding of how different values affect the model as well as help identify which values are influencing the model the most. This will allow the end users to make more informed decisions when determining if they need to deviate from the model results.</t>
  </si>
  <si>
    <t>R5.2</t>
  </si>
  <si>
    <t>Customer Type Multiplier Sensitivity Analysis</t>
  </si>
  <si>
    <t>Perform a sensitivity analysis on the results of the customer type weight multipliers to evaluate if any unintended bias has resulted by adding weights to certain types of customers. This could include understanding the distribution of medical baseline and urgent customers relative to certain areas that may result in a decreased hardening priority.</t>
  </si>
  <si>
    <t>Severity Level: Medium – if the results of the study indicate that the different customer type multipliers have the potential to adversely impact certain communities or demographics and the multiplier values are adjusted, that will result in changes to the CoRE model outputs and may change the mitigation rank for certain segments.</t>
  </si>
  <si>
    <t>R5.3</t>
  </si>
  <si>
    <t>Formalize Model Validation Process</t>
  </si>
  <si>
    <t>Devise and document formal process for validating the overall model outputs. This can be completed by comparing the run’s results with previous iterations' outputs as well as identifying outputs that appear erroneous. It is also recommended to engage the end users to incorporate any additional thoughts or checks they have into the validation process.</t>
  </si>
  <si>
    <t>Severity Level: Low – a formalized model validation process will instill greater trust by end users by knowing how the model results are validated prior to receiving the outputs, and can reference any generated validation reports.</t>
  </si>
  <si>
    <t>R5.4</t>
  </si>
  <si>
    <t>Formalize External Feedback Management Process</t>
  </si>
  <si>
    <t>Create formalized demand management process for external parties to provide feedback and request adjustments to the models. This will ensure that as the team, model, and user base continue to grow, there is a robust mechanism through which updates may be requested, tracked, and implemented in the Cloud environment.</t>
  </si>
  <si>
    <t>Severity Level: Low – this will not directly affect the model outputs; however, this is an important validation step between model developers and end users to continue to facilitate model development, accuracy, and value to the business.</t>
  </si>
  <si>
    <t>R6.1</t>
  </si>
  <si>
    <t>Standardize Model Notifications</t>
  </si>
  <si>
    <t>Create a standardized approach for how model update notifications are delivered and work with end users to capture the correct granularity and details that they would need to understand the changes.</t>
  </si>
  <si>
    <t>Severity Level: Low – this recommendation will not have any effect on the model output, but ensures that the appropriate level of communication is delivered between the development team and the end users.</t>
  </si>
  <si>
    <t>R6.3</t>
  </si>
  <si>
    <t>Profiler</t>
  </si>
  <si>
    <t>Run a profiler to identify any unused code that is taking up unnecessary technical debt.</t>
  </si>
  <si>
    <t>Severity Level: Low – this recommendation does not affect the model output but may improve the runtime performance of the model.</t>
  </si>
  <si>
    <t>R6.4</t>
  </si>
  <si>
    <t>Unit Testing</t>
  </si>
  <si>
    <t>Incorporate unit testing to ensure all functions are performing as expected.</t>
  </si>
  <si>
    <t>Severity Level: Low – this recommendation will only affect the model if any functions are not performing as they should.</t>
  </si>
  <si>
    <t xml:space="preserve">In progress </t>
  </si>
  <si>
    <t>R7.1</t>
  </si>
  <si>
    <t>End User Data Consumption</t>
  </si>
  <si>
    <t>Work with end user to see how they would like to consume the data, then develop and implement a standard way of delivering data.</t>
  </si>
  <si>
    <t>Severity Level: Low – this recommendation has no effect on the model output results, but it is important to establish the most efficient way to deliver the output results to the end users.</t>
  </si>
  <si>
    <t>R7.2</t>
  </si>
  <si>
    <t>AWS Billing Limits</t>
  </si>
  <si>
    <t>Introduce billing limits for certain sandbox/development activities such that there is not a risk of an unintended spike in cloud costs for a development error.</t>
  </si>
  <si>
    <t>Severity Level: Low – this recommendation is to ensure that model costs are monitored and meet the set budget.</t>
  </si>
  <si>
    <t>R7.3</t>
  </si>
  <si>
    <t>AWA Access Control</t>
  </si>
  <si>
    <t>Review access control principles, focused on two areas, review the default access periods so access is revoked if someone doesn’t access for a given period of time and consider enabling row or column-level security to ensure users only access certain subsets of data most relevant and appropriate to them, which will become more necessary in the WiNGS-Planning visualization tool.</t>
  </si>
  <si>
    <t>Severity Level: Low – following the security pillar from the 6 pillars of the AWS Well-Architected Framework will ensure the confidentiality and integrity of the data, and prevent unauthorized access and changes to the model and systems.</t>
  </si>
  <si>
    <t>R7.4</t>
  </si>
  <si>
    <t>Single Cloud Vendor Consolidation</t>
  </si>
  <si>
    <t>In the future, consolidate services under one cloud provider for ease of use, integration, and billing. This can ensure that future updates to any of the cloud services are always made in a way to keep compatibility and seamless integration with the other developed components.</t>
  </si>
  <si>
    <t>Severity Level: Low – this recommendation has no impact on the output of the WiNGS-Planning model, but would allow for greater efficiency in use of cloud services.</t>
  </si>
  <si>
    <t>R7.5</t>
  </si>
  <si>
    <t>AWS Athena Consolidation</t>
  </si>
  <si>
    <t>With improved Governance of the data, create only one instance of AWS Athena, with the GIS and Flat File data combined into the Data Mesh layer. With the data available in the Data Mesh, appropriate ownership and controls must be established such that any shared data is used within the bounds of its intended purpose.</t>
  </si>
  <si>
    <t>Severity Level: Low – reducing from multiple instances of AWS Athena down to one would ensure efficiency of use and a lower overhead to manage, monitor, and maintain.</t>
  </si>
  <si>
    <t>R7.7</t>
  </si>
  <si>
    <t>Separate Access On AWS</t>
  </si>
  <si>
    <t>Create separation in the access to Cloud workspaces as the products mature.</t>
  </si>
  <si>
    <t>Severity Level: Low – this would allow more control over access control, budget planning, and spend tracking for the separate groups.</t>
  </si>
  <si>
    <t>Severity Level</t>
  </si>
  <si>
    <t>R1.5</t>
  </si>
  <si>
    <t>Data Owner Communication</t>
  </si>
  <si>
    <t>Ensure that there is an integrated function, such that communication from specific data owners is cohesive and timely. Definitions, use, bounds for validity, and decisions on potential changes would be communicated. Data owners would also ensure that data is up to date and accessible.</t>
  </si>
  <si>
    <t xml:space="preserve">Severity Level: Medium – lack of communication from data owners may result in unexpected changes and diminished data integrity. </t>
  </si>
  <si>
    <t>In Progress</t>
  </si>
  <si>
    <t>R1.6</t>
  </si>
  <si>
    <t xml:space="preserve">Severity Level: Low – a calculation owner will be accountable for ensuring calculation methodologies are clearly defined and are used appropriately and consistently. </t>
  </si>
  <si>
    <t>R1.7</t>
  </si>
  <si>
    <t>Model Ownership</t>
  </si>
  <si>
    <t>Implement broader model ownership in the form of a board/ group with regular meeting cadence to agree to higher-level changes and adjustments, reviewing output of sensitivity analysis and changes prior to implementation. This would ensure that the direction of overall model enhancements and improvements is agreed amongst the Developers, Wildfire Mitigation team, and the Business users.</t>
  </si>
  <si>
    <t xml:space="preserve">Severity Level: Low – without regular communication between all stakeholders, the direction and prioritization of model development and improvements can be missed. </t>
  </si>
  <si>
    <t>R1.9</t>
  </si>
  <si>
    <t>External Inference Team</t>
  </si>
  <si>
    <t>Integrate more SDG&amp;E resources into the inference team so that knowledge and experience is internalized and reliance on external contractors is reduced. Currently, the development team responsible for the inference aspects of WiNGS-Ops are a group of external contractors. The team is effective in the conversion of models from training and test phase to inference phase but do not look to challenge the training team to improve the models.</t>
  </si>
  <si>
    <t>Severity Level: Low – as the WiNGS-Ops model continues to mature and gain complexity, the technical debt on external development members of the Advanced Analytics team will grow, increasing this reliance.</t>
  </si>
  <si>
    <t>OIR Requirements</t>
  </si>
  <si>
    <t>Build and maintain a formalized report that tracks OIR requirements and how they were carried out in order to ensure that all Order Instituting Rulemaking (OIR) requirements are met and prevent possible violations. Having this existing documentation will not only confirm what the requirements are and if and how they were completed but will also be ready to pass along to the OIR as appropriate.</t>
  </si>
  <si>
    <t>Severity Level: Low – this will help prevent potential violations from the OIR by tracking all the requirements and how they were completed.</t>
  </si>
  <si>
    <t>Model Change Documentation</t>
  </si>
  <si>
    <t xml:space="preserve">Create a formal process through which requirements for model changes are captured, tracked, and completed against. This will ensure that changes are understood and captured correctly and will allow success criteria to be defined and assessed against by the end users in their approval of model changes. </t>
  </si>
  <si>
    <t>Severity Level: Low – without a documented process, requirements and requested changes may be incorrectly implemented or the end users may not have an easy mechanism for change approval.</t>
  </si>
  <si>
    <t>R2.4</t>
  </si>
  <si>
    <t xml:space="preserve">Document the initiation stage in order to capture critical elements of the initial planning stage. This includes defining what problem this model will solve, what is the feasibility of the model, who are the end users and how do they want to ingest the model outputs, who are the subject matter experts and what is their ability to participate in the model development, who will be the business owner of the model, what are the initial assumptions and how were they determined, and confirmation that all relevant business areas have taken full sponsorship of the project. Additional details on why certain decisions were made with respect to model generation are also critical to document in the initiation process. </t>
  </si>
  <si>
    <t xml:space="preserve">Severity Level: Low – without this documentation in place, future developers and end users may have a more difficult time understanding the decisions and assumptions that were made, which subject matter experts to turn to for input, how the model will be measured for success, or the original problem and objectives. </t>
  </si>
  <si>
    <t>Implement an automated data validation check for every data input to look for outliers, errors, text control, contradictions, etc. Each of these validation checks should have associated documentation that includes what to do when data is missing or anomalous. This should be implemented in the inference pipeline and should be consistent with data validation performed by the WiNGS-Ops data science team during their exploratory data analysis process.</t>
  </si>
  <si>
    <t xml:space="preserve">Severity Level: Medium – there is currently a lot of reliance on source data owners to validate their data, which can lead to errors and reduce data quality. </t>
  </si>
  <si>
    <t>Pole and Span Imputation</t>
  </si>
  <si>
    <t>In collaboration with the GIS team, develop a logic-based solution for imputing pole location information using other fields when historical pole locations are missing. This may include utilizing an existing GIS redlining process for resolving these gaps.</t>
  </si>
  <si>
    <t>Severity Level: Low – this would ensure that the data used in modeling is most representative of the network. It may also help reduce the number of minority class records that are dropped due to missing data.</t>
  </si>
  <si>
    <t>Data Object Governance</t>
  </si>
  <si>
    <t>Increase governance and controls for each of the data objects utilized by WiNGS-Ops such that none of the data created for and used in the models is inadvertently used for a different purpose, generating alternative and incorrect views of the landscape.</t>
  </si>
  <si>
    <t>Severity Level: Low – although this may not directly impact the output of the WiNGS-Ops model, it may affect the credibility of the data sources used if the source is used incorrectly elsewhere.</t>
  </si>
  <si>
    <t>R3.5</t>
  </si>
  <si>
    <t>SAIDIDAT Data Ingestion</t>
  </si>
  <si>
    <t>Perform a direct query of SAIDIDAT data from its source database. This eliminates the reliance on individuals and prevents potential human error.</t>
  </si>
  <si>
    <t>Severity Level: Low – manual data request and transfers are reliant on the requestor to ask for the information. Automating the request process may be a better way to obtain updated outage history data on a scheduled basis rather than on an as-requested basis.</t>
  </si>
  <si>
    <t>R4.1</t>
  </si>
  <si>
    <t>Feature Removal</t>
  </si>
  <si>
    <t>For the models that do not have auto regularization, remove the less relevant features as measured by the feature importance function outputs. Removing less relevant features will help with the stability of the model, avoid overfitting, and reduce computation cost.</t>
  </si>
  <si>
    <t>Severity Level: Medium – it is unclear at this stage the impact that inclusion of these unimportant features has on the outputs. Removing them has the potential to skew results which may have a large impact, so has been rated as such.</t>
  </si>
  <si>
    <t>Alternative Land Use Data Source</t>
  </si>
  <si>
    <t>Work closely with the SANGIS team to incorporate service territory areas currently not covered in their existing coverage data, as well as request more frequent than annual data updates. This would ensure the models have access to the same information as the rest of San Diego County and are up to date during a red flag warning event.</t>
  </si>
  <si>
    <t>Severity Level: Low – models run on data which has not been recently refreshed or on imputed data based on mean values may provide inaccurate outputs. This may cause a model to under-represent the potential consequence of an ignition due to a missing at-risk land use.</t>
  </si>
  <si>
    <t>R4.3</t>
  </si>
  <si>
    <t>Model Improvement Limitations</t>
  </si>
  <si>
    <t>Do not develop or incorporate additional features to the models. Due to the time pressures and resource constraints, the team does not have the capacity to further improve models in this manner.</t>
  </si>
  <si>
    <t>Severity Level: Low –impact would be minimal due to the models’ existing satisfactory performance but might represent a missed opportunity for continued model improvements and enhancement.</t>
  </si>
  <si>
    <t>Safety Weights Documentation</t>
  </si>
  <si>
    <t>Create a documented framework to define the safety weights used in the PSPS model such that there is an explainable process through which they may be assessed and updated based on additional subject matter expertise. These weights must also be integrated into version control, so that changes are managed and easily tracked, model version to model version. This documentation would help future model developers and users better understand why certain values were used and what the historical justifications and rationale were.</t>
  </si>
  <si>
    <t>Severity Level: Low – without a clearly documented process for suggesting changes to the weights and version control to track those changes, it may be difficult to provide explanatory evidence in support of decisions driven by this model.</t>
  </si>
  <si>
    <t>Class Imbalance Approaches</t>
  </si>
  <si>
    <t>Test other approaches to handling class imbalanced data, including up-sampling, SMOTE, and ADASYN, in order to determine the most applicable method for each model.</t>
  </si>
  <si>
    <t>Severity Level: Medium – down-sampling excludes significant amounts of data which may result in an unrepresentative data sample being used for training and testing the model.</t>
  </si>
  <si>
    <t>Algorithm Testing</t>
  </si>
  <si>
    <t>Test other algorithms to ensure that the most suitable algorithm is used to solve the problem, balancing complexity of understanding and training with accuracy of modeling outputs.</t>
  </si>
  <si>
    <t>Severity Level: Low – without validating that there isn’t a more suitable algorithm for the model, the team cannot be certain that they have built the most suitable model for the specific application.</t>
  </si>
  <si>
    <t>Collaborative Model Development and Release</t>
  </si>
  <si>
    <t>Implement a more collaborative approach towards model development and release. A peer-reviewed approval process (similar to the one used by WiNGS-Planning) can ensure consistency between sub-models and that best practices are followed.</t>
  </si>
  <si>
    <t>Severity Level: Medium – individual working may lead to inconsistencies between models, resulting in deployment of models with differing levels of robustness.</t>
  </si>
  <si>
    <t>Conductor Model Retrain</t>
  </si>
  <si>
    <t>Retrain the conductor model based on data from 2015 to present, utilizing the 2022 data for testing and validation. This will ensure the most representative data is utilized in construction and training to create the most accurate and useful modeling outputs.</t>
  </si>
  <si>
    <t>Severity Level: Medium – based on the most recent data used for validation, the model under-represented the potential risk due to conductor failure. Re-training this model would generate a more representative output.</t>
  </si>
  <si>
    <t>R5.5</t>
  </si>
  <si>
    <t>Same Data Sources</t>
  </si>
  <si>
    <t>Train the models on the same data sources that would be utilized for inference in production such that the resulting outputs are most relevant and applicable.</t>
  </si>
  <si>
    <t>Severity Level: Medium – as the models were trained on different source data, the learned data relationships may not be representative of what would be seen in the EOC. As a result, outputs of the models may not be as accurate as if the data used for training was the same source as used in inference.</t>
  </si>
  <si>
    <t>R5.6</t>
  </si>
  <si>
    <t>GIS Cleaning</t>
  </si>
  <si>
    <t>Consider a larger program of GIS data cleaning, validating, and improvement and investigate if existing GIS red lining processes can be leveraged to ensure the GIS system of record for assets represents the most accurate view of assets in the service territory. This would ensure that any modeling application or activation event would consider that most accurate understanding when making data-driven decisions.</t>
  </si>
  <si>
    <t xml:space="preserve">Severity Level: Low – it is critical that decisions in the EOC are made based upon the most accurate representation of the assets in the field. </t>
  </si>
  <si>
    <t>R5.7</t>
  </si>
  <si>
    <t>Hyper-parameter Tuning</t>
  </si>
  <si>
    <t xml:space="preserve">Implement the approach used for tuning hyper-parameters in the foreign object model, GridSearchCV, for tuning hyper-parameters in the vehicle contact model. </t>
  </si>
  <si>
    <t>Severity Level: Low – consistent use of techniques across models ensures that the quality and robustness of each model is uniform and contributes to an optimal output.</t>
  </si>
  <si>
    <t>Brier Score</t>
  </si>
  <si>
    <t>Use the full Brier score such that the outputs are unaffected by population size. This will enable Brier scores to be compared across different versions of a model to allow model improvements to be validated.</t>
  </si>
  <si>
    <t>Severity Level: Low – a modified Brier score might be inadvertently used to compare models with different sample sizes. This would give an inaccurate view of the performance comparison and could result in an incorrect modeling decision.</t>
  </si>
  <si>
    <t>R6.2</t>
  </si>
  <si>
    <t>Class Imbalance Validation Methodology</t>
  </si>
  <si>
    <t>For the vehicle contact model, incorporate a nested cross validation where one fold is an out-of-period imbalanced data split for the final validation and the other fold is split for training and testing on balanced sampled data set. This would provide an additional method for validating the accuracy of the model. Ensure the right metric is used for the evaluation, as some metrics are better for evaluation when there is class balance (ROC AUC) and others are better for when there is class imbalance (Precision-Recall AUC).</t>
  </si>
  <si>
    <t xml:space="preserve">Severity Level: Medium – validating imbalanced data with this approach checks performance of the model against real class distribution.  </t>
  </si>
  <si>
    <t>Uniform Model Testing</t>
  </si>
  <si>
    <t>Establish a consistent and agreed approach for model testing across the team such that each member may be sure of the optimal model and be in agreement when training is complete. This will ensure consistency across models and build credibility with the end users.</t>
  </si>
  <si>
    <t>Severity Level: Low – models may have differing levels of robustness without a uniform, defined, and agreed upon approach to testing.</t>
  </si>
  <si>
    <t>Data Documentation</t>
  </si>
  <si>
    <t>Provide detailed documentation for all data that is ingested into the models The documentation is the responsibility of the data owners and should contain pertinent information such as the data owner, data collection methodology, data dictionary, structure of the data, data validation and quality assurance steps taken, data manipulations from the raw data, and confidentiality, access and use conditions. This will ensure a detailed understanding of the data that can be reference as needed, critical for ground truth data.</t>
  </si>
  <si>
    <t>Severity Level: Low – without detailed documentation, there is a risk the data can be misinterpreted, or if there is turnover or new hires on the WiNGS-Ops Data Science or Advanced Analytics teams, they may have a more challenging time referencing and understanding the data inputs.</t>
  </si>
  <si>
    <t>Back-casting Model Validation Process</t>
  </si>
  <si>
    <t>Create a more holistic and reliable model validation process to allow automated back-casting for each model change. This would allow for greater confidence in the updated version of each model. Given the snapshots of data are now maintained in the cloud, this ensures that this process would be simpler to perform.</t>
  </si>
  <si>
    <t>Severity Level: Low – without an automated and uniform approach to model output validation, validating each new model release will be a time-consuming and inconsistent process.</t>
  </si>
  <si>
    <t>Back-casting Data Capture</t>
  </si>
  <si>
    <t>Ensure that all necessary data and calculation components are captured, including the network configuration, at the time of a PSPS activation to help streamline future back-casting exercises.</t>
  </si>
  <si>
    <t>Severity Level: Low – implementing this would allow for the automated and uniform approach mentioned in R7.1 and could be enacted for model back-casting.</t>
  </si>
  <si>
    <t>End User Formalized Validation Process</t>
  </si>
  <si>
    <t>Establish a formalized validation process by the end users that will establish consistency in the validation approach and also build credibility with OEIS by demonstrating the results are reviewed in a specific and systematic way.</t>
  </si>
  <si>
    <t>Severity Level: Low – without a formalized validation process, there is the potential for end users to validate the model differently every time a new model version is released. This may result in missing an important check, or reviewing an output that differs from a previous model version.</t>
  </si>
  <si>
    <t>R8.1</t>
  </si>
  <si>
    <t>Centralize Models</t>
  </si>
  <si>
    <t>Migrate the conductor training model and PSPS model scripts to Azure DevOps Repos. This will ensure development on local machines are version controlled, tracked appropriately, and accessible by the team. This will also allow models to leverage cloud compute capabilities, meaning that more advanced models may be produced. Additionally, the PSPS model should be passed to the inference team such that the entire WiNGS-Ops model can be executed through the inference pipeline.</t>
  </si>
  <si>
    <t>Severity Level: Medium – current processes limiting version control and access could introduce errors and confusion in the correct version that should be run in production. Full cloud migration would limit the risk of this issue.</t>
  </si>
  <si>
    <t>R8.4</t>
  </si>
  <si>
    <t>Run a profiler to help understand the resource consumption of the various operations in the model. This can potentially resolve performance bottlenecks and help the model execute faster.</t>
  </si>
  <si>
    <t>R8.5</t>
  </si>
  <si>
    <t xml:space="preserve">Incorporate unit testing to ensure all functions are performing as intended and errors are more easily isolated when they occur. Unit tests also check that the code still functions as expected after making changes, which builds code stability.  </t>
  </si>
  <si>
    <t>Severity Level: Medium – Without unit testing, there is no assurance that the code will function correctly and that there are no undiscovered bugs. This can lead to poor quality modeling results and wasted time and resources spent debugging.</t>
  </si>
  <si>
    <t>R8.7</t>
  </si>
  <si>
    <t>Docstrings</t>
  </si>
  <si>
    <t>Ensure all python functions have docstrings, which will ensure that all functions are correctly documented and definitions, descriptions, and decision point reasoning are captured. Docstring best practice for a function includes a brief description of what the function is and what it is used for, any arguments that are passed, labeling what is required and what is optional, and determining any restrictions on when the function can be called or any exceptions that are raised.</t>
  </si>
  <si>
    <t xml:space="preserve">Severity Level: Low – this recommendation will not affect the model outputs, but is a best practice to follow when writing code.  </t>
  </si>
  <si>
    <t>R9.1</t>
  </si>
  <si>
    <t>Internal Resources Embedded into Each Team</t>
  </si>
  <si>
    <t>Ensure there is a skilled and knowledgeable base of internal resources involved in each aspect of the WiNGS-Ops modeling process such that reliance on external parties is reduced.</t>
  </si>
  <si>
    <t>Severity Level: Low – the Advanced Analytics team is skilled and knowledgeable so there is minimal risk to the model outputs at this stage.</t>
  </si>
  <si>
    <t>R9.2</t>
  </si>
  <si>
    <t>Cloud Consolidation</t>
  </si>
  <si>
    <t>Consolidate services under one cloud provider for ease of use, integration, and billing. This can ensure that future updates to any of the cloud services are always made in a way to keep compatibility and seamless integration with the other developed components.</t>
  </si>
  <si>
    <t>Severity Level: Low – this recommendation has no impact on the output of the WiNGS-Ops model but would allow for greater efficiency in use of cloud services. Although cloud services may work together across different vendors, they are optimized to work most effectively when combined with services belonging to one single cloud provider.</t>
  </si>
  <si>
    <t>R9.3</t>
  </si>
  <si>
    <t>Pipeline Deployment Documentation</t>
  </si>
  <si>
    <t>Create robust and granular documentation of the deployment pipeline, which would ensure a lower reliance on the experience of resources.</t>
  </si>
  <si>
    <t>Severity Level: Medium – without this documentation, a continued reliance on external resources would be mandatory as there would be no straightforward mechanism through which internal resources could inform themselves on the finer details of the inference pipeline.</t>
  </si>
  <si>
    <t>R9.4</t>
  </si>
  <si>
    <t>Modeling Key Drivers</t>
  </si>
  <si>
    <t>Expose key drivers of the modeling output to the users, such that they may gain a greater understanding of the outputs and some indication on how an output should be viewed and utilized.</t>
  </si>
  <si>
    <t>Severity Level: Low – this detail may allow for greater understanding and trust in the WiNGS-Ops output.</t>
  </si>
  <si>
    <t>R9.5</t>
  </si>
  <si>
    <t>Limitations Documentations</t>
  </si>
  <si>
    <t>Document the limitations of the models that underpin the WiNGS-Ops outputs and ensure that these are fully understood by the business users. This will ensure that any decisions made based on the result of the WiNGS-Ops model are made from the most informed position.</t>
  </si>
  <si>
    <t>Severity Level: Medium – without understanding the limitations of the model, sub-optimal decisions may be made due to a misinterpretation of the results.</t>
  </si>
  <si>
    <t>R9.6</t>
  </si>
  <si>
    <t>Full Model Lifecycle Documentation</t>
  </si>
  <si>
    <t>Document the full lifecycle of each model in training and in inference such that the knowledge, skills and experience of the team is captured for future use. This would also enable training and onboarding of new resources to be more straightforward and regulatory filings to be completed more swiftly. Example pieces to include in this documentation are the problem formulation process, all decision points and reasonings, and future plans and intentions.</t>
  </si>
  <si>
    <t>Severity Level: Low – the team is knowledgeable in the models they have constructed so any risk is reduced. In most cases there is only one team member with discrete knowledge of the specific model.</t>
  </si>
  <si>
    <t>R9.7</t>
  </si>
  <si>
    <t>Weather Sanitization Ownership Update</t>
  </si>
  <si>
    <t>Update the technical ownership of the weather sanitization repository and any other repositories that may have changed ownership.</t>
  </si>
  <si>
    <t>Severity Level: Medium – the script is well understood by multiple parties, however there is no single owner to drive decisions or improvements.</t>
  </si>
  <si>
    <t>R9.8</t>
  </si>
  <si>
    <t>Weather Station Imputation Mapping</t>
  </si>
  <si>
    <t>On the inference side, implement the device to weather station associations that the Meteorology team determined based on topographical features into the weather station mapping. This will ensure the most suitable weather station data is used for each segment.</t>
  </si>
  <si>
    <t>Severity Level: Medium – there is the potential to produce skewed results if there is a significant topographical impact on certain spans.</t>
  </si>
  <si>
    <t>R9.9</t>
  </si>
  <si>
    <t>Missing Data Outputs</t>
  </si>
  <si>
    <t>Correct data issues such that all segments have an outputted value from the WiNGS-Ops model. Failing that, provide full communication and explanation to the end users for those segments where a WiNGS-Ops output was unable to be generated. This would ensure that awareness of these missing values is gained and decisions are not based on the omission of those segments in the model outputs.</t>
  </si>
  <si>
    <t>Severity Level: Medium – while the PSPS de-energization decision takes other inputs aside from WiNGS-Ops, without a complete model output for every segment, it is conceivable that the decision maker will lose trust with WiNGS-Ops model if a PSPS de-energization decision would need to be made for a segment that has no WiNGS-Ops output.</t>
  </si>
  <si>
    <t>R9.10</t>
  </si>
  <si>
    <t>Cold Storage</t>
  </si>
  <si>
    <t>Consider the use of cold storage for long-term storage of snapshots or model runs which do not need to be accessed regularly. This would reduce the overall costs of the cloud infrastructure, which will become more important as the models and data sets mature and grow in size.</t>
  </si>
  <si>
    <t>Severity Level: Low – as the size of files being stored currently is not large, use of cold storage would have a minimal effect on the cost of cloud services, though remains a best practice recommendation.</t>
  </si>
  <si>
    <t>R9.11</t>
  </si>
  <si>
    <t>Error Monitoring Dashboard</t>
  </si>
  <si>
    <t>Develop a monitoring dashboard that provides real-time error monitoring and a view of the model runs such that issues may be highlighted and resolved in a timely manner.</t>
  </si>
  <si>
    <t>Severity Level: Low – existing monitoring allow for errors to be identified; however, advanced monitoring would allow a more streamlined process for error identification and remediation.</t>
  </si>
  <si>
    <t>R9.12</t>
  </si>
  <si>
    <t>Global ID Cleaning</t>
  </si>
  <si>
    <t>Clean the data such that all Global IDs are valid and the amount of feeders without output results due to invalid global IDs decreases. This will prevent situations where the WiNGS-Ops model is unable to produce risk scores.</t>
  </si>
  <si>
    <t xml:space="preserve">Severity Level: Medium – having up to 10% of feeders without risk scores could cause a loss of credibility within the organization when the model is needed to provide data driven insights for PSPS de-energization decision making.  </t>
  </si>
  <si>
    <t>R10.1</t>
  </si>
  <si>
    <t>Issue Reporting Process</t>
  </si>
  <si>
    <t>Create a formalized process for issue reporting from the end users to the development teams. This should be simple and streamlined such that any issues may be raised, quantified, and remediated quickly.</t>
  </si>
  <si>
    <t>Severity Level: Low – currently there is no prescribed process, which could lead to confusion as to the point of escalation for issues. This may result in a delay to any remediation activity and impact the quality of outputs.</t>
  </si>
  <si>
    <t>R10.2</t>
  </si>
  <si>
    <t>Action &amp; Tasks Log</t>
  </si>
  <si>
    <t>Document meetings and create a backlog for actions/tasks so they can be prioritized, tracked, and completed against. This will ensure that all tasks are captured and implemented as intended and miscommunication is avoided.</t>
  </si>
  <si>
    <t>Severity Level: Low – without a formalized process of documentation and action tracking, there may be more instances of misunderstanding of intention between teams, which might result in a sub-optimal outcome or re-work in remediating the concern.</t>
  </si>
  <si>
    <t>R10.3</t>
  </si>
  <si>
    <t>Questions and Model Changes Tracking</t>
  </si>
  <si>
    <t>Create a formalized process for questions and model changes ahead of each activation event. In addition, track changes to model code and outputs through formal version control. This will mean that the decision points and actions taken are formally documented and easily explainable if a reference is required, which may aid answering regulatory questions or post-event report preparation.</t>
  </si>
  <si>
    <t>Severity Level: Low – the current process will result in a more time-consuming post-activation event reporting process. This may mean a period of potential re-work to establish the reasoning behind certain tweaks and decisions taken in the model pre-event.</t>
  </si>
  <si>
    <t>R10.4</t>
  </si>
  <si>
    <t>WiNGS-Ops Overall Versioning Process</t>
  </si>
  <si>
    <t>Create an overall WiNGS-Ops model versioning process such that changes or updates to any component of WiNGS-Ops results in a version iteration. This ensures that users have a clear indication of when a model methodology has changed. This may help the users understand which models may be easily compared.</t>
  </si>
  <si>
    <t>Severity Level: Low – the current versioning methodology may result in inaccurate comparisons being made by end users across models.</t>
  </si>
  <si>
    <t>Example Feeder-Segment</t>
  </si>
  <si>
    <t>Mitigation</t>
  </si>
  <si>
    <t>Overhead Primary + Secondary Miles</t>
  </si>
  <si>
    <t>Overhead Primary + Secondary + Service Drop (+1.26%*) Miles</t>
  </si>
  <si>
    <t>Overhead to Underground Extra Miles (+20%*)</t>
  </si>
  <si>
    <t>Total Length of Hardened Distribution Lines (miles)</t>
  </si>
  <si>
    <t>M$/mile</t>
  </si>
  <si>
    <t>Installation Capital Cost (M$)</t>
  </si>
  <si>
    <t>12345-6789R</t>
  </si>
  <si>
    <t>CCC</t>
  </si>
  <si>
    <t>SUG</t>
  </si>
  <si>
    <t xml:space="preserve">* Overhead Service Drop Miles = (Overhead Primary + Secondary)*1.26%; Overhead to Underground Extra Miles = (Overhead Primary + Secondary + Service Drop) * 20%; </t>
  </si>
  <si>
    <t>the total underground miles converted from overhead is estimated to be 1.2 times of overhead miles.</t>
  </si>
  <si>
    <t>Total Length of Hardened Distribution Lines (Miles)</t>
  </si>
  <si>
    <t>Additional Installation Cost O&amp;M (M$/Mile)</t>
  </si>
  <si>
    <t>Additional Installation Cost O&amp;M (M$)</t>
  </si>
  <si>
    <t xml:space="preserve"> Installation Capital Cost (M$)</t>
  </si>
  <si>
    <t>Total Installation Cost Year 0 (M$)</t>
  </si>
  <si>
    <t>Mitigation Program</t>
  </si>
  <si>
    <t>Overhead Cost Allocation [K$/Mile-Year]</t>
  </si>
  <si>
    <t>Undergrounding Cost Allocation [K$/Mile-Year]</t>
  </si>
  <si>
    <t>Standby Power Program (Fixed Backup Power Commercial)</t>
  </si>
  <si>
    <t xml:space="preserve"> $                               -   </t>
  </si>
  <si>
    <t>Customized Resiliency Assessment</t>
  </si>
  <si>
    <t>Generator Assistance Program</t>
  </si>
  <si>
    <t>Aviation Firefighting Program</t>
  </si>
  <si>
    <t>Wildfire Infrastructure Protection Teams</t>
  </si>
  <si>
    <t>Engagement with AFN Populations Total</t>
  </si>
  <si>
    <t>Public Outreach and Education Awareness</t>
  </si>
  <si>
    <t>Risk Methodology and Assessment</t>
  </si>
  <si>
    <t>Wildfire Mitigation Strategy Development</t>
  </si>
  <si>
    <t>Distribution Communications Reliability Improvements (DCRI)</t>
  </si>
  <si>
    <t>Enterprise Data Foundation</t>
  </si>
  <si>
    <t>Public Emergency Communication Strategy</t>
  </si>
  <si>
    <t>Situational Awareness and Forecasting</t>
  </si>
  <si>
    <t>Vegetation Management Enterprise System</t>
  </si>
  <si>
    <t>Weather Station Maintenance and Calibration</t>
  </si>
  <si>
    <t>Emergency Preparedness and Recovery Plan</t>
  </si>
  <si>
    <t>Total</t>
  </si>
  <si>
    <t>Category</t>
  </si>
  <si>
    <t>Combined Covered Conductor</t>
  </si>
  <si>
    <t>Strategic Undergrounding</t>
  </si>
  <si>
    <t>Asset Inspection</t>
  </si>
  <si>
    <t>Detailed Inspection</t>
  </si>
  <si>
    <t>SS10 Inspection***</t>
  </si>
  <si>
    <t>Patrol Inspection</t>
  </si>
  <si>
    <t>Drone Inspection (RIDI)</t>
  </si>
  <si>
    <t>AGI Inspection****</t>
  </si>
  <si>
    <t>N/A</t>
  </si>
  <si>
    <t>Steel Pole Replacement Vehicle Contact Capital*</t>
  </si>
  <si>
    <t>Equipment Repair O&amp;M</t>
  </si>
  <si>
    <t>Equipment Repair Capital</t>
  </si>
  <si>
    <t>Unplanned Outage Restoration &amp; Repair</t>
  </si>
  <si>
    <t>Unplanned OH Outage Restoration and Repair Costs</t>
  </si>
  <si>
    <t>Unplanned UG Outage Restoration and Repair Costs</t>
  </si>
  <si>
    <t>Vegetation Management (trees and poles)</t>
  </si>
  <si>
    <t>Pre-inspection</t>
  </si>
  <si>
    <t>Clearance</t>
  </si>
  <si>
    <t>Audits</t>
  </si>
  <si>
    <t>Fuel Modification</t>
  </si>
  <si>
    <t> PSPS</t>
  </si>
  <si>
    <t>PSPS Preparedness and Activation</t>
  </si>
  <si>
    <t>PSPS Preparedness and Reduced Activation</t>
  </si>
  <si>
    <t>PSPS Community Customer Outreach</t>
  </si>
  <si>
    <t>PSPS Community and Reduced Customer Outreach</t>
  </si>
  <si>
    <t>Others</t>
  </si>
  <si>
    <t>EFD Maintenance</t>
  </si>
  <si>
    <t>FCP Maintenance</t>
  </si>
  <si>
    <t>Microgrid Maintenance**</t>
  </si>
  <si>
    <t xml:space="preserve">*  Approximately 30% of the steel pole vehicle contact resulted in replacement </t>
  </si>
  <si>
    <t>** Microgrid maintenance cost is only allocated to the segments where it applies.</t>
  </si>
  <si>
    <t>*** Sub-surface 10 year inspection</t>
  </si>
  <si>
    <t>**** Above ground internal</t>
  </si>
  <si>
    <t>Initiative</t>
  </si>
  <si>
    <t>Activity</t>
  </si>
  <si>
    <t>Risk Driver (from OEIS Table 6-1)</t>
  </si>
  <si>
    <t>Tracking ID</t>
  </si>
  <si>
    <t>Service Territory Risk Reduction (%)</t>
  </si>
  <si>
    <r>
      <t xml:space="preserve">Mitigation </t>
    </r>
    <r>
      <rPr>
        <b/>
        <strike/>
        <sz val="11"/>
        <rFont val="Aptos Narrow"/>
        <family val="2"/>
        <scheme val="minor"/>
      </rPr>
      <t>Activity</t>
    </r>
    <r>
      <rPr>
        <b/>
        <sz val="11"/>
        <rFont val="Aptos Narrow"/>
        <family val="2"/>
        <scheme val="minor"/>
      </rPr>
      <t xml:space="preserve"> Effectiveness</t>
    </r>
  </si>
  <si>
    <t>Expected Implementation Cost (K$)</t>
  </si>
  <si>
    <t>CapEx</t>
  </si>
  <si>
    <t>O&amp;M</t>
  </si>
  <si>
    <t>Uncertainties/Potential Impacts</t>
  </si>
  <si>
    <t>Implementation Schedule</t>
  </si>
  <si>
    <t>Asset Inspections</t>
  </si>
  <si>
    <t>Distribution Overhead Detailed Inspections</t>
  </si>
  <si>
    <t>- Contact from Object
- Vegetation Contact
- Equipment / facility failure or damage
-  Wire-to-wire contact
- Contamination
- Unknown</t>
  </si>
  <si>
    <t>WMP.478</t>
  </si>
  <si>
    <t>See Section 6.1.3.1.4</t>
  </si>
  <si>
    <t>2026-2028</t>
  </si>
  <si>
    <t>Distribution Overhead Patrol Inspections</t>
  </si>
  <si>
    <t>-Contact from Object,
-Vegetation Contact
-Equipment / facility failure or damage
-Wire-to-wire contact
-Contamination
-Unknown</t>
  </si>
  <si>
    <t>WMP.488</t>
  </si>
  <si>
    <t>Distribution Wood Pole Intrusive Inspections</t>
  </si>
  <si>
    <t>WMP.483</t>
  </si>
  <si>
    <t>Risk-Informed Drone Inspections</t>
  </si>
  <si>
    <t>WMP.552</t>
  </si>
  <si>
    <t>Transmission Infrared Inspections</t>
  </si>
  <si>
    <t>WMP.482</t>
  </si>
  <si>
    <r>
      <t>n/a</t>
    </r>
    <r>
      <rPr>
        <vertAlign val="superscript"/>
        <sz val="14"/>
        <rFont val="Aptos Narrow"/>
        <family val="2"/>
        <scheme val="minor"/>
      </rPr>
      <t>a</t>
    </r>
  </si>
  <si>
    <r>
      <t>n/a</t>
    </r>
    <r>
      <rPr>
        <vertAlign val="superscript"/>
        <sz val="11"/>
        <rFont val="Aptos Narrow"/>
        <family val="2"/>
        <scheme val="minor"/>
      </rPr>
      <t>b</t>
    </r>
  </si>
  <si>
    <t>Transmission Overhead Detailed Inspections</t>
  </si>
  <si>
    <t>WMP.479</t>
  </si>
  <si>
    <t>Transmission Overhead Patrol Inspections</t>
  </si>
  <si>
    <t>WMP.489</t>
  </si>
  <si>
    <t>Transmission Wood Pole Intrusive Inspections</t>
  </si>
  <si>
    <t>WMP.1190</t>
  </si>
  <si>
    <t>Grid Design and System Hardening</t>
  </si>
  <si>
    <t>Falling Conductor Program</t>
  </si>
  <si>
    <t>-Contact from Object
-Equipment / facility failure or damage
-Unknown</t>
  </si>
  <si>
    <t>WMP.463</t>
  </si>
  <si>
    <t>-Contact from Object
-Vegetation Contact
-Equipment / facility failure or damage
-Wire-to-wire contact
-Contamination, Unknown</t>
  </si>
  <si>
    <t>WMP.455</t>
  </si>
  <si>
    <t>Early Fault Detection</t>
  </si>
  <si>
    <t>WMP.1195</t>
  </si>
  <si>
    <t>Strategic Pole Remediation</t>
  </si>
  <si>
    <t>-Equipment / facility failure or damage</t>
  </si>
  <si>
    <t>WMP.1189</t>
  </si>
  <si>
    <t>WMP.473</t>
  </si>
  <si>
    <t>Distribution Overhead System Hardening</t>
  </si>
  <si>
    <t>-Equipment / facility failure or damage
-Wire-to-wire contact</t>
  </si>
  <si>
    <t>WMP.475</t>
  </si>
  <si>
    <t>Grid Operations and Procedures</t>
  </si>
  <si>
    <t>Sensitive Relay Profile</t>
  </si>
  <si>
    <t>-Contact from Object
-Vegetation Contact
-Equipment / facility failure or damage
-Wire-to-wire contact
-Contamination
-Unknown</t>
  </si>
  <si>
    <r>
      <t>n/a</t>
    </r>
    <r>
      <rPr>
        <vertAlign val="superscript"/>
        <sz val="11"/>
        <rFont val="Aptos Narrow"/>
        <family val="2"/>
        <scheme val="minor"/>
      </rPr>
      <t>c</t>
    </r>
  </si>
  <si>
    <r>
      <t>100%</t>
    </r>
    <r>
      <rPr>
        <vertAlign val="superscript"/>
        <sz val="11"/>
        <rFont val="Aptos Narrow"/>
        <family val="2"/>
        <scheme val="minor"/>
      </rPr>
      <t>f</t>
    </r>
  </si>
  <si>
    <r>
      <t>n/a</t>
    </r>
    <r>
      <rPr>
        <vertAlign val="superscript"/>
        <sz val="11"/>
        <rFont val="Aptos Narrow"/>
        <family val="2"/>
        <scheme val="minor"/>
      </rPr>
      <t>d</t>
    </r>
  </si>
  <si>
    <t>Public Safety Power Shutoff</t>
  </si>
  <si>
    <t>PSPS</t>
  </si>
  <si>
    <r>
      <t>n/a</t>
    </r>
    <r>
      <rPr>
        <vertAlign val="superscript"/>
        <sz val="11"/>
        <rFont val="Aptos Narrow"/>
        <family val="2"/>
        <scheme val="minor"/>
      </rPr>
      <t>e</t>
    </r>
  </si>
  <si>
    <r>
      <t>n/a</t>
    </r>
    <r>
      <rPr>
        <vertAlign val="superscript"/>
        <sz val="11"/>
        <rFont val="Aptos Narrow"/>
        <family val="2"/>
        <scheme val="minor"/>
      </rPr>
      <t>g</t>
    </r>
  </si>
  <si>
    <t>Vegetation Management and Inspections</t>
  </si>
  <si>
    <t>Off-Cycle Patrols</t>
  </si>
  <si>
    <t>-Vegetation Contact</t>
  </si>
  <si>
    <t>WMP.508</t>
  </si>
  <si>
    <t>Prune and Removal</t>
  </si>
  <si>
    <t>WMP.1511
WMP.1492</t>
  </si>
  <si>
    <t>Detailed Inspections</t>
  </si>
  <si>
    <t>WMP.494
WMP.1502</t>
  </si>
  <si>
    <t>Transmission Overhead Hardening (Distribution Underbuilt)</t>
  </si>
  <si>
    <t>WMP.545</t>
  </si>
  <si>
    <t>Pole Clearing</t>
  </si>
  <si>
    <t>WMP.512</t>
  </si>
  <si>
    <t>Fuels Management</t>
  </si>
  <si>
    <t>WMP.497</t>
  </si>
  <si>
    <t>[a]  SDG&amp;E has not yet established a baseline risk for transmission structures within the WiNGS model. Consequently, no risk reduction has been attributed to the transmission programs at this time.</t>
  </si>
  <si>
    <t>[d] SDG&amp;E currently lacks visibility into the specific locations and frequency of this program’s implementation; therefore, no implementation costs have been assigned at this time</t>
  </si>
  <si>
    <t>[e] PSPS Mitigation doesn't have a tracking ID</t>
  </si>
  <si>
    <t xml:space="preserve">[f] SRP is 100% effective when enabled. SDG&amp;E doesn't have any downstream ignitions of SRP enabled devices </t>
  </si>
  <si>
    <t>Operational or Sustained</t>
  </si>
  <si>
    <t>Mitigation Type</t>
  </si>
  <si>
    <t>Effectiveness (All Risk Drivers)</t>
  </si>
  <si>
    <t>Equipment Failure</t>
  </si>
  <si>
    <t>Fault (Cause Unknown)</t>
  </si>
  <si>
    <t>Balloon Contact</t>
  </si>
  <si>
    <t>Animal Contact</t>
  </si>
  <si>
    <t>Vehicle Contact</t>
  </si>
  <si>
    <t>Vegetation Contact</t>
  </si>
  <si>
    <r>
      <t>High</t>
    </r>
    <r>
      <rPr>
        <sz val="10"/>
        <rFont val="Aptos Narrow"/>
        <family val="2"/>
        <scheme val="minor"/>
      </rPr>
      <t xml:space="preserve"> </t>
    </r>
    <r>
      <rPr>
        <b/>
        <sz val="10"/>
        <rFont val="Aptos Narrow"/>
        <family val="2"/>
        <scheme val="minor"/>
      </rPr>
      <t>Winds</t>
    </r>
  </si>
  <si>
    <t>Sustained</t>
  </si>
  <si>
    <t>High</t>
  </si>
  <si>
    <t>Medium</t>
  </si>
  <si>
    <t xml:space="preserve"> Medium </t>
  </si>
  <si>
    <t>Operational</t>
  </si>
  <si>
    <t>Falling Conductor Protection</t>
  </si>
  <si>
    <t>Low</t>
  </si>
  <si>
    <t xml:space="preserve">Asset Inspections </t>
  </si>
  <si>
    <t xml:space="preserve">Traditional Hardening </t>
  </si>
  <si>
    <t xml:space="preserve">Vegetation Inspection </t>
  </si>
  <si>
    <t>Overhead Distribution Ignition-Related Drivers</t>
  </si>
  <si>
    <t>Overhead Distribution Ignition-Related Sub-Drivers</t>
  </si>
  <si>
    <t>Total Number of CPUC Reportable Ignitions and Evidence of Heat Events [2019 - 2024]</t>
  </si>
  <si>
    <t>2024/2025 Subject Matter Expert Ignition-Related Reduction (%)</t>
  </si>
  <si>
    <t>Estimated Number of Ignition-Related Events Reduced</t>
  </si>
  <si>
    <t>Comments</t>
  </si>
  <si>
    <t>Equipment  </t>
  </si>
  <si>
    <t>Conductor Failure</t>
  </si>
  <si>
    <t>With the removal of overhead assets, it is assumed that there will be zero ignition incidents.</t>
  </si>
  <si>
    <t>Equipment</t>
  </si>
  <si>
    <t>Overhead Equipment (Non-Conductor)</t>
  </si>
  <si>
    <t>External</t>
  </si>
  <si>
    <t>Vehicle Contact (Pole)</t>
  </si>
  <si>
    <t>Overhead Equipment Failure Unknown</t>
  </si>
  <si>
    <t>Ignitions with no information in Primary or Secondary Cause (unknown). With the removal of overhead assets, it is assumed that there will be zero ignition incidents.</t>
  </si>
  <si>
    <t>Overhead to Underground Connection</t>
  </si>
  <si>
    <t>All Other Overhead</t>
  </si>
  <si>
    <t>This category accounts for potential factors in the overhead system that could impact underground equipment (e.g., contamination and non-utility fires) and assumes that the enclosed nature of underground structures offers better protection and containment of potential ignitions.</t>
  </si>
  <si>
    <t>Other Overhead Contact</t>
  </si>
  <si>
    <t>The enclosed nature of underground structures is assumed to better contain an ignition. The effectiveness rate accounts for potential vegetation contacts such as roots growing and encroaching on underground structures.</t>
  </si>
  <si>
    <t>Animal Contact (OH)</t>
  </si>
  <si>
    <t>Overhead Distribution Ignition Drivers</t>
  </si>
  <si>
    <t>Total Number of CPUC Reportable Ignitions [2019 - 2024]</t>
  </si>
  <si>
    <t>2024/2025 Subject Matter Expert Ignition Reduction (%)</t>
  </si>
  <si>
    <t>Estimated Number of Ignitions Reduced</t>
  </si>
  <si>
    <t xml:space="preserve">Other Contact* </t>
  </si>
  <si>
    <t>Conductor</t>
  </si>
  <si>
    <t>Equipment – Non-Conductor**</t>
  </si>
  <si>
    <t>Other All***</t>
  </si>
  <si>
    <t>Undetermined****</t>
  </si>
  <si>
    <t>OH to UG Connection</t>
  </si>
  <si>
    <t xml:space="preserve">* Other contacts include external contacts caused by SDG&amp;E or non-SDG&amp;E personnel, customers, and foreign objects (excluding animals, balloons, vegetation, and vehicles) in overhead electrical equipment. </t>
  </si>
  <si>
    <t>** Equipment – Non-Conductor includes electrical equipment like lightning arrestors, fuses, and transformers.</t>
  </si>
  <si>
    <t xml:space="preserve">*** Other All includes contamination, dig-ins, vandalism, and non-utility fires. </t>
  </si>
  <si>
    <t>**** Undetermined includes outages/ignitions with no information in Primary or Secondary Cause.</t>
  </si>
  <si>
    <t>Measure</t>
  </si>
  <si>
    <t>Value</t>
  </si>
  <si>
    <t>Calculation Based on All Ignition-Related Events*</t>
  </si>
  <si>
    <t>Calculation Based on CPUC Reportable Ignitions Only</t>
  </si>
  <si>
    <t>Total Strategic Undergrounding ME**</t>
  </si>
  <si>
    <t>X</t>
  </si>
  <si>
    <t>Calculated based on all Ignition-Related Events and considers the additional minimal risk introduced by the newly undergrounded system.</t>
  </si>
  <si>
    <t>Overhead to Underground ME***</t>
  </si>
  <si>
    <t>Calculated based on all Ignition-Related Events</t>
  </si>
  <si>
    <t>Calculated based on CPUC-Reportable Ignitions only</t>
  </si>
  <si>
    <t>Strategic Undergrounding ME modeled in WiNGS-Planning</t>
  </si>
  <si>
    <t>Value assumed by SDG&amp;E to maintain a conservative modeling approach and calculated based on all Ignition-Related Events</t>
  </si>
  <si>
    <r>
      <t>*</t>
    </r>
    <r>
      <rPr>
        <sz val="11"/>
        <rFont val="Aptos Narrow"/>
        <family val="2"/>
        <scheme val="minor"/>
      </rPr>
      <t xml:space="preserve"> All ignition-related events include both Evidence of Heat events and CPUC reportable ignitions.</t>
    </r>
  </si>
  <si>
    <t>** Also referred to as Adjusted Strategic Undergrounding mitigation effectiveness.</t>
  </si>
  <si>
    <r>
      <t>***</t>
    </r>
    <r>
      <rPr>
        <sz val="11"/>
        <rFont val="Aptos Narrow"/>
        <family val="2"/>
        <scheme val="minor"/>
      </rPr>
      <t xml:space="preserve"> Also referred to as Unadjusted Strategic Undergrounding mitigation effectiveness, as additional ignition-related events from new undergrounding equipment are not included</t>
    </r>
    <r>
      <rPr>
        <vertAlign val="superscript"/>
        <sz val="11"/>
        <rFont val="Aptos Narrow"/>
        <family val="2"/>
        <scheme val="minor"/>
      </rPr>
      <t>.</t>
    </r>
  </si>
  <si>
    <t xml:space="preserve">Estimated Number of Ignition-Related Events Reduced </t>
  </si>
  <si>
    <t>Other Contact*</t>
  </si>
  <si>
    <t>Other Contact</t>
  </si>
  <si>
    <t>Equipment – Non-Conductor</t>
  </si>
  <si>
    <t>Other All</t>
  </si>
  <si>
    <t>Undetermined</t>
  </si>
  <si>
    <t>Calculation Based On All Ignition-Related Events*</t>
  </si>
  <si>
    <t>Calculation Based On CPUC Reportable Ignitions Only</t>
  </si>
  <si>
    <t>Final Combined Covered Conductor ME</t>
  </si>
  <si>
    <t>Calculated based on All Ignition-Related Events</t>
  </si>
  <si>
    <t>Combined Covered Conductor ME</t>
  </si>
  <si>
    <t>Calculated based on CPUC Reportable Ignitions only</t>
  </si>
  <si>
    <t>Covered Conductor ME</t>
  </si>
  <si>
    <t>Not used in SDG&amp;E’s Risk Analysis. Calculated based on CPUC Reportable Ignitions only</t>
  </si>
  <si>
    <t>FCP ME</t>
  </si>
  <si>
    <t>EFD ME</t>
  </si>
  <si>
    <t>* All ignition-related events include both Evidence of Heat events and CPUC reportable ignitions.</t>
  </si>
  <si>
    <t>Interim Mitigation Initiative</t>
  </si>
  <si>
    <t xml:space="preserve">Interim Risk </t>
  </si>
  <si>
    <t>Goal of Interim Mitigation</t>
  </si>
  <si>
    <t>Frequency of Occurrence and Potential Consequences of Risk Event(s) Addressed by the Improvement/Initiative</t>
  </si>
  <si>
    <t>Microgrids (WMP.462)</t>
  </si>
  <si>
    <t>Some customers have a higher potential to be affected by PSPS de-energizations</t>
  </si>
  <si>
    <t xml:space="preserve">Decrease the number of customers affected by a PSPS de-energization </t>
  </si>
  <si>
    <t>More customers will have a higher risk of PSPS de-energizations and higher PSPS impacts.</t>
  </si>
  <si>
    <t xml:space="preserve">Sensitive Relay Profile (SRP)  </t>
  </si>
  <si>
    <t>The high amount of energy available when faults occur during times of extreme fire risk could lead to ignitions</t>
  </si>
  <si>
    <t>Change settings to reduce fault energy and fire risk</t>
  </si>
  <si>
    <t xml:space="preserve">There will be a greater risk of equipment/facility failure or damage, wire to wire contact, contact due to objects or vegetation, and unknown contamination. </t>
  </si>
  <si>
    <t>Strategic Pole Remediation Program (WMP.1189)</t>
  </si>
  <si>
    <t>Poles nearing the end of their useful life have a higher failure potential</t>
  </si>
  <si>
    <t>Replace high-risk equipment</t>
  </si>
  <si>
    <t>Increase in risk events from equipment/facility failure or damage</t>
  </si>
  <si>
    <t>PSPS Sectionalizing Enhancements (WMP.461)</t>
  </si>
  <si>
    <t>Large customer counts between sectionalizing devices result in more customers with an increased risk of PSPS de-energizations</t>
  </si>
  <si>
    <t xml:space="preserve">Decrease the number of customers affected by a PSPS de-energization  </t>
  </si>
  <si>
    <t>Standby Power Program (WMP.468)</t>
  </si>
  <si>
    <t>Customers in rural areas have a higher potential to be affected by PSPS de-energization</t>
  </si>
  <si>
    <t>Reduce PSPS impacts on rural, backcountry customers by providing backup power generation during a PSPS de-energization</t>
  </si>
  <si>
    <t>Generator Assistance Program (WMP.467)</t>
  </si>
  <si>
    <t>Some customers have a higher potential to be affected by PSPS de-energization</t>
  </si>
  <si>
    <t>Provide rebates for portable generators to enhance customer preparedness for PSPS de-energization</t>
  </si>
  <si>
    <t>Automatic Recloser Settings (WMP.1018)</t>
  </si>
  <si>
    <t>High amount of energy available when faults occur during times of extreme fire risk</t>
  </si>
  <si>
    <t>Reduce the potential for unwanted energy release after fault has occurred</t>
  </si>
  <si>
    <t>There will be a greater risk of equipment/facility failure or damage, wire to wire contact, contact due to objects or vegetation, and unknown contamination.</t>
  </si>
  <si>
    <t>Contracted Fire Resources (CFRs)</t>
  </si>
  <si>
    <t>Electric crews risk events while performing work during elevated and extreme conditions</t>
  </si>
  <si>
    <t>Suppress an ignition before it can grow</t>
  </si>
  <si>
    <t>There will be a greater risk of an ignition propagation and therefore greater wildfire consequences.</t>
  </si>
  <si>
    <t>High wind events and high fire potential</t>
  </si>
  <si>
    <t>Reduce the potential for asset-caused ignitions during extreme weather events</t>
  </si>
  <si>
    <t>Corrective Maintenance Program (WMP.1433)</t>
  </si>
  <si>
    <t>Equipment failure or contact from objects could cause an ignition or fault</t>
  </si>
  <si>
    <t>Reduce the risk of equipment failure from issues found during asset inspections</t>
  </si>
  <si>
    <t xml:space="preserve">There will be an increase in the likelihood of faults or ignitions. </t>
  </si>
  <si>
    <t>Prune and Removal (Clearance) (WMP.501)</t>
  </si>
  <si>
    <t>Contact from vegetation could cause an ignition or fault</t>
  </si>
  <si>
    <t>Reduce the risk of ignitions or faults due to vegetation contact</t>
  </si>
  <si>
    <t>Pole Clearing (WMP.512)</t>
  </si>
  <si>
    <t>Non-exempt equipment may spark, arc, and/or fail, causing hot particles to fall to the base of the pole and potentially cause an ignition</t>
  </si>
  <si>
    <t>Reduce the consequence of an ignition</t>
  </si>
  <si>
    <t>Risk Event Type</t>
  </si>
  <si>
    <t>9-Year Total</t>
  </si>
  <si>
    <t>Annual Average</t>
  </si>
  <si>
    <t>Risk events with wildfire related pending infractions</t>
  </si>
  <si>
    <t>Total equipment risk events</t>
  </si>
  <si>
    <t>Risk event rate with pending infractions</t>
  </si>
  <si>
    <t>Wildfire Infractions Repaired</t>
  </si>
  <si>
    <t>Year</t>
  </si>
  <si>
    <t># Inspections</t>
  </si>
  <si>
    <t># Findings</t>
  </si>
  <si>
    <t># Thermal Findings</t>
  </si>
  <si>
    <t># Visual Findings</t>
  </si>
  <si>
    <t>% Thermal Find Rate</t>
  </si>
  <si>
    <t>Inspection Cost</t>
  </si>
  <si>
    <t>Maintenance/Replacement Strategy</t>
  </si>
  <si>
    <t>Definition</t>
  </si>
  <si>
    <t>Equipment Type</t>
  </si>
  <si>
    <t>WMP Initiative (or other)</t>
  </si>
  <si>
    <t>Reactive</t>
  </si>
  <si>
    <t xml:space="preserve">This strategy is utilized to maintain or replace an asset or equipment when an asset or equipment is operated until it stops functioning per its specifications. This is a reactionary strategy since the asset or equipment is only replaced when it fails. It is used for lower risk assets that do not impact public safety.  </t>
  </si>
  <si>
    <t>All equipment,* when needed</t>
  </si>
  <si>
    <t xml:space="preserve">Asset Inspections: WMP.478; WMP.479; WMP.482; WMP.483; WMP.1190; WMP.488; WMP.489; WMP.492
 </t>
  </si>
  <si>
    <t>Time-based (Interval-based)</t>
  </si>
  <si>
    <t xml:space="preserve">This strategy is utilized to repair or replace an asset or equipment that does not meet acceptance criteria found during a routine, cyclical inspection. The inspection cycle may be determined by regulatory mandates, equipment manufacturer recommendation, or industry best practice. </t>
  </si>
  <si>
    <r>
      <t>All equipment</t>
    </r>
    <r>
      <rPr>
        <sz val="11"/>
        <color rgb="FFFF0000"/>
        <rFont val="Aptos Narrow"/>
        <family val="2"/>
        <scheme val="minor"/>
      </rPr>
      <t>*</t>
    </r>
    <r>
      <rPr>
        <sz val="11"/>
        <color theme="1"/>
        <rFont val="Aptos Narrow"/>
        <family val="2"/>
        <scheme val="minor"/>
      </rPr>
      <t xml:space="preserve"> as required</t>
    </r>
  </si>
  <si>
    <t xml:space="preserve">Asset Inspections: WMP.478; WMP.479; WMP.482; WMP.483; WMP.488; WMP.489; WMP.492; WMP.1190; WMP.1433
 </t>
  </si>
  <si>
    <t>Condition-based Monitoring</t>
  </si>
  <si>
    <t xml:space="preserve">This strategy is utilized to maintain or replace an asset or equipment when certain attributes of the asset or equipment exceed the defined thresholds as alerted by a continuous monitoring system. This strategy requires continuous monitoring and analysis of key health data of an asset such as age, location, gassing, number of operations, electrical loading, and temperature. </t>
  </si>
  <si>
    <r>
      <rPr>
        <sz val="11"/>
        <rFont val="Aptos Narrow"/>
        <family val="2"/>
        <scheme val="minor"/>
      </rPr>
      <t xml:space="preserve">Conductors
</t>
    </r>
    <r>
      <rPr>
        <sz val="11"/>
        <color theme="1"/>
        <rFont val="Aptos Narrow"/>
        <family val="2"/>
        <scheme val="minor"/>
      </rPr>
      <t xml:space="preserve"> </t>
    </r>
  </si>
  <si>
    <t xml:space="preserve">Early Fault Detection WMP.1195
 </t>
  </si>
  <si>
    <t xml:space="preserve">Risk-based </t>
  </si>
  <si>
    <t xml:space="preserve">This strategy is utilized to maintain or replace an asset or equipment based on the probability and consequence of failure. While the automated condition-based strategy considers the health of the asset, which is often a proxy for the likelihood of failure, the risk-based strategy considers the consequence of failure of the assets in addition to the health of the asset. </t>
  </si>
  <si>
    <r>
      <t>Poles/Towers
Conductor</t>
    </r>
    <r>
      <rPr>
        <sz val="11"/>
        <rFont val="Aptos Narrow"/>
        <family val="2"/>
        <scheme val="minor"/>
      </rPr>
      <t xml:space="preserve">
Insulators
Shield Wire
Hardware
</t>
    </r>
    <r>
      <rPr>
        <sz val="11"/>
        <color theme="1"/>
        <rFont val="Aptos Narrow"/>
        <family val="2"/>
        <scheme val="minor"/>
      </rPr>
      <t xml:space="preserve"> </t>
    </r>
  </si>
  <si>
    <t>Grid Hardening Initiatives: WMP.455; WMP.473; WMP.1189; WMP.543; WMP.545
Risk-based inspections WMP.552</t>
  </si>
  <si>
    <t>* All equipment includes capacitors, circuit breakers, connectors, including hotline clamps, conductor, including covered conductor, fuses, including expulsion fuses, distribution pole, lightning arrestors, reclosers, splices, transmission poles/towers, transformers, non-exempt equipment, pre-GO 95 legacy equipment, and other equipment not listed.</t>
  </si>
  <si>
    <t>Condition</t>
  </si>
  <si>
    <t>Severity</t>
  </si>
  <si>
    <t>Priority Level</t>
  </si>
  <si>
    <t>Timeframe for Remediation*</t>
  </si>
  <si>
    <t>Damaged/Missing Pole Hardware</t>
  </si>
  <si>
    <t>Critical issues that present an imminent hazard to public safety, including fire risk, that require immediate action to either correct or make safe</t>
  </si>
  <si>
    <t>Level 1</t>
  </si>
  <si>
    <t>7 days, or as soon as practical</t>
  </si>
  <si>
    <t>Infraction issues that pose a moderate or low potential hazard to public safety, employee safety, or fire risk; issues that present a nonconformance with GO 95 requirements or specifications</t>
  </si>
  <si>
    <t>Level 2 or Level 3</t>
  </si>
  <si>
    <t>6 months in Tier 3 
12 months in Tier 2
36-60 months in non-HFTD</t>
  </si>
  <si>
    <t>SDG&amp;E Leaning Pole or Potential Overload</t>
  </si>
  <si>
    <t>Private Property Caused Pole Inaccessible</t>
  </si>
  <si>
    <t xml:space="preserve">SDG&amp;E/Vegetation Caused Pole Inaccessible or Cannot Locate </t>
  </si>
  <si>
    <t xml:space="preserve">Open/Damaged Ground </t>
  </si>
  <si>
    <t>Damaged Arrestor/Insulator/Dead-end</t>
  </si>
  <si>
    <t>Oil Leak</t>
  </si>
  <si>
    <t xml:space="preserve">Damaged Crossarm </t>
  </si>
  <si>
    <t xml:space="preserve">Damaged Switch </t>
  </si>
  <si>
    <t xml:space="preserve">Damaged Switch Gang Operator Mechanism </t>
  </si>
  <si>
    <t>Corrosion - OH Transformer</t>
  </si>
  <si>
    <t>SDG&amp;E Pole/ Stub Pole Damaged or Broken</t>
  </si>
  <si>
    <t xml:space="preserve">SDG&amp;E Insufficient Clearance </t>
  </si>
  <si>
    <t>Avian Protection Damaged</t>
  </si>
  <si>
    <t>Private Property Hazardous Condition</t>
  </si>
  <si>
    <t>Foreign Objects</t>
  </si>
  <si>
    <t xml:space="preserve">Damaged Capacitor </t>
  </si>
  <si>
    <t>Slack Conductors</t>
  </si>
  <si>
    <t xml:space="preserve">Damaged Conductors </t>
  </si>
  <si>
    <t>Guy Grounded</t>
  </si>
  <si>
    <t>Slack Anchor Guy</t>
  </si>
  <si>
    <t>Damaged / Missing Guying</t>
  </si>
  <si>
    <t>Slack Span Guy</t>
  </si>
  <si>
    <t>Infraction - No Applicable Code</t>
  </si>
  <si>
    <t xml:space="preserve">Trees/Veg in Proximity to Primary </t>
  </si>
  <si>
    <t>Trees/Veg. Contacting Open Wire</t>
  </si>
  <si>
    <t>Veg in Secondary (SSC/Aerial Cable) - Trim</t>
  </si>
  <si>
    <t>Veg in Secondary (SSC/Aerial Cable) - Guard</t>
  </si>
  <si>
    <t>Veg in Secondary (SSC/Aerial Cable) - Reroute</t>
  </si>
  <si>
    <t>Veg in Service - Guard</t>
  </si>
  <si>
    <t>Veg in Service - Slack</t>
  </si>
  <si>
    <t>Veg in Service - Reroute</t>
  </si>
  <si>
    <t>Veg in Service - Trim</t>
  </si>
  <si>
    <t>Veg in Guy - Heavy Strain or Abrasion</t>
  </si>
  <si>
    <t>Pole replacement from POIN</t>
  </si>
  <si>
    <t>Restoration Recommended, Special Reject</t>
  </si>
  <si>
    <t>Restoration Rejected Replace,Special Reject</t>
  </si>
  <si>
    <t>Restoration Rejected, Replace</t>
  </si>
  <si>
    <t>Restoration Recommended, Steel Rein</t>
  </si>
  <si>
    <t>*Timeframe is determined by GO 95, Rule 18</t>
  </si>
  <si>
    <t>Balloon-Mylar</t>
  </si>
  <si>
    <t>Level 2</t>
  </si>
  <si>
    <t>Assessment Required</t>
  </si>
  <si>
    <t>Cracked</t>
  </si>
  <si>
    <t>Woodpecker Hole(S)</t>
  </si>
  <si>
    <t>3 Guys-1Rod</t>
  </si>
  <si>
    <t>Backed Out-Off</t>
  </si>
  <si>
    <t>Bent</t>
  </si>
  <si>
    <t>Bird Droppings</t>
  </si>
  <si>
    <t>Bird Nest</t>
  </si>
  <si>
    <t>Birdcaged</t>
  </si>
  <si>
    <t>Blackening</t>
  </si>
  <si>
    <t>Blown</t>
  </si>
  <si>
    <t>Broken</t>
  </si>
  <si>
    <t>Chipped</t>
  </si>
  <si>
    <t>Clearance-Insufficient</t>
  </si>
  <si>
    <t>Corona Damage</t>
  </si>
  <si>
    <t>Covered With</t>
  </si>
  <si>
    <t>Damaged</t>
  </si>
  <si>
    <t>Deterioration</t>
  </si>
  <si>
    <t>Disconnected</t>
  </si>
  <si>
    <t>Drainage</t>
  </si>
  <si>
    <t>Evidence Of Tracking</t>
  </si>
  <si>
    <t>Exposed</t>
  </si>
  <si>
    <t>Faded</t>
  </si>
  <si>
    <t>Fire Damage</t>
  </si>
  <si>
    <t>Flashed</t>
  </si>
  <si>
    <t>Foreign Object (Bird's Nest)</t>
  </si>
  <si>
    <t>Foreign Object (Specify)</t>
  </si>
  <si>
    <t>Greasing Needed</t>
  </si>
  <si>
    <t>Ground Line Insp Required</t>
  </si>
  <si>
    <t>Grounding Assessment Required</t>
  </si>
  <si>
    <t>Grounding Required</t>
  </si>
  <si>
    <t>Gunshot</t>
  </si>
  <si>
    <t>Heat Damage</t>
  </si>
  <si>
    <t>Improper Sag</t>
  </si>
  <si>
    <t>Installation Assessment Required</t>
  </si>
  <si>
    <t>Installation Required</t>
  </si>
  <si>
    <t>Installation-Improper</t>
  </si>
  <si>
    <t>Installation-Non Standard</t>
  </si>
  <si>
    <t>Isolating Insulators-Remove</t>
  </si>
  <si>
    <t>Kite</t>
  </si>
  <si>
    <t>Leaning-Tilted</t>
  </si>
  <si>
    <t>Loaded Improperly</t>
  </si>
  <si>
    <t>Loose</t>
  </si>
  <si>
    <t>Maintenance Required</t>
  </si>
  <si>
    <t>Mis-Aligned-Pulled</t>
  </si>
  <si>
    <t>Missing</t>
  </si>
  <si>
    <t>Moved-Slid</t>
  </si>
  <si>
    <t>Not Fully Closed</t>
  </si>
  <si>
    <t>Not Seated</t>
  </si>
  <si>
    <t>Not Sheared</t>
  </si>
  <si>
    <t>Open</t>
  </si>
  <si>
    <t>Out Of Adjustment</t>
  </si>
  <si>
    <t>Out Of Lay</t>
  </si>
  <si>
    <t>Painting Assessment Required</t>
  </si>
  <si>
    <t>Painting Required</t>
  </si>
  <si>
    <t>Reinforcing Assessment Required</t>
  </si>
  <si>
    <t>Reinforcing Required</t>
  </si>
  <si>
    <t>Removal Assessment Required</t>
  </si>
  <si>
    <t>Removal Required</t>
  </si>
  <si>
    <t>Replacement Assessment Required</t>
  </si>
  <si>
    <t>Replacement Needed</t>
  </si>
  <si>
    <t>Rotten</t>
  </si>
  <si>
    <t>Rust (Heavy)</t>
  </si>
  <si>
    <t>Rust (Medium)</t>
  </si>
  <si>
    <t>Split</t>
  </si>
  <si>
    <t>Submerged</t>
  </si>
  <si>
    <t>Tagging Required</t>
  </si>
  <si>
    <t>Twisted</t>
  </si>
  <si>
    <t>Unreadable</t>
  </si>
  <si>
    <t>Unwrapping</t>
  </si>
  <si>
    <t>Vibration</t>
  </si>
  <si>
    <t>Vines</t>
  </si>
  <si>
    <t>Washed Out</t>
  </si>
  <si>
    <t>Washing Needed</t>
  </si>
  <si>
    <t>Wire Contact</t>
  </si>
  <si>
    <t>Worn</t>
  </si>
  <si>
    <t>Wrong Size</t>
  </si>
  <si>
    <t>Danger Sign Components - Sign Warning (With Man)</t>
  </si>
  <si>
    <t>Level 3</t>
  </si>
  <si>
    <t>Signs-Danger</t>
  </si>
  <si>
    <t>Signs-High Voltage-At Top</t>
  </si>
  <si>
    <t>Aerial Number Bracket</t>
  </si>
  <si>
    <t>Distribution
Failure Rate*</t>
  </si>
  <si>
    <t>Distribution Ignition Rate**</t>
  </si>
  <si>
    <t>Transmission Failure Rate*</t>
  </si>
  <si>
    <t>Transmission Ignition Rate**</t>
  </si>
  <si>
    <t>Capacitors</t>
  </si>
  <si>
    <t>Circuit Breakers</t>
  </si>
  <si>
    <t>Connectors</t>
  </si>
  <si>
    <t>Transformers</t>
  </si>
  <si>
    <t>Fuses+cutouts</t>
  </si>
  <si>
    <t>Distribution pole</t>
  </si>
  <si>
    <t>Lightning arrestors/Insulator/bushing</t>
  </si>
  <si>
    <t>Reclosers</t>
  </si>
  <si>
    <t>Splices</t>
  </si>
  <si>
    <t>Transmission poles/towers</t>
  </si>
  <si>
    <t>Anchor/Guy</t>
  </si>
  <si>
    <t>Switch</t>
  </si>
  <si>
    <t>Crossarm</t>
  </si>
  <si>
    <t>Note: 2022-2024 historical data</t>
  </si>
  <si>
    <t xml:space="preserve">* Failure Rate: Failed equipment resulting in faults </t>
  </si>
  <si>
    <t>** Ignition Rate: Total ignitions caused by actual failures that lead to faults</t>
  </si>
  <si>
    <t>HFTD Tier</t>
  </si>
  <si>
    <t>FPI Rating</t>
  </si>
  <si>
    <t>5-Year Average</t>
  </si>
  <si>
    <t>Non-HFTD</t>
  </si>
  <si>
    <t>Normal</t>
  </si>
  <si>
    <t>Elevated</t>
  </si>
  <si>
    <t>Extreme</t>
  </si>
  <si>
    <t>Tier 2</t>
  </si>
  <si>
    <t>Tier 3</t>
  </si>
  <si>
    <t>Tier</t>
  </si>
  <si>
    <t xml:space="preserve">Normal </t>
  </si>
  <si>
    <t>Avoidance Type</t>
  </si>
  <si>
    <t>Estimated Faults Avoided</t>
  </si>
  <si>
    <t>`</t>
  </si>
  <si>
    <t>Estimated Ignitions Avoided</t>
  </si>
  <si>
    <t>Estimated Ignition Avoided</t>
  </si>
  <si>
    <t>Asset Type</t>
  </si>
  <si>
    <t>Worker Title</t>
  </si>
  <si>
    <t>Minimum Qualifications for Target Role</t>
  </si>
  <si>
    <t>Applicable Certifications</t>
  </si>
  <si>
    <t>Reference to Electrical Corporation Training/ Qualification Programs</t>
  </si>
  <si>
    <t>Distribution</t>
  </si>
  <si>
    <t>Line Inspector</t>
  </si>
  <si>
    <t>Successful completion of 6-month Overhead Detailed Inspection training program; IBEW status in good standing; Valid California driver’s license</t>
  </si>
  <si>
    <t>Overhead and underground Inspection Training</t>
  </si>
  <si>
    <t>Overhead CMP Detailed Inspection Training (STU EL310)</t>
  </si>
  <si>
    <t>Distribution Lineman</t>
  </si>
  <si>
    <t>Journeyman Lineman having completed an accredited apprenticeship program; International Brotherhood of Electrical Workers (IBEW) Journeyman Lineman status in good standing; Class A California Driver’s License</t>
  </si>
  <si>
    <t>Qualified electrical worker (QEW), Overhead and/or Underground Inspection Training</t>
  </si>
  <si>
    <t>Line Assistant and Apprenticeship Program</t>
  </si>
  <si>
    <t>Fault Finding Specialist</t>
  </si>
  <si>
    <t>Journeyman Lineman having completed an accredited apprenticeship program; IBEW Journeyman Lineman status in good standing; 4-week Relief Fault Finder (RFF) class completed and associated written and practical exams passed</t>
  </si>
  <si>
    <t>QEW, Overhead and/or Underground Inspection Training</t>
  </si>
  <si>
    <t>Line Assistant and Apprenticeship Program RFF Course</t>
  </si>
  <si>
    <t>Electric Troubleshooter</t>
  </si>
  <si>
    <t>Journeyman Lineman having completed an accredited apprenticeship program; IBEW Journeyman Lineman status in good standing; Complete 7-week Relief Trouble Shooter (RETS) class and pass written and practical exams</t>
  </si>
  <si>
    <t>Working Foreman</t>
  </si>
  <si>
    <t>Journeyman Lineman having completed an accredited apprenticeship program; IBEW Journeyman Lineman status in good standing; 6 months’ experience in both overhead and underground electric during the past three years; Construction Standards and Practices tests passed</t>
  </si>
  <si>
    <t>Distribution Construction Supervisor</t>
  </si>
  <si>
    <t xml:space="preserve">6+ years construction and maintenance experience </t>
  </si>
  <si>
    <t>Line Assistant and Apprenticeship Program Essentials of Supervision</t>
  </si>
  <si>
    <t>Inspection and Treatment Foreman</t>
  </si>
  <si>
    <t>Pesticide handler training; Valid class C driver’s license; First aid/CPR qualified</t>
  </si>
  <si>
    <t>Auditor</t>
  </si>
  <si>
    <t>Demonstrated education or experience to audit the work as appropriate. Training on the use of audit software or processes and awareness training on scope of audit and schedule deadlines.</t>
  </si>
  <si>
    <t>Transmission</t>
  </si>
  <si>
    <t>Transmission Lineman</t>
  </si>
  <si>
    <t>Journeyman Lineman having completed an accredited apprenticeship program; IBEW Journeyman Lineman status in good standing; Class A California Driver’s License</t>
  </si>
  <si>
    <t>Transmission Patroller</t>
  </si>
  <si>
    <t>Journeyman Lineman having completed an accredited apprenticeship program; IBEW Journeyman Lineman status in good standing; Class A California Driver’s License; 18 months experience in overhead and underground transmission construction and maintenance within the past 3 years</t>
  </si>
  <si>
    <t>Working Foreman- Electric Transmission</t>
  </si>
  <si>
    <t>Journeyman Lineman having completed an accredited apprenticeship program; IBEW Journeyman Lineman status in good standing; Valid California Class A driver's license; Class A Medical Certificate; 18 months’ experience in transmission construction and Energized High Voltage hotline maintenance within the past 5 years</t>
  </si>
  <si>
    <t>Thermographer</t>
  </si>
  <si>
    <t>Part 107 drone license or must obtain within first year; Level I Infrared Certification or must obtain within first year</t>
  </si>
  <si>
    <t>Thermography certificate; QEW or Electrician</t>
  </si>
  <si>
    <t>Senior Thermographer</t>
  </si>
  <si>
    <t>Part 107 drone license or must obtain within first year; Level III Infrared Certification or must obtain within first year</t>
  </si>
  <si>
    <t>Transmission Construction Supervisor</t>
  </si>
  <si>
    <t>6+ years construction and maintenance experience</t>
  </si>
  <si>
    <t xml:space="preserve">QEW, Overhead and/or Underground Inspection Training </t>
  </si>
  <si>
    <t>Pesticide handler training; Valid class C driver’s license; First aid / CPR qualified</t>
  </si>
  <si>
    <t xml:space="preserve">Essentials of Supervision </t>
  </si>
  <si>
    <t>Substation</t>
  </si>
  <si>
    <t>Substation Inspector</t>
  </si>
  <si>
    <t xml:space="preserve">Substation Electrician Journeyman having completed electrician apprenticeship program; Valid California Class A driver's license </t>
  </si>
  <si>
    <t>QEW</t>
  </si>
  <si>
    <t>Electrician Apprenticeship Program</t>
  </si>
  <si>
    <t>Substation Construction Supervisor</t>
  </si>
  <si>
    <t>Journeyman with 5+ years experience</t>
  </si>
  <si>
    <t>Electrician Apprenticeship Program; Essentials of Supervision</t>
  </si>
  <si>
    <t>Transmission or Distribution</t>
  </si>
  <si>
    <t>Apprentice Lineman </t>
  </si>
  <si>
    <t xml:space="preserve">9 months’ experience as Line Assistant; Valid California driver’s license; Must have held previous position for at least 9 months </t>
  </si>
  <si>
    <t>No special certification required </t>
  </si>
  <si>
    <t>Cable Splicer </t>
  </si>
  <si>
    <t xml:space="preserve">Journeyman Lineman </t>
  </si>
  <si>
    <t> No special certification required </t>
  </si>
  <si>
    <t>Line Assistant and Apprenticeship Program; Essentials of Supervision</t>
  </si>
  <si>
    <t>Construction Manager-Electric </t>
  </si>
  <si>
    <t xml:space="preserve">Bachelor’s Degree or equivalent experience; 8 years’ experience </t>
  </si>
  <si>
    <t>Essentials of Supervision</t>
  </si>
  <si>
    <t>Construction Supervisor-Electric </t>
  </si>
  <si>
    <t xml:space="preserve">High School Diploma or GED; 6 years’ experience; Complete 2-day program at Skills Training Center or complete outside program </t>
  </si>
  <si>
    <t>District Manager </t>
  </si>
  <si>
    <t xml:space="preserve">High School Diploma or GED; 10 years’ experience </t>
  </si>
  <si>
    <t>Electric Troubleshooter </t>
  </si>
  <si>
    <t>Complete 7-week RETS class and pass written and practical exams</t>
  </si>
  <si>
    <t>Journeyman Lineman </t>
  </si>
  <si>
    <t>Line Assistant and Apprenticeship Program; RETS Training</t>
  </si>
  <si>
    <t>Fault Finder </t>
  </si>
  <si>
    <t xml:space="preserve">Complete 4-week RFF class and pass written and practical exams </t>
  </si>
  <si>
    <t>Line Assistant and Apprenticeship Program; RFF Training</t>
  </si>
  <si>
    <t>Field Construction Advisor (FCA)</t>
  </si>
  <si>
    <t>QEW </t>
  </si>
  <si>
    <t>Foreman </t>
  </si>
  <si>
    <t>Foreman (Splicing) </t>
  </si>
  <si>
    <t>Groundman </t>
  </si>
  <si>
    <t>Line Assistant (non QEW) </t>
  </si>
  <si>
    <t xml:space="preserve">Successfully pass Company administered aptitude and skills tests; Valid California Class A driver's license; Pass a DMV physical examination and DOT drug screen; Must have held previous position for at least 9 months </t>
  </si>
  <si>
    <t>Distribution Lineman </t>
  </si>
  <si>
    <t xml:space="preserve">Complete the minimum 3-year 6000-hour Lineman Apprentice program at the Skills Training Center and assigned Districts; Complete a 3-year, 480-hour college-level program to be qualified to take the Journeyman Lineman’s test; Pass the Journeyman Lineman test </t>
  </si>
  <si>
    <t>Working Foreman-Electric Distribution </t>
  </si>
  <si>
    <t xml:space="preserve">6 months’ experience in both overhead and underground electric during the past 3 years; Valid California Class A driver's license; Class A Medical Certificate; Must have held previous position for at least 9 months </t>
  </si>
  <si>
    <t xml:space="preserve">Transmission </t>
  </si>
  <si>
    <t>Bachelor’s Degree or equivalent experience; 8 years’ experience</t>
  </si>
  <si>
    <t xml:space="preserve">High School Diploma or GED; 6 years’ experience </t>
  </si>
  <si>
    <t>Supv II - E Trans As Plg &amp; Ops</t>
  </si>
  <si>
    <t xml:space="preserve">Bachelor’s Degree or equivalent experience; 5 years’ experience; Professional Engineer License </t>
  </si>
  <si>
    <t>Transmission Lineman </t>
  </si>
  <si>
    <t>Transmission Patroller </t>
  </si>
  <si>
    <t xml:space="preserve">Valid California Class A driver's license; Class A Medical Certificate; 18 months experience in overhead and underground transmission construction and maintenance within the past 3 years; Must reside within the service territory </t>
  </si>
  <si>
    <t>Working Foreman-Electric Transmission </t>
  </si>
  <si>
    <t xml:space="preserve">Valid California Class A driver's license; Class A Medical Certificate; 18 months’ experience in transmission construction and EHV hotline maintenance within the past 5 years; Must have held previous position for at least 9 months </t>
  </si>
  <si>
    <t>Field Construction Advisor (FCA) </t>
  </si>
  <si>
    <t>Operator </t>
  </si>
  <si>
    <t xml:space="preserve">Crane license if operating a crane </t>
  </si>
  <si>
    <t>Journeyman Lineman who completed an accredited apprenticeship program; IBEW Journeyman Lineman status in good standing; Complete 7-week RETS class and pass the associated written and practical exams</t>
  </si>
  <si>
    <t>RETS Training; Line Assistant and Apprenticeship Program</t>
  </si>
  <si>
    <t>Amount</t>
  </si>
  <si>
    <t>Projects</t>
  </si>
  <si>
    <t>Acres</t>
  </si>
  <si>
    <t>Homes</t>
  </si>
  <si>
    <t>Miles</t>
  </si>
  <si>
    <t>Poles/Towers</t>
  </si>
  <si>
    <t>$500K</t>
  </si>
  <si>
    <t>$1.1M</t>
  </si>
  <si>
    <t>$1.2M</t>
  </si>
  <si>
    <t>$1.5M</t>
  </si>
  <si>
    <t>$1M</t>
  </si>
  <si>
    <t>TBD*</t>
  </si>
  <si>
    <t>*Project scopes for 2025 have not been determined</t>
  </si>
  <si>
    <t>$27K</t>
  </si>
  <si>
    <t>$24K</t>
  </si>
  <si>
    <t>$50K</t>
  </si>
  <si>
    <t>$20K</t>
  </si>
  <si>
    <t>$75K</t>
  </si>
  <si>
    <t>$90K</t>
  </si>
  <si>
    <t>$53K</t>
  </si>
  <si>
    <t>$36K</t>
  </si>
  <si>
    <t>$33K</t>
  </si>
  <si>
    <t>$26K</t>
  </si>
  <si>
    <t>$19K</t>
  </si>
  <si>
    <t>$22K</t>
  </si>
  <si>
    <t>$80K</t>
  </si>
  <si>
    <t>$60K</t>
  </si>
  <si>
    <t>Location</t>
  </si>
  <si>
    <t>Normal FPI</t>
  </si>
  <si>
    <t>Elevated FPI</t>
  </si>
  <si>
    <t>Extreme FPI</t>
  </si>
  <si>
    <t>All FPI</t>
  </si>
  <si>
    <t>System</t>
  </si>
  <si>
    <t>HFTD (Tier 2 and Tier 3)</t>
  </si>
  <si>
    <r>
      <t>Community Resource Center</t>
    </r>
    <r>
      <rPr>
        <sz val="11"/>
        <rFont val="Aptos Narrow"/>
        <family val="2"/>
      </rPr>
      <t> </t>
    </r>
  </si>
  <si>
    <r>
      <t>Area Served</t>
    </r>
    <r>
      <rPr>
        <sz val="11"/>
        <rFont val="Aptos Narrow"/>
        <family val="2"/>
      </rPr>
      <t> </t>
    </r>
  </si>
  <si>
    <r>
      <t>Facility Name</t>
    </r>
    <r>
      <rPr>
        <sz val="11"/>
        <rFont val="Aptos Narrow"/>
        <family val="2"/>
      </rPr>
      <t> </t>
    </r>
  </si>
  <si>
    <r>
      <t>Location</t>
    </r>
    <r>
      <rPr>
        <sz val="11"/>
        <rFont val="Aptos Narrow"/>
        <family val="2"/>
      </rPr>
      <t> </t>
    </r>
  </si>
  <si>
    <r>
      <t>Site Description</t>
    </r>
    <r>
      <rPr>
        <sz val="11"/>
        <rFont val="Aptos Narrow"/>
        <family val="2"/>
      </rPr>
      <t> </t>
    </r>
  </si>
  <si>
    <t xml:space="preserve">Services Offered </t>
  </si>
  <si>
    <t>Boulevard CRC</t>
  </si>
  <si>
    <t xml:space="preserve">Boulevard </t>
  </si>
  <si>
    <t>Boulevard Community Center</t>
  </si>
  <si>
    <t>39919 Ribbonwood Rd
Boulevard, CA 91916</t>
  </si>
  <si>
    <t>Brick &amp; Mortar</t>
  </si>
  <si>
    <t>Water, WiFi, Medical Device Charging, Snacks, Phone Charging, Ice, Water for livestock, Car Power Inverter, Battery Bank, and Up-to-Date Outage Information</t>
  </si>
  <si>
    <t>Descanso CRC </t>
  </si>
  <si>
    <t>Descanso </t>
  </si>
  <si>
    <t>Descanso County Library </t>
  </si>
  <si>
    <t>9545 River Dr 
Descanso, CA 91916</t>
  </si>
  <si>
    <t>Dulzura CRC </t>
  </si>
  <si>
    <t>Dulzura </t>
  </si>
  <si>
    <t>Dulzura Community Development Center </t>
  </si>
  <si>
    <t>1136 Community Building Rd 
Dulzura, CA 91917</t>
  </si>
  <si>
    <t>Fallbrook CRC </t>
  </si>
  <si>
    <t>Fallbrook </t>
  </si>
  <si>
    <t>Fallbrook Branch Library </t>
  </si>
  <si>
    <t>124 S Mission Rd
Fallbrook, CA 92028</t>
  </si>
  <si>
    <t>Julian CRC </t>
  </si>
  <si>
    <t>Julian </t>
  </si>
  <si>
    <t>Whispering Winds Catholic Camp </t>
  </si>
  <si>
    <t>17606 Harrison Park Rd
Julian, CA 92036 </t>
  </si>
  <si>
    <t>Lake Morena CRC </t>
  </si>
  <si>
    <t>Lake Morena </t>
  </si>
  <si>
    <t>Lake Morena Community Church </t>
  </si>
  <si>
    <t>29765 Oak Dr
Campo, CA 91906</t>
  </si>
  <si>
    <t>Pine Valley CRC </t>
  </si>
  <si>
    <t>Pine Valley </t>
  </si>
  <si>
    <t>Pine Valley Improvement Club </t>
  </si>
  <si>
    <t>28890 Old Hwy 80 
Pine Valley, CA 91962</t>
  </si>
  <si>
    <t>Potrero CRC </t>
  </si>
  <si>
    <t>Potrero </t>
  </si>
  <si>
    <t>Potrero Community Center </t>
  </si>
  <si>
    <t>24550 Highway 94 
Potrero, CA 91963</t>
  </si>
  <si>
    <t>Ramona CRC </t>
  </si>
  <si>
    <t>Ramona </t>
  </si>
  <si>
    <t>Ramona Branch Library </t>
  </si>
  <si>
    <t>1275 Main Street 
Ramona, CA 92065</t>
  </si>
  <si>
    <t>Valley Center CRC </t>
  </si>
  <si>
    <t>Valley Center </t>
  </si>
  <si>
    <t>Valley Center Branch Library </t>
  </si>
  <si>
    <t>29200 Cole Grade Rd
Valley Center, CA 92082 </t>
  </si>
  <si>
    <t>Warner Springs CRC </t>
  </si>
  <si>
    <t>Warner Springs </t>
  </si>
  <si>
    <t>Warner Springs Community Resource Center </t>
  </si>
  <si>
    <t>30950 Highway 79 
Warner Springs, CA 92086</t>
  </si>
  <si>
    <t>-Vegetation Contact
-Equipment / facility failure or damage</t>
  </si>
  <si>
    <t>[b] Transmission-only programs are funded through FERC dollars, they are not shown in the WMP</t>
  </si>
  <si>
    <t>[c] SDG&amp;E does not directly calculate the effectiveness of PSPS and PEDS outage mitigations. However, the WiNGS-Planning model estimates PSPS risk reduction by simulating an increase in the alert wind gust thresholds.</t>
  </si>
  <si>
    <t>[g] SDG&amp;E does not calculate effectiveness for PSPS, however calculates PSPS risk reduction for SUG and CCC in WiNGS-Planning</t>
  </si>
  <si>
    <t>Fraction CPUC</t>
  </si>
  <si>
    <t>Fraction CPUC+EoH</t>
  </si>
  <si>
    <t>Unmitigated Fraction CPUC+EoH</t>
  </si>
  <si>
    <t>Unmitigated Fraction CPUC</t>
  </si>
  <si>
    <t>Risk Driver Contribution CPUC + EoH</t>
  </si>
  <si>
    <t>Sample 1</t>
  </si>
  <si>
    <t>Sample 2</t>
  </si>
  <si>
    <t>Combined</t>
  </si>
  <si>
    <t>Expected Sample 1</t>
  </si>
  <si>
    <t>Expected Sample 2</t>
  </si>
  <si>
    <t>Chi2 Component (Sample 1)</t>
  </si>
  <si>
    <t>Chi2 Component (Sample 2)</t>
  </si>
  <si>
    <t>Equipment ‚Äì Non-Conductor**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</si>
</sst>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164" formatCode="0.000%"/>
    <numFmt numFmtId="165" formatCode="0.0"/>
    <numFmt numFmtId="166" formatCode="&quot;$&quot;#,##0"/>
    <numFmt numFmtId="167" formatCode="&quot;$&quot;#,##0.00"/>
    <numFmt numFmtId="168" formatCode="0.0000%"/>
    <numFmt numFmtId="169" formatCode="0.0%"/>
  </numFmts>
  <fonts count="29" x14ac:knownFonts="1">
    <font>
      <sz val="11"/>
      <color theme="1"/>
      <name val="Aptos Narrow"/>
      <family val="2"/>
      <scheme val="minor"/>
    </font>
    <font>
      <b/>
      <sz val="11"/>
      <color theme="1"/>
      <name val="Aptos Narrow"/>
      <family val="2"/>
      <scheme val="minor"/>
    </font>
    <font>
      <sz val="11"/>
      <color theme="1"/>
      <name val="Calibri"/>
      <family val="2"/>
    </font>
    <font>
      <sz val="11"/>
      <name val="Aptos Narrow"/>
      <family val="2"/>
      <scheme val="minor"/>
    </font>
    <font>
      <b/>
      <sz val="11"/>
      <name val="Aptos Narrow"/>
      <family val="2"/>
      <scheme val="minor"/>
    </font>
    <font>
      <sz val="11"/>
      <color theme="1"/>
      <name val="Aptos Narrow"/>
      <family val="2"/>
    </font>
    <font>
      <b/>
      <sz val="11"/>
      <name val="Aptos Narrow"/>
      <family val="2"/>
    </font>
    <font>
      <sz val="11"/>
      <name val="Aptos Narrow"/>
      <family val="2"/>
    </font>
    <font>
      <sz val="11"/>
      <color theme="1"/>
      <name val="Aptos Narrow"/>
      <family val="2"/>
      <scheme val="minor"/>
    </font>
    <font>
      <b/>
      <sz val="11"/>
      <color rgb="FF000000"/>
      <name val="Aptos Narrow"/>
      <family val="2"/>
    </font>
    <font>
      <strike/>
      <sz val="11"/>
      <color theme="1"/>
      <name val="Aptos Narrow"/>
      <family val="2"/>
      <scheme val="minor"/>
    </font>
    <font>
      <sz val="11"/>
      <color rgb="FF000000"/>
      <name val="Aptos Narrow"/>
      <family val="2"/>
      <scheme val="minor"/>
    </font>
    <font>
      <b/>
      <sz val="11"/>
      <color rgb="FFFF0000"/>
      <name val="Aptos Narrow"/>
      <family val="2"/>
      <scheme val="minor"/>
    </font>
    <font>
      <sz val="11"/>
      <name val="Calibri"/>
      <family val="2"/>
    </font>
    <font>
      <sz val="9"/>
      <color theme="1"/>
      <name val="Aptos Narrow"/>
      <family val="2"/>
      <scheme val="minor"/>
    </font>
    <font>
      <b/>
      <sz val="11"/>
      <color rgb="FF000000"/>
      <name val="Aptos Narrow"/>
      <family val="2"/>
      <scheme val="minor"/>
    </font>
    <font>
      <sz val="11"/>
      <color rgb="FFFF0000"/>
      <name val="Aptos Narrow"/>
      <family val="2"/>
    </font>
    <font>
      <sz val="11"/>
      <color rgb="FFFF0000"/>
      <name val="Aptos Narrow"/>
      <family val="2"/>
      <scheme val="minor"/>
    </font>
    <font>
      <sz val="11"/>
      <color rgb="FF000000"/>
      <name val="Aptos Narrow"/>
      <family val="2"/>
    </font>
    <font>
      <b/>
      <sz val="10"/>
      <color rgb="FFFF0000"/>
      <name val="Aptos Narrow"/>
      <family val="2"/>
      <scheme val="minor"/>
    </font>
    <font>
      <b/>
      <sz val="10"/>
      <name val="Aptos Narrow"/>
      <family val="2"/>
    </font>
    <font>
      <sz val="10"/>
      <name val="Aptos Narrow"/>
      <family val="2"/>
    </font>
    <font>
      <b/>
      <strike/>
      <sz val="11"/>
      <name val="Aptos Narrow"/>
      <family val="2"/>
      <scheme val="minor"/>
    </font>
    <font>
      <vertAlign val="superscript"/>
      <sz val="14"/>
      <name val="Aptos Narrow"/>
      <family val="2"/>
      <scheme val="minor"/>
    </font>
    <font>
      <vertAlign val="superscript"/>
      <sz val="11"/>
      <name val="Aptos Narrow"/>
      <family val="2"/>
      <scheme val="minor"/>
    </font>
    <font>
      <b/>
      <sz val="10"/>
      <name val="Aptos Narrow"/>
      <family val="2"/>
      <scheme val="minor"/>
    </font>
    <font>
      <sz val="10"/>
      <name val="Aptos Narrow"/>
      <family val="2"/>
      <scheme val="minor"/>
    </font>
    <font>
      <sz val="12"/>
      <name val="Aptos"/>
      <family val="2"/>
    </font>
    <font>
      <sz val="8"/>
      <name val="Aptos"/>
      <family val="2"/>
    </font>
  </fonts>
  <fills count="7">
    <fill>
      <patternFill patternType="none"/>
    </fill>
    <fill>
      <patternFill patternType="gray125"/>
    </fill>
    <fill>
      <patternFill patternType="solid">
        <fgColor theme="0"/>
        <bgColor indexed="64"/>
      </patternFill>
    </fill>
    <fill>
      <patternFill patternType="solid">
        <fgColor rgb="FFFAED9C"/>
        <bgColor indexed="64"/>
      </patternFill>
    </fill>
    <fill>
      <patternFill patternType="solid">
        <fgColor rgb="FFBCE292"/>
        <bgColor indexed="64"/>
      </patternFill>
    </fill>
    <fill>
      <patternFill patternType="solid">
        <fgColor rgb="FFFF9797"/>
        <bgColor indexed="64"/>
      </patternFill>
    </fill>
    <fill>
      <patternFill patternType="solid">
        <fgColor rgb="FFFFFF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auto="1"/>
      </right>
      <top style="thin">
        <color auto="1"/>
      </top>
      <bottom style="thin">
        <color rgb="FF000000"/>
      </bottom>
      <diagonal/>
    </border>
    <border>
      <left style="thin">
        <color indexed="64"/>
      </left>
      <right style="thin">
        <color indexed="64"/>
      </right>
      <top style="thin">
        <color indexed="64"/>
      </top>
      <bottom/>
      <diagonal/>
    </border>
    <border>
      <left style="thin">
        <color rgb="FF000000"/>
      </left>
      <right style="thin">
        <color auto="1"/>
      </right>
      <top style="thin">
        <color auto="1"/>
      </top>
      <bottom/>
      <diagonal/>
    </border>
    <border>
      <left style="thin">
        <color indexed="64"/>
      </left>
      <right style="thin">
        <color indexed="64"/>
      </right>
      <top/>
      <bottom/>
      <diagonal/>
    </border>
    <border>
      <left style="thin">
        <color rgb="FF000000"/>
      </left>
      <right style="thin">
        <color auto="1"/>
      </right>
      <top/>
      <bottom/>
      <diagonal/>
    </border>
    <border>
      <left style="thin">
        <color auto="1"/>
      </left>
      <right style="thin">
        <color rgb="FF000000"/>
      </right>
      <top style="thin">
        <color rgb="FF000000"/>
      </top>
      <bottom/>
      <diagonal/>
    </border>
    <border>
      <left style="thin">
        <color auto="1"/>
      </left>
      <right style="thin">
        <color auto="1"/>
      </right>
      <top style="thin">
        <color rgb="FF000000"/>
      </top>
      <bottom/>
      <diagonal/>
    </border>
    <border>
      <left style="thin">
        <color rgb="FF000000"/>
      </left>
      <right style="thin">
        <color auto="1"/>
      </right>
      <top style="thin">
        <color rgb="FF000000"/>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bottom style="dashed">
        <color rgb="FF000000"/>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8" fillId="0" borderId="0" applyFont="0" applyFill="0" applyBorder="0" applyAlignment="0" applyProtection="0"/>
  </cellStyleXfs>
  <cellXfs count="173">
    <xf numFmtId="0" fontId="0" fillId="0" borderId="0" xfId="0"/>
    <xf numFmtId="0" fontId="4" fillId="0" borderId="1" xfId="0" applyFont="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1" fillId="0" borderId="1" xfId="0" applyFont="1" applyBorder="1" applyAlignment="1">
      <alignment vertical="center" wrapText="1"/>
    </xf>
    <xf numFmtId="6" fontId="0" fillId="0" borderId="1" xfId="0" applyNumberFormat="1" applyBorder="1" applyAlignment="1">
      <alignment vertical="center" wrapText="1"/>
    </xf>
    <xf numFmtId="0" fontId="3" fillId="0" borderId="0" xfId="0" applyFont="1"/>
    <xf numFmtId="0" fontId="6" fillId="0" borderId="1" xfId="0" applyFont="1" applyBorder="1" applyAlignment="1">
      <alignment vertical="center" wrapText="1"/>
    </xf>
    <xf numFmtId="0" fontId="7" fillId="0" borderId="1" xfId="0" applyFont="1" applyBorder="1" applyAlignment="1">
      <alignment vertical="center" wrapText="1"/>
    </xf>
    <xf numFmtId="3" fontId="7" fillId="0" borderId="1" xfId="0" applyNumberFormat="1" applyFont="1" applyBorder="1" applyAlignment="1">
      <alignment vertical="center" wrapText="1"/>
    </xf>
    <xf numFmtId="10" fontId="7" fillId="0" borderId="1" xfId="0" applyNumberFormat="1" applyFont="1" applyBorder="1" applyAlignment="1">
      <alignment vertical="center" wrapText="1"/>
    </xf>
    <xf numFmtId="0" fontId="5" fillId="0" borderId="0" xfId="0" applyFont="1"/>
    <xf numFmtId="0" fontId="6" fillId="0" borderId="1" xfId="0" applyFont="1" applyBorder="1"/>
    <xf numFmtId="0" fontId="7" fillId="0" borderId="1" xfId="0" applyFont="1" applyBorder="1"/>
    <xf numFmtId="10" fontId="7" fillId="0" borderId="1" xfId="0" applyNumberFormat="1" applyFont="1" applyBorder="1"/>
    <xf numFmtId="0" fontId="2" fillId="0" borderId="1" xfId="0" applyFont="1" applyBorder="1" applyAlignment="1">
      <alignment vertical="center" wrapText="1"/>
    </xf>
    <xf numFmtId="0" fontId="5" fillId="0" borderId="0" xfId="0" applyFont="1" applyAlignment="1">
      <alignment vertical="top"/>
    </xf>
    <xf numFmtId="6" fontId="5" fillId="0" borderId="1" xfId="0" applyNumberFormat="1" applyFont="1" applyBorder="1" applyAlignment="1">
      <alignment horizontal="left" vertical="top" wrapText="1"/>
    </xf>
    <xf numFmtId="0" fontId="5" fillId="0" borderId="1" xfId="0" applyFont="1" applyBorder="1" applyAlignment="1">
      <alignment vertical="top" wrapText="1"/>
    </xf>
    <xf numFmtId="0" fontId="9" fillId="0" borderId="1" xfId="0" applyFont="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0" fillId="0" borderId="0" xfId="0" applyFont="1"/>
    <xf numFmtId="0" fontId="0" fillId="0" borderId="1" xfId="0" quotePrefix="1" applyBorder="1" applyAlignment="1">
      <alignment vertical="top" wrapText="1"/>
    </xf>
    <xf numFmtId="0" fontId="11" fillId="0" borderId="1" xfId="0" applyFont="1" applyBorder="1" applyAlignment="1">
      <alignment vertical="top" wrapText="1"/>
    </xf>
    <xf numFmtId="0" fontId="1" fillId="0" borderId="0" xfId="0" applyFont="1" applyAlignment="1">
      <alignment horizontal="center" vertical="center"/>
    </xf>
    <xf numFmtId="0" fontId="1" fillId="0" borderId="1" xfId="0" applyFont="1" applyBorder="1" applyAlignment="1">
      <alignment horizontal="center" vertical="center" wrapText="1"/>
    </xf>
    <xf numFmtId="0" fontId="2" fillId="0" borderId="2" xfId="0" applyFont="1" applyBorder="1" applyAlignment="1">
      <alignment vertical="top"/>
    </xf>
    <xf numFmtId="0" fontId="1" fillId="0" borderId="0" xfId="0" applyFont="1" applyAlignment="1">
      <alignment horizontal="center"/>
    </xf>
    <xf numFmtId="0" fontId="1" fillId="0" borderId="1" xfId="0" applyFont="1" applyBorder="1" applyAlignment="1">
      <alignment vertical="top" wrapText="1"/>
    </xf>
    <xf numFmtId="0" fontId="0" fillId="0" borderId="0" xfId="0" applyAlignment="1">
      <alignment vertical="top"/>
    </xf>
    <xf numFmtId="0" fontId="4" fillId="0" borderId="1" xfId="0" applyFont="1" applyBorder="1" applyAlignment="1">
      <alignment vertical="top" wrapText="1"/>
    </xf>
    <xf numFmtId="0" fontId="3" fillId="0" borderId="1" xfId="0" applyFont="1" applyBorder="1" applyAlignment="1">
      <alignment vertical="top" wrapText="1"/>
    </xf>
    <xf numFmtId="0" fontId="12" fillId="0" borderId="0" xfId="0" applyFont="1" applyAlignment="1">
      <alignment horizontal="left"/>
    </xf>
    <xf numFmtId="10" fontId="0" fillId="0" borderId="0" xfId="1" applyNumberFormat="1" applyFont="1" applyBorder="1" applyAlignment="1">
      <alignment horizontal="right" vertical="top"/>
    </xf>
    <xf numFmtId="164" fontId="0" fillId="0" borderId="0" xfId="1" applyNumberFormat="1" applyFont="1" applyBorder="1" applyAlignment="1">
      <alignment horizontal="right" vertical="top"/>
    </xf>
    <xf numFmtId="10" fontId="0" fillId="0" borderId="1" xfId="1" applyNumberFormat="1" applyFont="1" applyBorder="1" applyAlignment="1">
      <alignment horizontal="right" vertical="top"/>
    </xf>
    <xf numFmtId="164" fontId="0" fillId="0" borderId="1" xfId="1" applyNumberFormat="1" applyFont="1" applyBorder="1" applyAlignment="1">
      <alignment horizontal="right" vertical="top"/>
    </xf>
    <xf numFmtId="0" fontId="0" fillId="0" borderId="1" xfId="0" applyBorder="1" applyAlignment="1">
      <alignment vertical="top"/>
    </xf>
    <xf numFmtId="10" fontId="8" fillId="0" borderId="1" xfId="1" applyNumberFormat="1" applyFont="1" applyBorder="1" applyAlignment="1">
      <alignment horizontal="right" vertical="top"/>
    </xf>
    <xf numFmtId="0" fontId="3" fillId="0" borderId="0" xfId="0" applyFont="1" applyAlignment="1">
      <alignment vertical="top"/>
    </xf>
    <xf numFmtId="0" fontId="3" fillId="0" borderId="1" xfId="0" applyFont="1" applyBorder="1" applyAlignment="1">
      <alignment vertical="top"/>
    </xf>
    <xf numFmtId="0" fontId="4" fillId="0" borderId="1" xfId="0" applyFont="1" applyBorder="1" applyAlignment="1">
      <alignment vertical="top"/>
    </xf>
    <xf numFmtId="10" fontId="13" fillId="0" borderId="1" xfId="0" applyNumberFormat="1" applyFont="1" applyBorder="1" applyAlignment="1">
      <alignment vertical="top"/>
    </xf>
    <xf numFmtId="165" fontId="0" fillId="0" borderId="1" xfId="0" applyNumberFormat="1" applyBorder="1" applyAlignment="1">
      <alignment vertical="top"/>
    </xf>
    <xf numFmtId="0" fontId="0" fillId="0" borderId="0" xfId="0" applyAlignment="1">
      <alignment wrapText="1"/>
    </xf>
    <xf numFmtId="0" fontId="14" fillId="0" borderId="0" xfId="0" applyFont="1" applyAlignment="1">
      <alignment vertical="top" wrapText="1"/>
    </xf>
    <xf numFmtId="0" fontId="2" fillId="0" borderId="1" xfId="0" applyFont="1" applyBorder="1" applyAlignment="1">
      <alignment vertical="top" wrapText="1"/>
    </xf>
    <xf numFmtId="0" fontId="2" fillId="0" borderId="0" xfId="0" applyFont="1" applyAlignment="1">
      <alignment vertical="top" wrapText="1"/>
    </xf>
    <xf numFmtId="0" fontId="7" fillId="0" borderId="0" xfId="0" applyFont="1" applyAlignment="1">
      <alignment vertical="top"/>
    </xf>
    <xf numFmtId="0" fontId="7" fillId="0" borderId="3" xfId="0" applyFont="1" applyBorder="1" applyAlignment="1">
      <alignment vertical="top" wrapText="1"/>
    </xf>
    <xf numFmtId="0" fontId="7" fillId="0" borderId="4" xfId="0" applyFont="1" applyBorder="1" applyAlignment="1">
      <alignmen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xf numFmtId="0" fontId="7" fillId="0" borderId="8" xfId="0" applyFont="1" applyBorder="1" applyAlignment="1">
      <alignment vertical="top" wrapText="1"/>
    </xf>
    <xf numFmtId="0" fontId="7" fillId="0" borderId="9" xfId="0" applyFont="1" applyBorder="1" applyAlignment="1">
      <alignment vertical="top" wrapText="1"/>
    </xf>
    <xf numFmtId="0" fontId="6" fillId="0" borderId="10" xfId="0" applyFont="1" applyBorder="1" applyAlignment="1">
      <alignment vertical="top" wrapText="1"/>
    </xf>
    <xf numFmtId="0" fontId="6" fillId="0" borderId="11" xfId="0" applyFont="1" applyBorder="1" applyAlignment="1">
      <alignment vertical="top" wrapText="1"/>
    </xf>
    <xf numFmtId="0" fontId="6" fillId="0" borderId="12" xfId="0" applyFont="1" applyBorder="1" applyAlignment="1">
      <alignment vertical="top" wrapText="1"/>
    </xf>
    <xf numFmtId="49" fontId="0" fillId="0" borderId="1" xfId="0" applyNumberFormat="1" applyBorder="1" applyAlignment="1">
      <alignment vertical="top" wrapText="1"/>
    </xf>
    <xf numFmtId="49" fontId="0" fillId="0" borderId="1" xfId="0" applyNumberFormat="1" applyBorder="1" applyAlignment="1">
      <alignment vertical="top"/>
    </xf>
    <xf numFmtId="49" fontId="3" fillId="0" borderId="1" xfId="0" applyNumberFormat="1" applyFont="1" applyBorder="1" applyAlignment="1">
      <alignment vertical="top"/>
    </xf>
    <xf numFmtId="0" fontId="15" fillId="0" borderId="1" xfId="0" applyFont="1" applyBorder="1" applyAlignment="1">
      <alignment vertical="top" wrapText="1"/>
    </xf>
    <xf numFmtId="0" fontId="1" fillId="0" borderId="1" xfId="0" applyFont="1" applyBorder="1" applyAlignment="1">
      <alignment vertical="top"/>
    </xf>
    <xf numFmtId="0" fontId="7" fillId="0" borderId="1" xfId="0" applyFont="1" applyBorder="1" applyAlignment="1">
      <alignment vertical="top" wrapText="1"/>
    </xf>
    <xf numFmtId="10" fontId="13" fillId="0" borderId="0" xfId="0" applyNumberFormat="1" applyFont="1" applyAlignment="1">
      <alignment vertical="top"/>
    </xf>
    <xf numFmtId="0" fontId="1" fillId="0" borderId="1" xfId="0" applyFont="1" applyBorder="1"/>
    <xf numFmtId="0" fontId="0" fillId="0" borderId="1" xfId="0" applyBorder="1"/>
    <xf numFmtId="0" fontId="6" fillId="0" borderId="6" xfId="0" applyFont="1" applyBorder="1" applyAlignment="1">
      <alignment vertical="top" wrapText="1"/>
    </xf>
    <xf numFmtId="0" fontId="0" fillId="0" borderId="0" xfId="0" applyAlignment="1">
      <alignment horizontal="center"/>
    </xf>
    <xf numFmtId="166" fontId="0" fillId="0" borderId="1" xfId="0" applyNumberFormat="1" applyBorder="1"/>
    <xf numFmtId="0" fontId="0" fillId="0" borderId="1" xfId="0" applyBorder="1" applyAlignment="1">
      <alignment horizontal="center"/>
    </xf>
    <xf numFmtId="0" fontId="0" fillId="0" borderId="1" xfId="0" quotePrefix="1" applyBorder="1" applyAlignment="1">
      <alignment horizontal="center"/>
    </xf>
    <xf numFmtId="166" fontId="0" fillId="0" borderId="1" xfId="0" applyNumberFormat="1" applyBorder="1" applyAlignment="1">
      <alignment wrapText="1"/>
    </xf>
    <xf numFmtId="0" fontId="0" fillId="0" borderId="1" xfId="0" applyBorder="1" applyAlignment="1">
      <alignment horizontal="center" wrapText="1"/>
    </xf>
    <xf numFmtId="0" fontId="7" fillId="2" borderId="1" xfId="0" applyFont="1" applyFill="1" applyBorder="1" applyAlignment="1">
      <alignment vertical="top" wrapText="1"/>
    </xf>
    <xf numFmtId="0" fontId="7" fillId="2" borderId="1" xfId="0" applyFont="1" applyFill="1" applyBorder="1" applyAlignment="1">
      <alignment vertical="top"/>
    </xf>
    <xf numFmtId="0" fontId="6" fillId="0" borderId="13" xfId="0" applyFont="1" applyBorder="1" applyAlignment="1">
      <alignment vertical="top" wrapText="1"/>
    </xf>
    <xf numFmtId="0" fontId="16" fillId="0" borderId="0" xfId="0" applyFont="1"/>
    <xf numFmtId="0" fontId="0" fillId="0" borderId="0" xfId="0" applyAlignment="1">
      <alignment horizontal="left"/>
    </xf>
    <xf numFmtId="0" fontId="0" fillId="0" borderId="1" xfId="0" applyBorder="1" applyAlignment="1">
      <alignment horizontal="right" vertical="center" wrapText="1"/>
    </xf>
    <xf numFmtId="6" fontId="0" fillId="0" borderId="1" xfId="0" applyNumberFormat="1" applyBorder="1" applyAlignment="1">
      <alignment horizontal="right" vertical="center" wrapText="1"/>
    </xf>
    <xf numFmtId="6" fontId="2" fillId="0" borderId="1" xfId="0" applyNumberFormat="1" applyFont="1" applyBorder="1" applyAlignment="1">
      <alignment horizontal="right" vertical="center" wrapText="1"/>
    </xf>
    <xf numFmtId="0" fontId="2" fillId="0" borderId="1" xfId="0" applyFont="1" applyBorder="1" applyAlignment="1">
      <alignment horizontal="right" vertical="center" wrapText="1"/>
    </xf>
    <xf numFmtId="0" fontId="7" fillId="0" borderId="0" xfId="0" applyFont="1" applyAlignment="1">
      <alignment vertical="top" wrapText="1"/>
    </xf>
    <xf numFmtId="0" fontId="7" fillId="0" borderId="14" xfId="0" applyFont="1" applyBorder="1" applyAlignment="1">
      <alignment vertical="top" wrapText="1"/>
    </xf>
    <xf numFmtId="0" fontId="7" fillId="0" borderId="1" xfId="0" applyFont="1" applyBorder="1" applyAlignment="1">
      <alignment vertical="top"/>
    </xf>
    <xf numFmtId="0" fontId="6" fillId="0" borderId="1" xfId="0" applyFont="1" applyBorder="1" applyAlignment="1">
      <alignment vertical="top" wrapText="1"/>
    </xf>
    <xf numFmtId="0" fontId="18" fillId="0" borderId="1" xfId="0" applyFont="1" applyBorder="1" applyAlignment="1">
      <alignment vertical="top" wrapText="1"/>
    </xf>
    <xf numFmtId="0" fontId="18" fillId="0" borderId="1" xfId="0" applyFont="1" applyBorder="1" applyAlignment="1">
      <alignment vertical="top"/>
    </xf>
    <xf numFmtId="0" fontId="17" fillId="0" borderId="0" xfId="0" applyFont="1"/>
    <xf numFmtId="0" fontId="6" fillId="0" borderId="15" xfId="0" applyFont="1" applyBorder="1" applyAlignment="1">
      <alignment vertical="top" wrapText="1"/>
    </xf>
    <xf numFmtId="0" fontId="7" fillId="0" borderId="3" xfId="0" applyFont="1" applyBorder="1" applyAlignment="1">
      <alignment vertical="top"/>
    </xf>
    <xf numFmtId="0" fontId="17" fillId="0" borderId="1" xfId="0" applyFont="1" applyBorder="1" applyAlignment="1">
      <alignment vertical="top" wrapText="1"/>
    </xf>
    <xf numFmtId="8" fontId="0" fillId="0" borderId="0" xfId="0" applyNumberFormat="1"/>
    <xf numFmtId="0" fontId="17" fillId="0" borderId="0" xfId="0" applyFont="1" applyAlignment="1">
      <alignment vertical="top"/>
    </xf>
    <xf numFmtId="0" fontId="19" fillId="0" borderId="1" xfId="0" applyFont="1" applyBorder="1" applyAlignment="1">
      <alignment vertical="top" wrapText="1"/>
    </xf>
    <xf numFmtId="0" fontId="17" fillId="0" borderId="0" xfId="0" applyFont="1" applyAlignment="1">
      <alignment vertical="center"/>
    </xf>
    <xf numFmtId="167" fontId="17" fillId="0" borderId="0" xfId="0" applyNumberFormat="1" applyFont="1" applyAlignment="1">
      <alignment vertical="center"/>
    </xf>
    <xf numFmtId="0" fontId="17" fillId="0" borderId="16" xfId="0" applyFont="1" applyBorder="1"/>
    <xf numFmtId="0" fontId="20" fillId="0" borderId="1" xfId="0" applyFont="1" applyBorder="1" applyAlignment="1">
      <alignment vertical="top" wrapText="1"/>
    </xf>
    <xf numFmtId="0" fontId="21" fillId="0" borderId="1" xfId="0" applyFont="1" applyBorder="1" applyAlignment="1">
      <alignment vertical="top" wrapText="1"/>
    </xf>
    <xf numFmtId="167" fontId="21" fillId="0" borderId="1" xfId="0" applyNumberFormat="1" applyFont="1" applyBorder="1" applyAlignment="1">
      <alignment vertical="top" wrapText="1"/>
    </xf>
    <xf numFmtId="0" fontId="7" fillId="0" borderId="0" xfId="0" applyFont="1"/>
    <xf numFmtId="8" fontId="21" fillId="0" borderId="1" xfId="0" applyNumberFormat="1" applyFont="1" applyBorder="1" applyAlignment="1">
      <alignment vertical="top" wrapText="1"/>
    </xf>
    <xf numFmtId="8" fontId="20" fillId="0" borderId="1" xfId="0" applyNumberFormat="1" applyFont="1" applyBorder="1" applyAlignment="1">
      <alignment vertical="top" wrapText="1"/>
    </xf>
    <xf numFmtId="0" fontId="6" fillId="0" borderId="19" xfId="0" applyFont="1" applyBorder="1"/>
    <xf numFmtId="0" fontId="6" fillId="0" borderId="18" xfId="0" applyFont="1" applyBorder="1" applyAlignment="1">
      <alignment wrapText="1"/>
    </xf>
    <xf numFmtId="0" fontId="6" fillId="0" borderId="17" xfId="0" applyFont="1" applyBorder="1" applyAlignment="1">
      <alignment wrapText="1"/>
    </xf>
    <xf numFmtId="0" fontId="7" fillId="0" borderId="1" xfId="0" applyFont="1" applyBorder="1" applyAlignment="1">
      <alignment horizontal="left" vertical="center" wrapText="1"/>
    </xf>
    <xf numFmtId="0" fontId="7" fillId="0" borderId="1" xfId="0" applyFont="1" applyBorder="1" applyAlignment="1">
      <alignment wrapText="1"/>
    </xf>
    <xf numFmtId="0" fontId="3" fillId="0" borderId="1" xfId="0" applyFont="1" applyBorder="1"/>
    <xf numFmtId="0" fontId="7" fillId="0" borderId="1" xfId="0" applyFont="1" applyBorder="1" applyAlignment="1">
      <alignment horizontal="left" vertical="top" wrapText="1"/>
    </xf>
    <xf numFmtId="0" fontId="7" fillId="0" borderId="1" xfId="0" applyFont="1" applyBorder="1" applyAlignment="1">
      <alignment horizontal="left" vertical="center"/>
    </xf>
    <xf numFmtId="0" fontId="3" fillId="0" borderId="0" xfId="0" applyFont="1" applyAlignment="1">
      <alignment horizontal="left"/>
    </xf>
    <xf numFmtId="0" fontId="7" fillId="0" borderId="0" xfId="0" applyFont="1" applyAlignment="1">
      <alignment horizontal="left" vertical="center"/>
    </xf>
    <xf numFmtId="10" fontId="4" fillId="0" borderId="1" xfId="0" applyNumberFormat="1" applyFont="1" applyBorder="1" applyAlignment="1">
      <alignment horizontal="center" vertical="center" wrapText="1"/>
    </xf>
    <xf numFmtId="0" fontId="4" fillId="0" borderId="1" xfId="0" applyFont="1" applyBorder="1" applyAlignment="1">
      <alignment horizontal="left" vertical="top" wrapText="1"/>
    </xf>
    <xf numFmtId="0" fontId="3" fillId="0" borderId="1" xfId="0" applyFont="1" applyBorder="1" applyAlignment="1">
      <alignment vertical="center"/>
    </xf>
    <xf numFmtId="0" fontId="3" fillId="0" borderId="1" xfId="0" quotePrefix="1" applyFont="1" applyBorder="1" applyAlignment="1">
      <alignment vertical="center" wrapText="1"/>
    </xf>
    <xf numFmtId="164" fontId="3" fillId="0" borderId="1" xfId="0" applyNumberFormat="1" applyFont="1" applyBorder="1" applyAlignment="1">
      <alignment horizontal="right" vertical="center"/>
    </xf>
    <xf numFmtId="167" fontId="3" fillId="0" borderId="1" xfId="0" applyNumberFormat="1" applyFont="1" applyBorder="1" applyAlignment="1">
      <alignment horizontal="right" vertical="center"/>
    </xf>
    <xf numFmtId="164" fontId="3" fillId="0" borderId="1" xfId="0" applyNumberFormat="1" applyFont="1" applyBorder="1" applyAlignment="1">
      <alignment horizontal="right" vertical="top"/>
    </xf>
    <xf numFmtId="167" fontId="3" fillId="0" borderId="1" xfId="0" applyNumberFormat="1" applyFont="1" applyBorder="1" applyAlignment="1">
      <alignment horizontal="right" vertical="top"/>
    </xf>
    <xf numFmtId="168" fontId="3" fillId="0" borderId="1" xfId="0" applyNumberFormat="1" applyFont="1" applyBorder="1" applyAlignment="1">
      <alignment horizontal="right" vertical="top"/>
    </xf>
    <xf numFmtId="0" fontId="13" fillId="0" borderId="0" xfId="0" applyFont="1"/>
    <xf numFmtId="0" fontId="3" fillId="0" borderId="1" xfId="0" quotePrefix="1" applyFont="1" applyBorder="1" applyAlignment="1">
      <alignment vertical="top"/>
    </xf>
    <xf numFmtId="6" fontId="3" fillId="0" borderId="0" xfId="0" applyNumberFormat="1" applyFont="1"/>
    <xf numFmtId="167" fontId="3" fillId="0" borderId="20" xfId="0" applyNumberFormat="1" applyFont="1" applyBorder="1" applyAlignment="1">
      <alignment horizontal="right" vertical="top"/>
    </xf>
    <xf numFmtId="6" fontId="3" fillId="0" borderId="1" xfId="0" applyNumberFormat="1" applyFont="1" applyBorder="1"/>
    <xf numFmtId="0" fontId="3" fillId="0" borderId="14" xfId="0" applyFont="1" applyBorder="1" applyAlignment="1">
      <alignment vertical="top"/>
    </xf>
    <xf numFmtId="0" fontId="3" fillId="2" borderId="0" xfId="0" applyFont="1" applyFill="1" applyAlignment="1">
      <alignment vertical="top"/>
    </xf>
    <xf numFmtId="0" fontId="3" fillId="2" borderId="0" xfId="0" applyFont="1" applyFill="1"/>
    <xf numFmtId="0" fontId="3" fillId="0" borderId="0" xfId="0" applyFont="1" applyAlignment="1">
      <alignment horizontal="right" vertical="top"/>
    </xf>
    <xf numFmtId="0" fontId="25" fillId="0" borderId="1" xfId="0" applyFont="1" applyBorder="1" applyAlignment="1">
      <alignment vertical="top"/>
    </xf>
    <xf numFmtId="0" fontId="25" fillId="0" borderId="1" xfId="0" applyFont="1" applyBorder="1" applyAlignment="1">
      <alignment vertical="top" wrapText="1"/>
    </xf>
    <xf numFmtId="10" fontId="3" fillId="0" borderId="1" xfId="0" applyNumberFormat="1" applyFont="1" applyBorder="1" applyAlignment="1">
      <alignment vertical="top" wrapText="1"/>
    </xf>
    <xf numFmtId="0" fontId="3" fillId="4" borderId="1" xfId="0" applyFont="1" applyFill="1" applyBorder="1" applyAlignment="1">
      <alignment vertical="top" wrapText="1"/>
    </xf>
    <xf numFmtId="0" fontId="3" fillId="3" borderId="1" xfId="0" applyFont="1" applyFill="1" applyBorder="1" applyAlignment="1">
      <alignment vertical="top" wrapText="1"/>
    </xf>
    <xf numFmtId="9" fontId="3" fillId="0" borderId="1" xfId="0" applyNumberFormat="1" applyFont="1" applyBorder="1" applyAlignment="1">
      <alignment vertical="top" wrapText="1"/>
    </xf>
    <xf numFmtId="0" fontId="3" fillId="5" borderId="1" xfId="0" applyFont="1" applyFill="1" applyBorder="1" applyAlignment="1">
      <alignment vertical="top" wrapText="1"/>
    </xf>
    <xf numFmtId="0" fontId="6" fillId="6" borderId="1" xfId="0" applyFont="1" applyFill="1" applyBorder="1" applyAlignment="1">
      <alignment vertical="top" wrapText="1"/>
    </xf>
    <xf numFmtId="0" fontId="6" fillId="6" borderId="20" xfId="0" applyFont="1" applyFill="1" applyBorder="1" applyAlignment="1">
      <alignment vertical="top" wrapText="1"/>
    </xf>
    <xf numFmtId="0" fontId="6" fillId="6" borderId="1" xfId="0" applyFont="1" applyFill="1" applyBorder="1" applyAlignment="1">
      <alignment vertical="top"/>
    </xf>
    <xf numFmtId="0" fontId="7" fillId="6" borderId="1" xfId="0" applyFont="1" applyFill="1" applyBorder="1" applyAlignment="1">
      <alignment vertical="top"/>
    </xf>
    <xf numFmtId="0" fontId="7" fillId="6" borderId="1" xfId="0" applyFont="1" applyFill="1" applyBorder="1" applyAlignment="1">
      <alignment vertical="top" wrapText="1"/>
    </xf>
    <xf numFmtId="9" fontId="7" fillId="6" borderId="1" xfId="0" applyNumberFormat="1" applyFont="1" applyFill="1" applyBorder="1" applyAlignment="1">
      <alignment vertical="top"/>
    </xf>
    <xf numFmtId="0" fontId="7" fillId="6" borderId="18" xfId="0" applyFont="1" applyFill="1" applyBorder="1" applyAlignment="1">
      <alignment vertical="top" wrapText="1"/>
    </xf>
    <xf numFmtId="0" fontId="27" fillId="6" borderId="1" xfId="0" applyFont="1" applyFill="1" applyBorder="1" applyAlignment="1">
      <alignment horizontal="right" vertical="top"/>
    </xf>
    <xf numFmtId="0" fontId="27" fillId="0" borderId="1" xfId="0" applyFont="1" applyBorder="1" applyAlignment="1">
      <alignment vertical="top"/>
    </xf>
    <xf numFmtId="0" fontId="4" fillId="6" borderId="1" xfId="0" applyFont="1" applyFill="1" applyBorder="1" applyAlignment="1">
      <alignment vertical="top" wrapText="1"/>
    </xf>
    <xf numFmtId="9" fontId="3" fillId="0" borderId="1" xfId="0" applyNumberFormat="1" applyFont="1" applyBorder="1" applyAlignment="1">
      <alignment vertical="top"/>
    </xf>
    <xf numFmtId="0" fontId="4" fillId="0" borderId="1" xfId="0" applyFont="1" applyBorder="1" applyAlignment="1">
      <alignment horizontal="right" vertical="top"/>
    </xf>
    <xf numFmtId="0" fontId="3" fillId="0" borderId="0" xfId="0" applyFont="1" applyAlignment="1">
      <alignment vertical="center"/>
    </xf>
    <xf numFmtId="0" fontId="4" fillId="0" borderId="1" xfId="0" applyFont="1" applyBorder="1" applyAlignment="1">
      <alignment horizontal="center" vertical="top" wrapText="1"/>
    </xf>
    <xf numFmtId="0" fontId="3" fillId="0" borderId="1" xfId="0" applyFont="1" applyBorder="1" applyAlignment="1">
      <alignment horizontal="center" vertical="top" wrapText="1"/>
    </xf>
    <xf numFmtId="0" fontId="24" fillId="0" borderId="0" xfId="0" applyFont="1" applyAlignment="1">
      <alignment vertical="center"/>
    </xf>
    <xf numFmtId="0" fontId="3" fillId="0" borderId="0" xfId="0" applyFont="1" applyAlignment="1">
      <alignment horizontal="center"/>
    </xf>
    <xf numFmtId="0" fontId="3" fillId="6" borderId="1" xfId="0" applyFont="1" applyFill="1" applyBorder="1" applyAlignment="1">
      <alignment vertical="top"/>
    </xf>
    <xf numFmtId="9" fontId="3" fillId="6" borderId="1" xfId="0" applyNumberFormat="1" applyFont="1" applyFill="1" applyBorder="1" applyAlignment="1">
      <alignment vertical="top"/>
    </xf>
    <xf numFmtId="0" fontId="3" fillId="6" borderId="1" xfId="0" applyFont="1" applyFill="1" applyBorder="1" applyAlignment="1">
      <alignment vertical="top" wrapText="1"/>
    </xf>
    <xf numFmtId="0" fontId="28" fillId="0" borderId="0" xfId="0" applyFont="1" applyAlignment="1">
      <alignment vertical="center"/>
    </xf>
    <xf numFmtId="10" fontId="3" fillId="0" borderId="20" xfId="0" applyNumberFormat="1" applyFont="1" applyBorder="1" applyAlignment="1">
      <alignment vertical="top" wrapText="1"/>
    </xf>
    <xf numFmtId="3" fontId="3" fillId="0" borderId="1" xfId="0" applyNumberFormat="1" applyFont="1" applyBorder="1" applyAlignment="1">
      <alignment vertical="top" wrapText="1"/>
    </xf>
    <xf numFmtId="164" fontId="3" fillId="0" borderId="1" xfId="0" applyNumberFormat="1" applyFont="1" applyBorder="1" applyAlignment="1">
      <alignment vertical="top" wrapText="1"/>
    </xf>
    <xf numFmtId="8" fontId="3" fillId="0" borderId="1" xfId="0" applyNumberFormat="1" applyFont="1" applyBorder="1" applyAlignment="1">
      <alignment vertical="top" wrapText="1"/>
    </xf>
    <xf numFmtId="0" fontId="3" fillId="0" borderId="6" xfId="0" applyFont="1" applyBorder="1" applyAlignment="1">
      <alignment vertical="top" wrapText="1"/>
    </xf>
    <xf numFmtId="0" fontId="3" fillId="0" borderId="1" xfId="0" quotePrefix="1" applyFont="1" applyBorder="1" applyAlignment="1">
      <alignment vertical="top" wrapText="1"/>
    </xf>
    <xf numFmtId="0" fontId="6" fillId="6" borderId="1" xfId="0" applyFont="1" applyFill="1" applyBorder="1" applyAlignment="1">
      <alignment vertical="top"/>
    </xf>
    <xf numFmtId="0" fontId="3" fillId="0" borderId="0" xfId="0" applyFont="1" applyAlignment="1">
      <alignment horizontal="left" vertical="top" wrapText="1"/>
    </xf>
    <xf numFmtId="169" fontId="3" fillId="0" borderId="1" xfId="1" applyNumberFormat="1" applyFont="1" applyBorder="1" applyAlignment="1">
      <alignment vertical="top" wrapText="1"/>
    </xf>
    <xf numFmtId="169" fontId="4" fillId="0" borderId="1" xfId="0" applyNumberFormat="1" applyFont="1" applyBorder="1" applyAlignment="1">
      <alignmen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2E12C-989D-4AA2-B7CA-4EB635A04F60}">
  <sheetPr codeName="Sheet1">
    <tabColor theme="0"/>
  </sheetPr>
  <dimension ref="A1:D9"/>
  <sheetViews>
    <sheetView workbookViewId="0">
      <selection activeCell="C20" sqref="C20"/>
    </sheetView>
  </sheetViews>
  <sheetFormatPr baseColWidth="10" defaultColWidth="8.83203125" defaultRowHeight="15" x14ac:dyDescent="0.2"/>
  <cols>
    <col min="1" max="1" width="28.83203125" style="16" customWidth="1"/>
    <col min="2" max="2" width="33.33203125" style="16" customWidth="1"/>
    <col min="3" max="3" width="31.33203125" style="16" customWidth="1"/>
    <col min="4" max="4" width="30.83203125" customWidth="1"/>
  </cols>
  <sheetData>
    <row r="1" spans="1:4" ht="16" x14ac:dyDescent="0.2">
      <c r="A1" s="19" t="s">
        <v>0</v>
      </c>
      <c r="B1" s="19" t="s">
        <v>1</v>
      </c>
      <c r="C1" s="19" t="s">
        <v>2</v>
      </c>
      <c r="D1" s="19" t="s">
        <v>3</v>
      </c>
    </row>
    <row r="2" spans="1:4" ht="16" x14ac:dyDescent="0.2">
      <c r="A2" s="18" t="s">
        <v>4</v>
      </c>
      <c r="B2" s="18" t="s">
        <v>5</v>
      </c>
      <c r="C2" s="18" t="s">
        <v>6</v>
      </c>
      <c r="D2" s="18" t="s">
        <v>7</v>
      </c>
    </row>
    <row r="3" spans="1:4" ht="16" x14ac:dyDescent="0.2">
      <c r="A3" s="18" t="s">
        <v>4</v>
      </c>
      <c r="B3" s="18" t="s">
        <v>8</v>
      </c>
      <c r="C3" s="18" t="s">
        <v>9</v>
      </c>
      <c r="D3" s="18" t="s">
        <v>10</v>
      </c>
    </row>
    <row r="4" spans="1:4" ht="16" x14ac:dyDescent="0.2">
      <c r="A4" s="18" t="s">
        <v>4</v>
      </c>
      <c r="B4" s="18" t="s">
        <v>11</v>
      </c>
      <c r="C4" s="18" t="s">
        <v>12</v>
      </c>
      <c r="D4" s="18" t="s">
        <v>12</v>
      </c>
    </row>
    <row r="5" spans="1:4" ht="15" customHeight="1" x14ac:dyDescent="0.2">
      <c r="A5" s="18" t="s">
        <v>13</v>
      </c>
      <c r="B5" s="18" t="s">
        <v>14</v>
      </c>
      <c r="C5" s="18" t="s">
        <v>15</v>
      </c>
      <c r="D5" s="18" t="s">
        <v>16</v>
      </c>
    </row>
    <row r="6" spans="1:4" ht="16" x14ac:dyDescent="0.2">
      <c r="A6" s="18" t="s">
        <v>17</v>
      </c>
      <c r="B6" s="18" t="s">
        <v>18</v>
      </c>
      <c r="C6" s="17">
        <v>3382</v>
      </c>
      <c r="D6" s="17">
        <v>3553</v>
      </c>
    </row>
    <row r="7" spans="1:4" ht="16" x14ac:dyDescent="0.2">
      <c r="A7" s="18" t="s">
        <v>19</v>
      </c>
      <c r="B7" s="18" t="s">
        <v>20</v>
      </c>
      <c r="C7" s="17">
        <v>1</v>
      </c>
      <c r="D7" s="17">
        <v>1</v>
      </c>
    </row>
    <row r="9" spans="1:4" x14ac:dyDescent="0.2">
      <c r="A9" s="16" t="s">
        <v>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641F2-90A0-4A96-BA7F-FA6CFC931F86}">
  <sheetPr codeName="Sheet10"/>
  <dimension ref="A1:H7"/>
  <sheetViews>
    <sheetView workbookViewId="0">
      <selection sqref="A1:H1048576"/>
    </sheetView>
  </sheetViews>
  <sheetFormatPr baseColWidth="10" defaultColWidth="8.83203125" defaultRowHeight="15" x14ac:dyDescent="0.2"/>
  <cols>
    <col min="1" max="1" width="15.1640625" style="6" customWidth="1"/>
    <col min="2" max="2" width="8.83203125" style="6"/>
    <col min="3" max="3" width="11.5" style="6" customWidth="1"/>
    <col min="4" max="4" width="14.5" style="6" customWidth="1"/>
    <col min="5" max="5" width="11.83203125" style="6" customWidth="1"/>
    <col min="6" max="6" width="13.6640625" style="6" customWidth="1"/>
    <col min="7" max="7" width="8.83203125" style="6"/>
    <col min="8" max="8" width="10.5" style="6" customWidth="1"/>
  </cols>
  <sheetData>
    <row r="1" spans="1:8" ht="60" x14ac:dyDescent="0.2">
      <c r="A1" s="101" t="s">
        <v>348</v>
      </c>
      <c r="B1" s="101" t="s">
        <v>349</v>
      </c>
      <c r="C1" s="101" t="s">
        <v>350</v>
      </c>
      <c r="D1" s="101" t="s">
        <v>351</v>
      </c>
      <c r="E1" s="101" t="s">
        <v>352</v>
      </c>
      <c r="F1" s="101" t="s">
        <v>353</v>
      </c>
      <c r="G1" s="101" t="s">
        <v>354</v>
      </c>
      <c r="H1" s="101" t="s">
        <v>355</v>
      </c>
    </row>
    <row r="2" spans="1:8" x14ac:dyDescent="0.2">
      <c r="A2" s="102" t="s">
        <v>356</v>
      </c>
      <c r="B2" s="102" t="s">
        <v>357</v>
      </c>
      <c r="C2" s="102">
        <v>10</v>
      </c>
      <c r="D2" s="102">
        <v>10.125999999999999</v>
      </c>
      <c r="E2" s="102">
        <v>0</v>
      </c>
      <c r="F2" s="102">
        <v>10.125999999999999</v>
      </c>
      <c r="G2" s="103">
        <v>1</v>
      </c>
      <c r="H2" s="103">
        <v>10.130000000000001</v>
      </c>
    </row>
    <row r="3" spans="1:8" x14ac:dyDescent="0.2">
      <c r="A3" s="102" t="s">
        <v>356</v>
      </c>
      <c r="B3" s="102" t="s">
        <v>358</v>
      </c>
      <c r="C3" s="102">
        <v>10</v>
      </c>
      <c r="D3" s="102">
        <v>10.125999999999999</v>
      </c>
      <c r="E3" s="102">
        <v>2.0249999999999999</v>
      </c>
      <c r="F3" s="102">
        <v>12.151</v>
      </c>
      <c r="G3" s="103">
        <v>2</v>
      </c>
      <c r="H3" s="103">
        <v>24.3</v>
      </c>
    </row>
    <row r="5" spans="1:8" x14ac:dyDescent="0.2">
      <c r="A5" s="6" t="s">
        <v>359</v>
      </c>
    </row>
    <row r="6" spans="1:8" x14ac:dyDescent="0.2">
      <c r="A6" s="6" t="s">
        <v>360</v>
      </c>
    </row>
    <row r="7" spans="1:8" x14ac:dyDescent="0.2">
      <c r="A7" s="10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13676-2E3A-485E-ADC3-54DD8305829E}">
  <sheetPr codeName="Sheet11"/>
  <dimension ref="A1:H4"/>
  <sheetViews>
    <sheetView workbookViewId="0">
      <selection activeCell="D17" sqref="D17"/>
    </sheetView>
  </sheetViews>
  <sheetFormatPr baseColWidth="10" defaultColWidth="8.83203125" defaultRowHeight="15" x14ac:dyDescent="0.2"/>
  <cols>
    <col min="1" max="1" width="20" customWidth="1"/>
    <col min="3" max="3" width="11" customWidth="1"/>
    <col min="4" max="4" width="12.5" customWidth="1"/>
    <col min="5" max="5" width="12.33203125" customWidth="1"/>
    <col min="6" max="6" width="12.5" customWidth="1"/>
    <col min="7" max="7" width="10.83203125" customWidth="1"/>
    <col min="8" max="8" width="12.33203125" customWidth="1"/>
  </cols>
  <sheetData>
    <row r="1" spans="1:8" ht="60" x14ac:dyDescent="0.2">
      <c r="A1" s="101" t="s">
        <v>348</v>
      </c>
      <c r="B1" s="101" t="s">
        <v>349</v>
      </c>
      <c r="C1" s="101" t="s">
        <v>350</v>
      </c>
      <c r="D1" s="101" t="s">
        <v>361</v>
      </c>
      <c r="E1" s="101" t="s">
        <v>362</v>
      </c>
      <c r="F1" s="101" t="s">
        <v>363</v>
      </c>
      <c r="G1" s="101" t="s">
        <v>364</v>
      </c>
      <c r="H1" s="101" t="s">
        <v>365</v>
      </c>
    </row>
    <row r="2" spans="1:8" x14ac:dyDescent="0.2">
      <c r="A2" s="102" t="s">
        <v>356</v>
      </c>
      <c r="B2" s="102" t="s">
        <v>357</v>
      </c>
      <c r="C2" s="102">
        <v>10</v>
      </c>
      <c r="D2" s="102">
        <v>10.125999999999999</v>
      </c>
      <c r="E2" s="105">
        <v>4.58E-2</v>
      </c>
      <c r="F2" s="105">
        <v>0.46</v>
      </c>
      <c r="G2" s="105">
        <v>10.130000000000001</v>
      </c>
      <c r="H2" s="105">
        <v>10.59</v>
      </c>
    </row>
    <row r="3" spans="1:8" x14ac:dyDescent="0.2">
      <c r="A3" s="102" t="s">
        <v>356</v>
      </c>
      <c r="B3" s="102" t="s">
        <v>358</v>
      </c>
      <c r="C3" s="102">
        <v>10</v>
      </c>
      <c r="D3" s="102">
        <v>12.151</v>
      </c>
      <c r="E3" s="105">
        <v>2.1999999999999999E-2</v>
      </c>
      <c r="F3" s="105">
        <v>0.27</v>
      </c>
      <c r="G3" s="105">
        <v>24.3</v>
      </c>
      <c r="H3" s="105">
        <v>24.57</v>
      </c>
    </row>
    <row r="4" spans="1:8" x14ac:dyDescent="0.2">
      <c r="F4" s="9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036F3-DEAA-4C50-968F-3FB83B8BE641}">
  <sheetPr codeName="Sheet12"/>
  <dimension ref="A1:C18"/>
  <sheetViews>
    <sheetView workbookViewId="0">
      <selection sqref="A1:C18"/>
    </sheetView>
  </sheetViews>
  <sheetFormatPr baseColWidth="10" defaultColWidth="8.83203125" defaultRowHeight="15" x14ac:dyDescent="0.2"/>
  <cols>
    <col min="1" max="1" width="33.5" customWidth="1"/>
    <col min="2" max="2" width="14.6640625" customWidth="1"/>
    <col min="3" max="3" width="14.83203125" customWidth="1"/>
  </cols>
  <sheetData>
    <row r="1" spans="1:3" ht="45" x14ac:dyDescent="0.2">
      <c r="A1" s="101" t="s">
        <v>366</v>
      </c>
      <c r="B1" s="101" t="s">
        <v>367</v>
      </c>
      <c r="C1" s="101" t="s">
        <v>368</v>
      </c>
    </row>
    <row r="2" spans="1:3" ht="30" x14ac:dyDescent="0.2">
      <c r="A2" s="102" t="s">
        <v>369</v>
      </c>
      <c r="B2" s="105">
        <v>0.3</v>
      </c>
      <c r="C2" s="102" t="s">
        <v>370</v>
      </c>
    </row>
    <row r="3" spans="1:3" x14ac:dyDescent="0.2">
      <c r="A3" s="102" t="s">
        <v>371</v>
      </c>
      <c r="B3" s="105">
        <v>1.17</v>
      </c>
      <c r="C3" s="102" t="s">
        <v>370</v>
      </c>
    </row>
    <row r="4" spans="1:3" x14ac:dyDescent="0.2">
      <c r="A4" s="102" t="s">
        <v>372</v>
      </c>
      <c r="B4" s="105">
        <v>0.15</v>
      </c>
      <c r="C4" s="102" t="s">
        <v>370</v>
      </c>
    </row>
    <row r="5" spans="1:3" x14ac:dyDescent="0.2">
      <c r="A5" s="102" t="s">
        <v>373</v>
      </c>
      <c r="B5" s="105">
        <v>1.34</v>
      </c>
      <c r="C5" s="102" t="s">
        <v>370</v>
      </c>
    </row>
    <row r="6" spans="1:3" x14ac:dyDescent="0.2">
      <c r="A6" s="102" t="s">
        <v>374</v>
      </c>
      <c r="B6" s="105">
        <v>0.56999999999999995</v>
      </c>
      <c r="C6" s="105">
        <v>0.19</v>
      </c>
    </row>
    <row r="7" spans="1:3" x14ac:dyDescent="0.2">
      <c r="A7" s="102" t="s">
        <v>375</v>
      </c>
      <c r="B7" s="105">
        <v>0.14000000000000001</v>
      </c>
      <c r="C7" s="105">
        <v>0.14000000000000001</v>
      </c>
    </row>
    <row r="8" spans="1:3" x14ac:dyDescent="0.2">
      <c r="A8" s="102" t="s">
        <v>376</v>
      </c>
      <c r="B8" s="105">
        <v>0.05</v>
      </c>
      <c r="C8" s="105">
        <v>0.05</v>
      </c>
    </row>
    <row r="9" spans="1:3" x14ac:dyDescent="0.2">
      <c r="A9" s="102" t="s">
        <v>377</v>
      </c>
      <c r="B9" s="105">
        <v>0.78</v>
      </c>
      <c r="C9" s="105">
        <v>0.78</v>
      </c>
    </row>
    <row r="10" spans="1:3" x14ac:dyDescent="0.2">
      <c r="A10" s="102" t="s">
        <v>378</v>
      </c>
      <c r="B10" s="105">
        <v>0.41</v>
      </c>
      <c r="C10" s="105">
        <v>0.41</v>
      </c>
    </row>
    <row r="11" spans="1:3" ht="30" x14ac:dyDescent="0.2">
      <c r="A11" s="102" t="s">
        <v>379</v>
      </c>
      <c r="B11" s="105">
        <v>0.11</v>
      </c>
      <c r="C11" s="105">
        <v>0.11</v>
      </c>
    </row>
    <row r="12" spans="1:3" x14ac:dyDescent="0.2">
      <c r="A12" s="102" t="s">
        <v>380</v>
      </c>
      <c r="B12" s="105">
        <v>0.68</v>
      </c>
      <c r="C12" s="105">
        <v>0.68</v>
      </c>
    </row>
    <row r="13" spans="1:3" x14ac:dyDescent="0.2">
      <c r="A13" s="102" t="s">
        <v>381</v>
      </c>
      <c r="B13" s="105">
        <v>1.27</v>
      </c>
      <c r="C13" s="105">
        <v>0.42</v>
      </c>
    </row>
    <row r="14" spans="1:3" x14ac:dyDescent="0.2">
      <c r="A14" s="102" t="s">
        <v>382</v>
      </c>
      <c r="B14" s="105">
        <v>0.36</v>
      </c>
      <c r="C14" s="105">
        <v>0.36</v>
      </c>
    </row>
    <row r="15" spans="1:3" x14ac:dyDescent="0.2">
      <c r="A15" s="102" t="s">
        <v>383</v>
      </c>
      <c r="B15" s="105">
        <v>0.1</v>
      </c>
      <c r="C15" s="102" t="s">
        <v>370</v>
      </c>
    </row>
    <row r="16" spans="1:3" x14ac:dyDescent="0.2">
      <c r="A16" s="102" t="s">
        <v>384</v>
      </c>
      <c r="B16" s="105">
        <v>0.13</v>
      </c>
      <c r="C16" s="105">
        <v>0.04</v>
      </c>
    </row>
    <row r="17" spans="1:3" x14ac:dyDescent="0.2">
      <c r="A17" s="102" t="s">
        <v>385</v>
      </c>
      <c r="B17" s="105">
        <v>0.5</v>
      </c>
      <c r="C17" s="105">
        <v>0.17</v>
      </c>
    </row>
    <row r="18" spans="1:3" x14ac:dyDescent="0.2">
      <c r="A18" s="101" t="s">
        <v>386</v>
      </c>
      <c r="B18" s="106">
        <v>8.0299999999999994</v>
      </c>
      <c r="C18" s="106">
        <v>3.34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26C98-44C5-4F5B-AE9C-950980217EAC}">
  <sheetPr codeName="Sheet13"/>
  <dimension ref="A1:C22"/>
  <sheetViews>
    <sheetView workbookViewId="0">
      <selection sqref="A1:C1048576"/>
    </sheetView>
  </sheetViews>
  <sheetFormatPr baseColWidth="10" defaultColWidth="8.83203125" defaultRowHeight="15" x14ac:dyDescent="0.2"/>
  <cols>
    <col min="1" max="1" width="42.6640625" style="6" customWidth="1"/>
    <col min="2" max="2" width="29.1640625" style="6" customWidth="1"/>
    <col min="3" max="3" width="26.5" style="6" customWidth="1"/>
  </cols>
  <sheetData>
    <row r="1" spans="1:3" ht="29.25" customHeight="1" x14ac:dyDescent="0.2">
      <c r="A1" s="107" t="s">
        <v>387</v>
      </c>
      <c r="B1" s="108" t="s">
        <v>388</v>
      </c>
      <c r="C1" s="109" t="s">
        <v>389</v>
      </c>
    </row>
    <row r="2" spans="1:3" ht="22.5" customHeight="1" x14ac:dyDescent="0.2">
      <c r="A2" s="110" t="s">
        <v>390</v>
      </c>
      <c r="B2" s="111" t="s">
        <v>391</v>
      </c>
      <c r="C2" s="111" t="s">
        <v>392</v>
      </c>
    </row>
    <row r="3" spans="1:3" ht="22.5" customHeight="1" x14ac:dyDescent="0.2">
      <c r="A3" s="110" t="s">
        <v>390</v>
      </c>
      <c r="B3" s="111" t="s">
        <v>393</v>
      </c>
      <c r="C3" s="111" t="s">
        <v>393</v>
      </c>
    </row>
    <row r="4" spans="1:3" ht="22.5" customHeight="1" x14ac:dyDescent="0.2">
      <c r="A4" s="110" t="s">
        <v>390</v>
      </c>
      <c r="B4" s="111" t="s">
        <v>394</v>
      </c>
      <c r="C4" s="111" t="s">
        <v>395</v>
      </c>
    </row>
    <row r="5" spans="1:3" ht="22.5" customHeight="1" x14ac:dyDescent="0.2">
      <c r="A5" s="110" t="s">
        <v>390</v>
      </c>
      <c r="B5" s="112" t="s">
        <v>396</v>
      </c>
      <c r="C5" s="112" t="s">
        <v>396</v>
      </c>
    </row>
    <row r="6" spans="1:3" ht="29" customHeight="1" x14ac:dyDescent="0.2">
      <c r="A6" s="110" t="s">
        <v>390</v>
      </c>
      <c r="B6" s="111" t="s">
        <v>397</v>
      </c>
      <c r="C6" s="111" t="s">
        <v>396</v>
      </c>
    </row>
    <row r="7" spans="1:3" ht="22.5" customHeight="1" x14ac:dyDescent="0.2">
      <c r="A7" s="110" t="s">
        <v>390</v>
      </c>
      <c r="B7" s="111" t="s">
        <v>398</v>
      </c>
      <c r="C7" s="111" t="s">
        <v>398</v>
      </c>
    </row>
    <row r="8" spans="1:3" ht="22.5" customHeight="1" x14ac:dyDescent="0.2">
      <c r="A8" s="110" t="s">
        <v>390</v>
      </c>
      <c r="B8" s="113" t="s">
        <v>399</v>
      </c>
      <c r="C8" s="113" t="s">
        <v>399</v>
      </c>
    </row>
    <row r="9" spans="1:3" ht="34.5" customHeight="1" x14ac:dyDescent="0.2">
      <c r="A9" s="110" t="s">
        <v>400</v>
      </c>
      <c r="B9" s="113" t="s">
        <v>401</v>
      </c>
      <c r="C9" s="113" t="s">
        <v>402</v>
      </c>
    </row>
    <row r="10" spans="1:3" ht="24" customHeight="1" x14ac:dyDescent="0.2">
      <c r="A10" s="110" t="s">
        <v>403</v>
      </c>
      <c r="B10" s="111" t="s">
        <v>404</v>
      </c>
      <c r="C10" s="111" t="s">
        <v>396</v>
      </c>
    </row>
    <row r="11" spans="1:3" ht="20.25" customHeight="1" x14ac:dyDescent="0.2">
      <c r="A11" s="110" t="s">
        <v>403</v>
      </c>
      <c r="B11" s="111" t="s">
        <v>405</v>
      </c>
      <c r="C11" s="111" t="s">
        <v>396</v>
      </c>
    </row>
    <row r="12" spans="1:3" ht="20.25" customHeight="1" x14ac:dyDescent="0.2">
      <c r="A12" s="110" t="s">
        <v>403</v>
      </c>
      <c r="B12" s="111" t="s">
        <v>406</v>
      </c>
      <c r="C12" s="111" t="s">
        <v>396</v>
      </c>
    </row>
    <row r="13" spans="1:3" ht="18.75" customHeight="1" x14ac:dyDescent="0.2">
      <c r="A13" s="110" t="s">
        <v>403</v>
      </c>
      <c r="B13" s="111" t="s">
        <v>407</v>
      </c>
      <c r="C13" s="111" t="s">
        <v>396</v>
      </c>
    </row>
    <row r="14" spans="1:3" ht="30.75" customHeight="1" x14ac:dyDescent="0.2">
      <c r="A14" s="114" t="s">
        <v>408</v>
      </c>
      <c r="B14" s="111" t="s">
        <v>409</v>
      </c>
      <c r="C14" s="111" t="s">
        <v>410</v>
      </c>
    </row>
    <row r="15" spans="1:3" ht="35.25" customHeight="1" x14ac:dyDescent="0.2">
      <c r="A15" s="114" t="s">
        <v>408</v>
      </c>
      <c r="B15" s="111" t="s">
        <v>411</v>
      </c>
      <c r="C15" s="111" t="s">
        <v>412</v>
      </c>
    </row>
    <row r="16" spans="1:3" x14ac:dyDescent="0.2">
      <c r="A16" s="114" t="s">
        <v>413</v>
      </c>
      <c r="B16" s="112" t="s">
        <v>414</v>
      </c>
      <c r="C16" s="112" t="s">
        <v>396</v>
      </c>
    </row>
    <row r="17" spans="1:3" x14ac:dyDescent="0.2">
      <c r="A17" s="114" t="s">
        <v>413</v>
      </c>
      <c r="B17" s="112" t="s">
        <v>415</v>
      </c>
      <c r="C17" s="112" t="s">
        <v>396</v>
      </c>
    </row>
    <row r="18" spans="1:3" x14ac:dyDescent="0.2">
      <c r="A18" s="114" t="s">
        <v>413</v>
      </c>
      <c r="B18" s="112" t="s">
        <v>416</v>
      </c>
      <c r="C18" s="112" t="s">
        <v>416</v>
      </c>
    </row>
    <row r="19" spans="1:3" x14ac:dyDescent="0.2">
      <c r="A19" s="6" t="s">
        <v>417</v>
      </c>
    </row>
    <row r="20" spans="1:3" x14ac:dyDescent="0.2">
      <c r="A20" s="115" t="s">
        <v>418</v>
      </c>
    </row>
    <row r="21" spans="1:3" x14ac:dyDescent="0.2">
      <c r="A21" s="116" t="s">
        <v>419</v>
      </c>
    </row>
    <row r="22" spans="1:3" x14ac:dyDescent="0.2">
      <c r="A22" s="116" t="s">
        <v>420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E2DF2-E61D-429C-955B-7227838A02A1}">
  <sheetPr codeName="Sheet14"/>
  <dimension ref="A1:L83"/>
  <sheetViews>
    <sheetView zoomScale="85" zoomScaleNormal="85" workbookViewId="0">
      <pane ySplit="1" topLeftCell="A17" activePane="bottomLeft" state="frozen"/>
      <selection pane="bottomLeft" activeCell="A32" sqref="A32"/>
    </sheetView>
  </sheetViews>
  <sheetFormatPr baseColWidth="10" defaultColWidth="8.83203125" defaultRowHeight="15" x14ac:dyDescent="0.2"/>
  <cols>
    <col min="1" max="1" width="20.5" style="40" customWidth="1"/>
    <col min="2" max="2" width="35.83203125" style="40" customWidth="1"/>
    <col min="3" max="3" width="48.5" style="40" customWidth="1"/>
    <col min="4" max="5" width="18.33203125" style="40" customWidth="1"/>
    <col min="6" max="6" width="19.83203125" style="134" customWidth="1"/>
    <col min="7" max="9" width="18.33203125" style="134" customWidth="1"/>
    <col min="10" max="10" width="36.5" style="40" customWidth="1"/>
    <col min="11" max="11" width="16" style="40" customWidth="1"/>
    <col min="12" max="16384" width="8.83203125" style="91"/>
  </cols>
  <sheetData>
    <row r="1" spans="1:12" ht="48" x14ac:dyDescent="0.2">
      <c r="A1" s="31" t="s">
        <v>421</v>
      </c>
      <c r="B1" s="31" t="s">
        <v>422</v>
      </c>
      <c r="C1" s="31" t="s">
        <v>423</v>
      </c>
      <c r="D1" s="31" t="s">
        <v>424</v>
      </c>
      <c r="E1" s="117" t="s">
        <v>425</v>
      </c>
      <c r="F1" s="118" t="s">
        <v>426</v>
      </c>
      <c r="G1" s="118" t="s">
        <v>427</v>
      </c>
      <c r="H1" s="118" t="s">
        <v>428</v>
      </c>
      <c r="I1" s="118" t="s">
        <v>429</v>
      </c>
      <c r="J1" s="31" t="s">
        <v>430</v>
      </c>
      <c r="K1" s="31" t="s">
        <v>431</v>
      </c>
    </row>
    <row r="2" spans="1:12" s="98" customFormat="1" ht="96" x14ac:dyDescent="0.2">
      <c r="A2" s="119" t="s">
        <v>432</v>
      </c>
      <c r="B2" s="119" t="s">
        <v>433</v>
      </c>
      <c r="C2" s="120" t="s">
        <v>434</v>
      </c>
      <c r="D2" s="119" t="s">
        <v>435</v>
      </c>
      <c r="E2" s="121">
        <v>0.108</v>
      </c>
      <c r="F2" s="121">
        <v>0.28999999999999998</v>
      </c>
      <c r="G2" s="122">
        <f>H2+I2</f>
        <v>36489</v>
      </c>
      <c r="H2" s="122">
        <v>34207</v>
      </c>
      <c r="I2" s="122">
        <v>2282</v>
      </c>
      <c r="J2" s="119" t="s">
        <v>436</v>
      </c>
      <c r="K2" s="119" t="s">
        <v>437</v>
      </c>
      <c r="L2" s="99"/>
    </row>
    <row r="3" spans="1:12" s="100" customFormat="1" ht="96" x14ac:dyDescent="0.2">
      <c r="A3" s="41" t="s">
        <v>432</v>
      </c>
      <c r="B3" s="41" t="s">
        <v>438</v>
      </c>
      <c r="C3" s="32" t="s">
        <v>439</v>
      </c>
      <c r="D3" s="41" t="s">
        <v>440</v>
      </c>
      <c r="E3" s="123">
        <v>0.2074</v>
      </c>
      <c r="F3" s="123">
        <v>0.1</v>
      </c>
      <c r="G3" s="124">
        <f>H3+I3</f>
        <v>984</v>
      </c>
      <c r="H3" s="124">
        <v>0</v>
      </c>
      <c r="I3" s="124">
        <v>984</v>
      </c>
      <c r="J3" s="41" t="s">
        <v>436</v>
      </c>
      <c r="K3" s="41" t="s">
        <v>437</v>
      </c>
    </row>
    <row r="4" spans="1:12" ht="96" x14ac:dyDescent="0.2">
      <c r="A4" s="41" t="s">
        <v>432</v>
      </c>
      <c r="B4" s="41" t="s">
        <v>441</v>
      </c>
      <c r="C4" s="32" t="s">
        <v>439</v>
      </c>
      <c r="D4" s="41" t="s">
        <v>442</v>
      </c>
      <c r="E4" s="123">
        <v>1.9300000000000001E-2</v>
      </c>
      <c r="F4" s="123">
        <v>0.1</v>
      </c>
      <c r="G4" s="124">
        <f>H4+I4</f>
        <v>2544</v>
      </c>
      <c r="H4" s="124">
        <v>0</v>
      </c>
      <c r="I4" s="124">
        <v>2544</v>
      </c>
      <c r="J4" s="41" t="s">
        <v>436</v>
      </c>
      <c r="K4" s="41" t="s">
        <v>437</v>
      </c>
    </row>
    <row r="5" spans="1:12" ht="96" x14ac:dyDescent="0.2">
      <c r="A5" s="41" t="s">
        <v>432</v>
      </c>
      <c r="B5" s="41" t="s">
        <v>443</v>
      </c>
      <c r="C5" s="32" t="s">
        <v>439</v>
      </c>
      <c r="D5" s="41" t="s">
        <v>444</v>
      </c>
      <c r="E5" s="123">
        <v>5.7599999999999998E-2</v>
      </c>
      <c r="F5" s="123">
        <v>0.28999999999999998</v>
      </c>
      <c r="G5" s="124">
        <f>H5+I5</f>
        <v>62757</v>
      </c>
      <c r="H5" s="124">
        <v>51282</v>
      </c>
      <c r="I5" s="124">
        <v>11475</v>
      </c>
      <c r="J5" s="41" t="s">
        <v>436</v>
      </c>
      <c r="K5" s="41" t="s">
        <v>437</v>
      </c>
    </row>
    <row r="6" spans="1:12" ht="96" x14ac:dyDescent="0.2">
      <c r="A6" s="41" t="s">
        <v>432</v>
      </c>
      <c r="B6" s="41" t="s">
        <v>445</v>
      </c>
      <c r="C6" s="32" t="s">
        <v>439</v>
      </c>
      <c r="D6" s="41" t="s">
        <v>446</v>
      </c>
      <c r="E6" s="123" t="s">
        <v>447</v>
      </c>
      <c r="F6" s="123">
        <v>0.28000000000000003</v>
      </c>
      <c r="G6" s="125" t="s">
        <v>448</v>
      </c>
      <c r="H6" s="125" t="s">
        <v>448</v>
      </c>
      <c r="I6" s="125" t="s">
        <v>448</v>
      </c>
      <c r="J6" s="41" t="s">
        <v>436</v>
      </c>
      <c r="K6" s="41" t="s">
        <v>437</v>
      </c>
    </row>
    <row r="7" spans="1:12" ht="96" x14ac:dyDescent="0.2">
      <c r="A7" s="41" t="s">
        <v>432</v>
      </c>
      <c r="B7" s="41" t="s">
        <v>449</v>
      </c>
      <c r="C7" s="32" t="s">
        <v>439</v>
      </c>
      <c r="D7" s="41" t="s">
        <v>450</v>
      </c>
      <c r="E7" s="123" t="s">
        <v>447</v>
      </c>
      <c r="F7" s="123">
        <v>0.28000000000000003</v>
      </c>
      <c r="G7" s="124">
        <f>H7+I7</f>
        <v>3295</v>
      </c>
      <c r="H7" s="124">
        <v>3247</v>
      </c>
      <c r="I7" s="124">
        <v>48</v>
      </c>
      <c r="J7" s="41" t="s">
        <v>436</v>
      </c>
      <c r="K7" s="41" t="s">
        <v>437</v>
      </c>
    </row>
    <row r="8" spans="1:12" ht="96" x14ac:dyDescent="0.2">
      <c r="A8" s="41" t="s">
        <v>432</v>
      </c>
      <c r="B8" s="41" t="s">
        <v>451</v>
      </c>
      <c r="C8" s="32" t="s">
        <v>439</v>
      </c>
      <c r="D8" s="41" t="s">
        <v>452</v>
      </c>
      <c r="E8" s="123" t="s">
        <v>447</v>
      </c>
      <c r="F8" s="123">
        <v>0.28000000000000003</v>
      </c>
      <c r="G8" s="125" t="s">
        <v>448</v>
      </c>
      <c r="H8" s="125" t="s">
        <v>448</v>
      </c>
      <c r="I8" s="125" t="s">
        <v>448</v>
      </c>
      <c r="J8" s="41" t="s">
        <v>436</v>
      </c>
      <c r="K8" s="41" t="s">
        <v>437</v>
      </c>
    </row>
    <row r="9" spans="1:12" ht="96" x14ac:dyDescent="0.2">
      <c r="A9" s="41" t="s">
        <v>432</v>
      </c>
      <c r="B9" s="41" t="s">
        <v>453</v>
      </c>
      <c r="C9" s="32" t="s">
        <v>439</v>
      </c>
      <c r="D9" s="41" t="s">
        <v>454</v>
      </c>
      <c r="E9" s="123" t="s">
        <v>447</v>
      </c>
      <c r="F9" s="123">
        <v>0.28000000000000003</v>
      </c>
      <c r="G9" s="125" t="s">
        <v>448</v>
      </c>
      <c r="H9" s="125" t="s">
        <v>448</v>
      </c>
      <c r="I9" s="125" t="s">
        <v>448</v>
      </c>
      <c r="J9" s="41" t="s">
        <v>436</v>
      </c>
      <c r="K9" s="41" t="s">
        <v>437</v>
      </c>
    </row>
    <row r="10" spans="1:12" ht="48" x14ac:dyDescent="0.2">
      <c r="A10" s="41" t="s">
        <v>455</v>
      </c>
      <c r="B10" s="41" t="s">
        <v>456</v>
      </c>
      <c r="C10" s="32" t="s">
        <v>457</v>
      </c>
      <c r="D10" s="41" t="s">
        <v>458</v>
      </c>
      <c r="E10" s="123">
        <v>1.6999999999999999E-3</v>
      </c>
      <c r="F10" s="123">
        <v>0.08</v>
      </c>
      <c r="G10" s="124">
        <f t="shared" ref="G10:G15" si="0">H10+I10</f>
        <v>6255</v>
      </c>
      <c r="H10" s="124">
        <v>5793</v>
      </c>
      <c r="I10" s="124">
        <v>462</v>
      </c>
      <c r="J10" s="41" t="s">
        <v>436</v>
      </c>
      <c r="K10" s="41" t="s">
        <v>437</v>
      </c>
    </row>
    <row r="11" spans="1:12" ht="80" x14ac:dyDescent="0.2">
      <c r="A11" s="41" t="s">
        <v>455</v>
      </c>
      <c r="B11" s="41" t="s">
        <v>388</v>
      </c>
      <c r="C11" s="32" t="s">
        <v>459</v>
      </c>
      <c r="D11" s="41" t="s">
        <v>460</v>
      </c>
      <c r="E11" s="123">
        <v>8.0000000000000002E-3</v>
      </c>
      <c r="F11" s="123">
        <v>0.61699999999999999</v>
      </c>
      <c r="G11" s="124">
        <f t="shared" si="0"/>
        <v>183100</v>
      </c>
      <c r="H11" s="124">
        <v>178961</v>
      </c>
      <c r="I11" s="124">
        <v>4139</v>
      </c>
      <c r="J11" s="41" t="s">
        <v>436</v>
      </c>
      <c r="K11" s="41" t="s">
        <v>437</v>
      </c>
    </row>
    <row r="12" spans="1:12" ht="48" x14ac:dyDescent="0.2">
      <c r="A12" s="41" t="s">
        <v>455</v>
      </c>
      <c r="B12" s="41" t="s">
        <v>461</v>
      </c>
      <c r="C12" s="32" t="s">
        <v>457</v>
      </c>
      <c r="D12" s="41" t="s">
        <v>462</v>
      </c>
      <c r="E12" s="123">
        <v>1.01E-2</v>
      </c>
      <c r="F12" s="123">
        <v>0.16</v>
      </c>
      <c r="G12" s="124">
        <f t="shared" si="0"/>
        <v>8008</v>
      </c>
      <c r="H12" s="124">
        <v>7604</v>
      </c>
      <c r="I12" s="124">
        <v>404</v>
      </c>
      <c r="J12" s="41" t="s">
        <v>436</v>
      </c>
      <c r="K12" s="41" t="s">
        <v>437</v>
      </c>
    </row>
    <row r="13" spans="1:12" x14ac:dyDescent="0.2">
      <c r="A13" s="41" t="s">
        <v>455</v>
      </c>
      <c r="B13" s="41" t="s">
        <v>463</v>
      </c>
      <c r="C13" s="126" t="s">
        <v>464</v>
      </c>
      <c r="D13" s="41" t="s">
        <v>465</v>
      </c>
      <c r="E13" s="123">
        <v>1.2999999999999999E-3</v>
      </c>
      <c r="F13" s="123">
        <v>0.39</v>
      </c>
      <c r="G13" s="124">
        <f t="shared" si="0"/>
        <v>24288</v>
      </c>
      <c r="H13" s="124">
        <v>23769</v>
      </c>
      <c r="I13" s="124">
        <v>519</v>
      </c>
      <c r="J13" s="41" t="s">
        <v>436</v>
      </c>
      <c r="K13" s="41" t="s">
        <v>437</v>
      </c>
    </row>
    <row r="14" spans="1:12" ht="80" x14ac:dyDescent="0.2">
      <c r="A14" s="41" t="s">
        <v>455</v>
      </c>
      <c r="B14" s="41" t="s">
        <v>389</v>
      </c>
      <c r="C14" s="32" t="s">
        <v>459</v>
      </c>
      <c r="D14" s="41" t="s">
        <v>466</v>
      </c>
      <c r="E14" s="123">
        <v>4.1700000000000001E-2</v>
      </c>
      <c r="F14" s="123">
        <v>0.98</v>
      </c>
      <c r="G14" s="124">
        <f t="shared" si="0"/>
        <v>150824</v>
      </c>
      <c r="H14" s="124">
        <v>145810</v>
      </c>
      <c r="I14" s="124">
        <v>5014</v>
      </c>
      <c r="J14" s="41" t="s">
        <v>436</v>
      </c>
      <c r="K14" s="41" t="s">
        <v>437</v>
      </c>
    </row>
    <row r="15" spans="1:12" ht="32" x14ac:dyDescent="0.2">
      <c r="A15" s="41" t="s">
        <v>455</v>
      </c>
      <c r="B15" s="41" t="s">
        <v>467</v>
      </c>
      <c r="C15" s="32" t="s">
        <v>468</v>
      </c>
      <c r="D15" s="41" t="s">
        <v>469</v>
      </c>
      <c r="E15" s="123">
        <v>2.9999999999999997E-4</v>
      </c>
      <c r="F15" s="123">
        <v>0.39</v>
      </c>
      <c r="G15" s="124">
        <f t="shared" si="0"/>
        <v>10932</v>
      </c>
      <c r="H15" s="124">
        <v>8860</v>
      </c>
      <c r="I15" s="124">
        <v>2072</v>
      </c>
      <c r="J15" s="41" t="s">
        <v>436</v>
      </c>
      <c r="K15" s="41" t="s">
        <v>437</v>
      </c>
    </row>
    <row r="16" spans="1:12" ht="96" x14ac:dyDescent="0.2">
      <c r="A16" s="41" t="s">
        <v>470</v>
      </c>
      <c r="B16" s="41" t="s">
        <v>471</v>
      </c>
      <c r="C16" s="32" t="s">
        <v>472</v>
      </c>
      <c r="D16" s="41" t="s">
        <v>458</v>
      </c>
      <c r="E16" s="123" t="s">
        <v>473</v>
      </c>
      <c r="F16" s="123" t="s">
        <v>474</v>
      </c>
      <c r="G16" s="125" t="s">
        <v>475</v>
      </c>
      <c r="H16" s="125" t="s">
        <v>475</v>
      </c>
      <c r="I16" s="125" t="s">
        <v>475</v>
      </c>
      <c r="J16" s="41" t="s">
        <v>436</v>
      </c>
      <c r="K16" s="41" t="s">
        <v>437</v>
      </c>
    </row>
    <row r="17" spans="1:11" ht="96" x14ac:dyDescent="0.2">
      <c r="A17" s="41" t="s">
        <v>476</v>
      </c>
      <c r="B17" s="41" t="s">
        <v>477</v>
      </c>
      <c r="C17" s="32" t="s">
        <v>472</v>
      </c>
      <c r="D17" s="41" t="s">
        <v>478</v>
      </c>
      <c r="E17" s="123" t="s">
        <v>473</v>
      </c>
      <c r="F17" s="123" t="s">
        <v>479</v>
      </c>
      <c r="G17" s="125" t="s">
        <v>475</v>
      </c>
      <c r="H17" s="125" t="s">
        <v>475</v>
      </c>
      <c r="I17" s="125" t="s">
        <v>475</v>
      </c>
      <c r="J17" s="41" t="s">
        <v>436</v>
      </c>
      <c r="K17" s="41" t="s">
        <v>437</v>
      </c>
    </row>
    <row r="18" spans="1:11" x14ac:dyDescent="0.2">
      <c r="A18" s="41" t="s">
        <v>480</v>
      </c>
      <c r="B18" s="41" t="s">
        <v>481</v>
      </c>
      <c r="C18" s="127" t="s">
        <v>482</v>
      </c>
      <c r="D18" s="41" t="s">
        <v>483</v>
      </c>
      <c r="E18" s="123">
        <v>0.13750000000000001</v>
      </c>
      <c r="F18" s="123">
        <v>4.9500000000000002E-2</v>
      </c>
      <c r="G18" s="124">
        <f>H18+I18</f>
        <v>2430</v>
      </c>
      <c r="H18" s="124">
        <v>0</v>
      </c>
      <c r="I18" s="128">
        <v>2430</v>
      </c>
      <c r="J18" s="41" t="s">
        <v>436</v>
      </c>
      <c r="K18" s="41" t="s">
        <v>437</v>
      </c>
    </row>
    <row r="19" spans="1:11" ht="32" x14ac:dyDescent="0.2">
      <c r="A19" s="41" t="s">
        <v>480</v>
      </c>
      <c r="B19" s="41" t="s">
        <v>484</v>
      </c>
      <c r="C19" s="127" t="s">
        <v>482</v>
      </c>
      <c r="D19" s="32" t="s">
        <v>485</v>
      </c>
      <c r="E19" s="123">
        <v>0.13519999999999999</v>
      </c>
      <c r="F19" s="123">
        <v>4.9500000000000002E-2</v>
      </c>
      <c r="G19" s="124">
        <f>H19+I19</f>
        <v>171213</v>
      </c>
      <c r="H19" s="124">
        <v>0</v>
      </c>
      <c r="I19" s="128">
        <v>171213</v>
      </c>
      <c r="J19" s="41" t="s">
        <v>436</v>
      </c>
      <c r="K19" s="41" t="s">
        <v>437</v>
      </c>
    </row>
    <row r="20" spans="1:11" ht="32" x14ac:dyDescent="0.2">
      <c r="A20" s="41" t="s">
        <v>480</v>
      </c>
      <c r="B20" s="41" t="s">
        <v>486</v>
      </c>
      <c r="C20" s="127" t="s">
        <v>482</v>
      </c>
      <c r="D20" s="32" t="s">
        <v>487</v>
      </c>
      <c r="E20" s="123">
        <v>0.1416</v>
      </c>
      <c r="F20" s="123">
        <v>4.9500000000000002E-2</v>
      </c>
      <c r="G20" s="124">
        <f>H20+I20</f>
        <v>26862</v>
      </c>
      <c r="H20" s="124">
        <v>0</v>
      </c>
      <c r="I20" s="124">
        <v>26862</v>
      </c>
      <c r="J20" s="41" t="s">
        <v>436</v>
      </c>
      <c r="K20" s="41" t="s">
        <v>437</v>
      </c>
    </row>
    <row r="21" spans="1:11" ht="96" x14ac:dyDescent="0.2">
      <c r="A21" s="41" t="s">
        <v>455</v>
      </c>
      <c r="B21" s="104" t="s">
        <v>488</v>
      </c>
      <c r="C21" s="32" t="s">
        <v>472</v>
      </c>
      <c r="D21" s="41" t="s">
        <v>489</v>
      </c>
      <c r="E21" s="123">
        <v>1.2300000000000001E-4</v>
      </c>
      <c r="F21" s="123">
        <v>0.39</v>
      </c>
      <c r="G21" s="124">
        <f>SUM(H21:I21)</f>
        <v>15710</v>
      </c>
      <c r="H21" s="124">
        <v>15707</v>
      </c>
      <c r="I21" s="124">
        <v>3</v>
      </c>
      <c r="J21" s="41" t="s">
        <v>436</v>
      </c>
      <c r="K21" s="41" t="s">
        <v>437</v>
      </c>
    </row>
    <row r="22" spans="1:11" ht="32" x14ac:dyDescent="0.2">
      <c r="A22" s="41" t="s">
        <v>480</v>
      </c>
      <c r="B22" s="41" t="s">
        <v>490</v>
      </c>
      <c r="C22" s="168" t="s">
        <v>1023</v>
      </c>
      <c r="D22" s="41" t="s">
        <v>491</v>
      </c>
      <c r="E22" s="123">
        <v>0.13769999999999999</v>
      </c>
      <c r="F22" s="123">
        <v>4.9500000000000002E-2</v>
      </c>
      <c r="G22" s="124">
        <v>20461</v>
      </c>
      <c r="H22" s="129">
        <v>0</v>
      </c>
      <c r="I22" s="130">
        <v>20461</v>
      </c>
      <c r="J22" s="131" t="s">
        <v>436</v>
      </c>
      <c r="K22" s="41" t="s">
        <v>437</v>
      </c>
    </row>
    <row r="23" spans="1:11" ht="32" x14ac:dyDescent="0.2">
      <c r="A23" s="41" t="s">
        <v>480</v>
      </c>
      <c r="B23" s="41" t="s">
        <v>492</v>
      </c>
      <c r="C23" s="168" t="s">
        <v>1023</v>
      </c>
      <c r="D23" s="41" t="s">
        <v>493</v>
      </c>
      <c r="E23" s="123">
        <v>3.3E-3</v>
      </c>
      <c r="F23" s="123">
        <v>4.9500000000000002E-2</v>
      </c>
      <c r="G23" s="124">
        <v>17335</v>
      </c>
      <c r="H23" s="129">
        <v>0</v>
      </c>
      <c r="I23" s="130">
        <v>17335</v>
      </c>
      <c r="J23" s="131" t="s">
        <v>436</v>
      </c>
      <c r="K23" s="41" t="s">
        <v>437</v>
      </c>
    </row>
    <row r="24" spans="1:11" x14ac:dyDescent="0.2">
      <c r="A24" s="6"/>
      <c r="B24" s="6"/>
      <c r="C24" s="6"/>
      <c r="D24" s="6"/>
      <c r="E24" s="6"/>
      <c r="F24" s="6"/>
      <c r="G24" s="6"/>
      <c r="H24" s="6"/>
      <c r="I24" s="6"/>
      <c r="J24" s="6"/>
      <c r="K24" s="6"/>
    </row>
    <row r="25" spans="1:11" x14ac:dyDescent="0.2">
      <c r="A25" s="132" t="s">
        <v>494</v>
      </c>
      <c r="B25" s="6"/>
      <c r="C25" s="6"/>
      <c r="D25" s="6"/>
      <c r="E25" s="6"/>
      <c r="F25" s="6"/>
      <c r="G25" s="6"/>
      <c r="H25" s="6"/>
      <c r="I25" s="6"/>
      <c r="J25" s="6"/>
      <c r="K25" s="6"/>
    </row>
    <row r="26" spans="1:11" x14ac:dyDescent="0.2">
      <c r="A26" s="132" t="s">
        <v>1024</v>
      </c>
      <c r="B26" s="6"/>
      <c r="C26" s="6"/>
      <c r="D26" s="6"/>
      <c r="E26" s="6"/>
      <c r="F26" s="6"/>
      <c r="G26" s="6"/>
      <c r="H26" s="6"/>
      <c r="I26" s="6"/>
      <c r="J26" s="6"/>
      <c r="K26" s="6"/>
    </row>
    <row r="27" spans="1:11" x14ac:dyDescent="0.2">
      <c r="A27" s="132" t="s">
        <v>1025</v>
      </c>
      <c r="B27" s="6"/>
      <c r="C27" s="6"/>
      <c r="D27" s="6"/>
      <c r="E27" s="6"/>
      <c r="F27" s="6"/>
      <c r="G27" s="6"/>
      <c r="H27" s="6"/>
      <c r="I27" s="6"/>
      <c r="J27" s="6"/>
      <c r="K27" s="6"/>
    </row>
    <row r="28" spans="1:11" x14ac:dyDescent="0.2">
      <c r="A28" s="132" t="s">
        <v>495</v>
      </c>
      <c r="B28" s="6"/>
      <c r="C28" s="6"/>
      <c r="D28" s="6"/>
      <c r="E28" s="6"/>
      <c r="F28" s="6"/>
      <c r="G28" s="6"/>
      <c r="H28" s="6"/>
      <c r="I28" s="6"/>
      <c r="J28" s="6"/>
      <c r="K28" s="6"/>
    </row>
    <row r="29" spans="1:11" x14ac:dyDescent="0.2">
      <c r="A29" s="133" t="s">
        <v>496</v>
      </c>
      <c r="B29" s="6"/>
      <c r="C29" s="6"/>
      <c r="D29" s="6"/>
      <c r="E29" s="6"/>
      <c r="F29" s="6"/>
      <c r="G29" s="6"/>
      <c r="H29" s="6"/>
      <c r="I29" s="6"/>
      <c r="J29" s="6"/>
      <c r="K29" s="6"/>
    </row>
    <row r="30" spans="1:11" x14ac:dyDescent="0.2">
      <c r="A30" s="132" t="s">
        <v>497</v>
      </c>
      <c r="B30" s="6"/>
      <c r="C30" s="6"/>
      <c r="D30" s="6"/>
      <c r="E30" s="6"/>
      <c r="F30" s="6"/>
      <c r="G30" s="6"/>
      <c r="H30" s="6"/>
      <c r="I30" s="6"/>
      <c r="J30" s="6"/>
      <c r="K30" s="6"/>
    </row>
    <row r="31" spans="1:11" x14ac:dyDescent="0.2">
      <c r="A31" s="132" t="s">
        <v>1026</v>
      </c>
      <c r="B31" s="6"/>
      <c r="C31" s="6"/>
      <c r="D31" s="6"/>
      <c r="F31" s="6"/>
      <c r="G31" s="6"/>
      <c r="H31" s="6"/>
      <c r="I31" s="6"/>
      <c r="J31" s="6"/>
      <c r="K31" s="6"/>
    </row>
    <row r="32" spans="1:11" x14ac:dyDescent="0.2">
      <c r="A32" s="6"/>
      <c r="B32" s="6"/>
      <c r="C32" s="6"/>
      <c r="D32" s="6"/>
      <c r="E32" s="6"/>
      <c r="F32" s="6"/>
      <c r="G32" s="6"/>
      <c r="H32" s="6"/>
      <c r="I32" s="6"/>
      <c r="J32" s="6"/>
      <c r="K32" s="6"/>
    </row>
    <row r="33" spans="1:11" x14ac:dyDescent="0.2">
      <c r="A33" s="6"/>
      <c r="B33" s="6"/>
      <c r="C33" s="6"/>
      <c r="D33" s="6"/>
      <c r="E33" s="6"/>
      <c r="F33" s="6"/>
      <c r="G33" s="6"/>
      <c r="H33" s="6"/>
      <c r="I33" s="6"/>
      <c r="J33" s="6"/>
      <c r="K33" s="6"/>
    </row>
    <row r="34" spans="1:11" x14ac:dyDescent="0.2">
      <c r="A34" s="6"/>
      <c r="B34" s="6"/>
      <c r="C34" s="6"/>
      <c r="D34" s="6"/>
      <c r="E34" s="6"/>
      <c r="F34" s="6"/>
      <c r="G34" s="6"/>
      <c r="H34" s="6"/>
      <c r="I34" s="6"/>
      <c r="J34" s="6"/>
      <c r="K34" s="6"/>
    </row>
    <row r="35" spans="1:11" x14ac:dyDescent="0.2">
      <c r="A35" s="6"/>
      <c r="B35" s="6"/>
      <c r="C35" s="6"/>
      <c r="D35" s="6"/>
      <c r="E35" s="6"/>
      <c r="F35" s="6"/>
      <c r="G35" s="6"/>
      <c r="H35" s="6"/>
      <c r="I35" s="6"/>
      <c r="J35" s="6"/>
      <c r="K35" s="6"/>
    </row>
    <row r="36" spans="1:11" x14ac:dyDescent="0.2">
      <c r="A36" s="6"/>
      <c r="B36" s="6"/>
      <c r="C36" s="6"/>
      <c r="D36" s="6"/>
      <c r="E36" s="6"/>
      <c r="F36" s="6"/>
      <c r="G36" s="6"/>
      <c r="H36" s="6"/>
      <c r="I36" s="6"/>
      <c r="J36" s="6"/>
      <c r="K36" s="6"/>
    </row>
    <row r="37" spans="1:11" x14ac:dyDescent="0.2">
      <c r="A37" s="6"/>
      <c r="B37" s="6"/>
      <c r="C37" s="6"/>
      <c r="D37" s="6"/>
      <c r="E37" s="6"/>
      <c r="F37" s="6"/>
      <c r="G37" s="6"/>
      <c r="H37" s="6"/>
      <c r="I37" s="6"/>
      <c r="J37" s="6"/>
      <c r="K37" s="6"/>
    </row>
    <row r="38" spans="1:11" x14ac:dyDescent="0.2">
      <c r="A38" s="6"/>
      <c r="B38" s="6"/>
      <c r="C38" s="6"/>
      <c r="D38" s="6"/>
      <c r="E38" s="6"/>
      <c r="F38" s="6"/>
      <c r="G38" s="6"/>
      <c r="H38" s="6"/>
      <c r="I38" s="6"/>
      <c r="J38" s="6"/>
      <c r="K38" s="6"/>
    </row>
    <row r="39" spans="1:11" x14ac:dyDescent="0.2">
      <c r="A39" s="6"/>
      <c r="B39" s="6"/>
      <c r="C39" s="6"/>
      <c r="D39" s="6"/>
      <c r="E39" s="6"/>
      <c r="F39" s="6"/>
      <c r="G39" s="6"/>
      <c r="H39" s="6"/>
      <c r="I39" s="6"/>
      <c r="J39" s="6"/>
      <c r="K39" s="6"/>
    </row>
    <row r="40" spans="1:11" x14ac:dyDescent="0.2">
      <c r="A40" s="6"/>
      <c r="B40" s="6"/>
      <c r="C40" s="6"/>
      <c r="D40" s="6"/>
      <c r="E40" s="6"/>
      <c r="F40" s="6"/>
      <c r="G40" s="6"/>
      <c r="H40" s="6"/>
      <c r="I40" s="6"/>
      <c r="J40" s="6"/>
      <c r="K40" s="6"/>
    </row>
    <row r="41" spans="1:11" x14ac:dyDescent="0.2">
      <c r="A41" s="6"/>
      <c r="B41" s="6"/>
      <c r="C41" s="6"/>
      <c r="D41" s="6"/>
      <c r="E41" s="6"/>
      <c r="F41" s="6"/>
      <c r="G41" s="6"/>
      <c r="H41" s="6"/>
      <c r="I41" s="6"/>
      <c r="J41" s="6"/>
      <c r="K41" s="6"/>
    </row>
    <row r="42" spans="1:11" x14ac:dyDescent="0.2">
      <c r="A42" s="6"/>
      <c r="B42" s="6"/>
      <c r="C42" s="6"/>
      <c r="D42" s="6"/>
      <c r="E42" s="6"/>
      <c r="F42" s="6"/>
      <c r="G42" s="6"/>
      <c r="H42" s="6"/>
      <c r="I42" s="6"/>
      <c r="J42" s="6"/>
      <c r="K42" s="6"/>
    </row>
    <row r="43" spans="1:11" x14ac:dyDescent="0.2">
      <c r="A43" s="6"/>
      <c r="B43" s="6"/>
      <c r="C43" s="6"/>
      <c r="D43" s="6"/>
      <c r="E43" s="6"/>
      <c r="F43" s="6"/>
      <c r="G43" s="6"/>
      <c r="H43" s="6"/>
      <c r="I43" s="6"/>
      <c r="J43" s="6"/>
      <c r="K43" s="6"/>
    </row>
    <row r="44" spans="1:11" x14ac:dyDescent="0.2">
      <c r="A44" s="6"/>
      <c r="B44" s="6"/>
      <c r="C44" s="6"/>
      <c r="D44" s="6"/>
      <c r="E44" s="6"/>
      <c r="F44" s="6"/>
      <c r="G44" s="6"/>
      <c r="H44" s="6"/>
      <c r="I44" s="6"/>
      <c r="J44" s="6"/>
      <c r="K44" s="6"/>
    </row>
    <row r="45" spans="1:11" x14ac:dyDescent="0.2">
      <c r="A45" s="6"/>
      <c r="B45" s="6"/>
      <c r="C45" s="6"/>
      <c r="D45" s="6"/>
      <c r="E45" s="6"/>
      <c r="F45" s="6"/>
      <c r="G45" s="6"/>
      <c r="H45" s="6"/>
      <c r="I45" s="6"/>
      <c r="J45" s="6"/>
      <c r="K45" s="6"/>
    </row>
    <row r="46" spans="1:11" x14ac:dyDescent="0.2">
      <c r="A46" s="6"/>
      <c r="B46" s="6"/>
      <c r="C46" s="6"/>
      <c r="D46" s="6"/>
      <c r="E46" s="6"/>
      <c r="F46" s="6"/>
      <c r="G46" s="6"/>
      <c r="H46" s="6"/>
      <c r="I46" s="6"/>
      <c r="J46" s="6"/>
      <c r="K46" s="6"/>
    </row>
    <row r="47" spans="1:11" x14ac:dyDescent="0.2">
      <c r="A47" s="6"/>
      <c r="B47" s="6"/>
      <c r="C47" s="6"/>
      <c r="D47" s="6"/>
      <c r="E47" s="6"/>
      <c r="F47" s="6"/>
      <c r="G47" s="6"/>
      <c r="H47" s="6"/>
      <c r="I47" s="6"/>
      <c r="J47" s="6"/>
      <c r="K47" s="6"/>
    </row>
    <row r="48" spans="1:11" x14ac:dyDescent="0.2">
      <c r="A48" s="6"/>
      <c r="B48" s="6"/>
      <c r="C48" s="6"/>
      <c r="D48" s="6"/>
      <c r="E48" s="6"/>
      <c r="F48" s="6"/>
      <c r="G48" s="6"/>
      <c r="H48" s="6"/>
      <c r="I48" s="6"/>
      <c r="J48" s="6"/>
      <c r="K48" s="6"/>
    </row>
    <row r="49" spans="1:11" x14ac:dyDescent="0.2">
      <c r="A49" s="6"/>
      <c r="B49" s="6"/>
      <c r="C49" s="6"/>
      <c r="D49" s="6"/>
      <c r="E49" s="6"/>
      <c r="F49" s="6"/>
      <c r="G49" s="6"/>
      <c r="H49" s="6"/>
      <c r="I49" s="6"/>
      <c r="J49" s="6"/>
      <c r="K49" s="6"/>
    </row>
    <row r="50" spans="1:11" x14ac:dyDescent="0.2">
      <c r="A50" s="6"/>
      <c r="B50" s="6"/>
      <c r="C50" s="6"/>
      <c r="D50" s="6"/>
      <c r="E50" s="6"/>
      <c r="F50" s="6"/>
      <c r="G50" s="6"/>
      <c r="H50" s="6"/>
      <c r="I50" s="6"/>
      <c r="J50" s="6"/>
      <c r="K50" s="6"/>
    </row>
    <row r="51" spans="1:11" x14ac:dyDescent="0.2">
      <c r="A51" s="6"/>
      <c r="B51" s="6"/>
      <c r="C51" s="6"/>
      <c r="D51" s="6"/>
      <c r="E51" s="6"/>
      <c r="F51" s="6"/>
      <c r="G51" s="6"/>
      <c r="H51" s="6"/>
      <c r="I51" s="6"/>
      <c r="J51" s="6"/>
      <c r="K51" s="6"/>
    </row>
    <row r="52" spans="1:11" x14ac:dyDescent="0.2">
      <c r="A52" s="6"/>
      <c r="B52" s="6"/>
      <c r="C52" s="6"/>
      <c r="D52" s="6"/>
      <c r="E52" s="6"/>
      <c r="F52" s="6"/>
      <c r="G52" s="6"/>
      <c r="H52" s="6"/>
      <c r="I52" s="6"/>
      <c r="J52" s="6"/>
      <c r="K52" s="6"/>
    </row>
    <row r="53" spans="1:11" x14ac:dyDescent="0.2">
      <c r="A53" s="6"/>
      <c r="B53" s="6"/>
      <c r="C53" s="6"/>
      <c r="D53" s="6"/>
      <c r="E53" s="6"/>
      <c r="F53" s="6"/>
      <c r="G53" s="6"/>
      <c r="H53" s="6"/>
      <c r="I53" s="6"/>
      <c r="J53" s="6"/>
      <c r="K53" s="6"/>
    </row>
    <row r="54" spans="1:11" x14ac:dyDescent="0.2">
      <c r="A54" s="6"/>
      <c r="B54" s="6"/>
      <c r="C54" s="6"/>
      <c r="D54" s="6"/>
      <c r="E54" s="6"/>
      <c r="F54" s="6"/>
      <c r="G54" s="6"/>
      <c r="H54" s="6"/>
      <c r="I54" s="6"/>
      <c r="J54" s="6"/>
      <c r="K54" s="6"/>
    </row>
    <row r="55" spans="1:11" x14ac:dyDescent="0.2">
      <c r="A55" s="6"/>
      <c r="B55" s="6"/>
      <c r="C55" s="6"/>
      <c r="D55" s="6"/>
      <c r="E55" s="6"/>
      <c r="F55" s="6"/>
      <c r="G55" s="6"/>
      <c r="H55" s="6"/>
      <c r="I55" s="6"/>
      <c r="J55" s="6"/>
      <c r="K55" s="6"/>
    </row>
    <row r="56" spans="1:11" x14ac:dyDescent="0.2">
      <c r="A56" s="6"/>
      <c r="B56" s="6"/>
      <c r="C56" s="6"/>
      <c r="D56" s="6"/>
      <c r="E56" s="6"/>
      <c r="F56" s="6"/>
      <c r="G56" s="6"/>
      <c r="H56" s="6"/>
      <c r="I56" s="6"/>
      <c r="J56" s="6"/>
      <c r="K56" s="6"/>
    </row>
    <row r="57" spans="1:11" x14ac:dyDescent="0.2">
      <c r="A57" s="6"/>
      <c r="B57" s="6"/>
      <c r="C57" s="6"/>
      <c r="D57" s="6"/>
      <c r="E57" s="6"/>
      <c r="F57" s="6"/>
      <c r="G57" s="6"/>
      <c r="H57" s="6"/>
      <c r="I57" s="6"/>
      <c r="J57" s="6"/>
      <c r="K57" s="6"/>
    </row>
    <row r="58" spans="1:11" x14ac:dyDescent="0.2">
      <c r="A58" s="6"/>
      <c r="B58" s="6"/>
      <c r="C58" s="6"/>
      <c r="D58" s="6"/>
      <c r="E58" s="6"/>
      <c r="F58" s="6"/>
      <c r="G58" s="6"/>
      <c r="H58" s="6"/>
      <c r="I58" s="6"/>
      <c r="J58" s="6"/>
      <c r="K58" s="6"/>
    </row>
    <row r="59" spans="1:11" x14ac:dyDescent="0.2">
      <c r="A59" s="6"/>
      <c r="B59" s="6"/>
      <c r="C59" s="6"/>
      <c r="D59" s="6"/>
      <c r="E59" s="6"/>
      <c r="F59" s="6"/>
      <c r="G59" s="6"/>
      <c r="H59" s="6"/>
      <c r="I59" s="6"/>
      <c r="J59" s="6"/>
      <c r="K59" s="6"/>
    </row>
    <row r="60" spans="1:11" x14ac:dyDescent="0.2">
      <c r="A60" s="6"/>
      <c r="B60" s="6"/>
      <c r="C60" s="6"/>
      <c r="D60" s="6"/>
      <c r="E60" s="6"/>
      <c r="F60" s="6"/>
      <c r="G60" s="6"/>
      <c r="H60" s="6"/>
      <c r="I60" s="6"/>
      <c r="J60" s="6"/>
      <c r="K60" s="6"/>
    </row>
    <row r="61" spans="1:11" x14ac:dyDescent="0.2">
      <c r="A61" s="6"/>
      <c r="B61" s="6"/>
      <c r="C61" s="6"/>
      <c r="D61" s="6"/>
      <c r="E61" s="6"/>
      <c r="F61" s="6"/>
      <c r="G61" s="6"/>
      <c r="H61" s="6"/>
      <c r="I61" s="6"/>
      <c r="J61" s="6"/>
      <c r="K61" s="6"/>
    </row>
    <row r="62" spans="1:11" x14ac:dyDescent="0.2">
      <c r="A62" s="6"/>
      <c r="B62" s="6"/>
      <c r="C62" s="6"/>
      <c r="D62" s="6"/>
      <c r="E62" s="6"/>
      <c r="F62" s="6"/>
      <c r="G62" s="6"/>
      <c r="H62" s="6"/>
      <c r="I62" s="6"/>
      <c r="J62" s="6"/>
      <c r="K62" s="6"/>
    </row>
    <row r="63" spans="1:11" x14ac:dyDescent="0.2">
      <c r="A63" s="6"/>
      <c r="B63" s="6"/>
      <c r="C63" s="6"/>
      <c r="D63" s="6"/>
      <c r="E63" s="6"/>
      <c r="F63" s="6"/>
      <c r="G63" s="6"/>
      <c r="H63" s="6"/>
      <c r="I63" s="6"/>
      <c r="J63" s="6"/>
      <c r="K63" s="6"/>
    </row>
    <row r="64" spans="1:11" x14ac:dyDescent="0.2">
      <c r="A64" s="6"/>
      <c r="B64" s="6"/>
      <c r="C64" s="6"/>
      <c r="D64" s="6"/>
      <c r="E64" s="6"/>
      <c r="F64" s="6"/>
      <c r="G64" s="6"/>
      <c r="H64" s="6"/>
      <c r="I64" s="6"/>
      <c r="J64" s="6"/>
      <c r="K64" s="6"/>
    </row>
    <row r="65" spans="1:11" x14ac:dyDescent="0.2">
      <c r="A65" s="6"/>
      <c r="B65" s="6"/>
      <c r="C65" s="6"/>
      <c r="D65" s="6"/>
      <c r="E65" s="6"/>
      <c r="F65" s="6"/>
      <c r="G65" s="6"/>
      <c r="H65" s="6"/>
      <c r="I65" s="6"/>
      <c r="J65" s="6"/>
      <c r="K65" s="6"/>
    </row>
    <row r="66" spans="1:11" x14ac:dyDescent="0.2">
      <c r="A66" s="6"/>
      <c r="B66" s="6"/>
      <c r="C66" s="6"/>
      <c r="D66" s="6"/>
      <c r="E66" s="6"/>
      <c r="F66" s="6"/>
      <c r="G66" s="6"/>
      <c r="H66" s="6"/>
      <c r="I66" s="6"/>
      <c r="J66" s="6"/>
      <c r="K66" s="6"/>
    </row>
    <row r="67" spans="1:11" x14ac:dyDescent="0.2">
      <c r="A67" s="6"/>
      <c r="B67" s="6"/>
      <c r="C67" s="6"/>
      <c r="D67" s="6"/>
      <c r="E67" s="6"/>
      <c r="F67" s="6"/>
      <c r="G67" s="6"/>
      <c r="H67" s="6"/>
      <c r="I67" s="6"/>
      <c r="J67" s="6"/>
      <c r="K67" s="6"/>
    </row>
    <row r="68" spans="1:11" x14ac:dyDescent="0.2">
      <c r="A68" s="6"/>
      <c r="B68" s="6"/>
      <c r="C68" s="6"/>
      <c r="D68" s="6"/>
      <c r="E68" s="6"/>
      <c r="F68" s="6"/>
      <c r="G68" s="6"/>
      <c r="H68" s="6"/>
      <c r="I68" s="6"/>
      <c r="J68" s="6"/>
      <c r="K68" s="6"/>
    </row>
    <row r="69" spans="1:11" x14ac:dyDescent="0.2">
      <c r="A69" s="6"/>
      <c r="B69" s="6"/>
      <c r="C69" s="6"/>
      <c r="D69" s="6"/>
      <c r="E69" s="6"/>
      <c r="F69" s="6"/>
      <c r="G69" s="6"/>
      <c r="H69" s="6"/>
      <c r="I69" s="6"/>
      <c r="J69" s="6"/>
      <c r="K69" s="6"/>
    </row>
    <row r="70" spans="1:11" x14ac:dyDescent="0.2">
      <c r="A70" s="6"/>
      <c r="B70" s="6"/>
      <c r="C70" s="6"/>
      <c r="D70" s="6"/>
      <c r="E70" s="6"/>
      <c r="F70" s="6"/>
      <c r="G70" s="6"/>
      <c r="H70" s="6"/>
      <c r="I70" s="6"/>
      <c r="J70" s="6"/>
      <c r="K70" s="6"/>
    </row>
    <row r="71" spans="1:11" x14ac:dyDescent="0.2">
      <c r="A71" s="6"/>
      <c r="B71" s="6"/>
      <c r="C71" s="6"/>
      <c r="D71" s="6"/>
      <c r="E71" s="6"/>
      <c r="F71" s="6"/>
      <c r="G71" s="6"/>
      <c r="H71" s="6"/>
      <c r="I71" s="6"/>
      <c r="J71" s="6"/>
      <c r="K71" s="6"/>
    </row>
    <row r="72" spans="1:11" x14ac:dyDescent="0.2">
      <c r="A72" s="6"/>
      <c r="B72" s="6"/>
      <c r="C72" s="6"/>
      <c r="D72" s="6"/>
      <c r="E72" s="6"/>
      <c r="F72" s="6"/>
      <c r="G72" s="6"/>
      <c r="H72" s="6"/>
      <c r="I72" s="6"/>
      <c r="J72" s="6"/>
      <c r="K72" s="6"/>
    </row>
    <row r="73" spans="1:11" x14ac:dyDescent="0.2">
      <c r="A73" s="6"/>
      <c r="B73" s="6"/>
      <c r="C73" s="6"/>
      <c r="D73" s="6"/>
      <c r="E73" s="6"/>
      <c r="F73" s="6"/>
      <c r="G73" s="6"/>
      <c r="H73" s="6"/>
      <c r="I73" s="6"/>
      <c r="J73" s="6"/>
      <c r="K73" s="6"/>
    </row>
    <row r="74" spans="1:11" x14ac:dyDescent="0.2">
      <c r="A74" s="6"/>
      <c r="B74" s="6"/>
      <c r="C74" s="6"/>
      <c r="D74" s="6"/>
      <c r="E74" s="6"/>
      <c r="F74" s="6"/>
      <c r="G74" s="6"/>
      <c r="H74" s="6"/>
      <c r="I74" s="6"/>
      <c r="J74" s="6"/>
      <c r="K74" s="6"/>
    </row>
    <row r="75" spans="1:11" x14ac:dyDescent="0.2">
      <c r="A75" s="6"/>
      <c r="B75" s="6"/>
      <c r="C75" s="6"/>
      <c r="D75" s="6"/>
      <c r="E75" s="6"/>
      <c r="F75" s="6"/>
      <c r="G75" s="6"/>
      <c r="H75" s="6"/>
      <c r="I75" s="6"/>
      <c r="J75" s="6"/>
      <c r="K75" s="6"/>
    </row>
    <row r="76" spans="1:11" x14ac:dyDescent="0.2">
      <c r="A76" s="6"/>
      <c r="B76" s="6"/>
      <c r="C76" s="6"/>
      <c r="D76" s="6"/>
      <c r="E76" s="6"/>
      <c r="F76" s="6"/>
      <c r="G76" s="6"/>
      <c r="H76" s="6"/>
      <c r="I76" s="6"/>
      <c r="J76" s="6"/>
      <c r="K76" s="6"/>
    </row>
    <row r="77" spans="1:11" x14ac:dyDescent="0.2">
      <c r="A77" s="6"/>
      <c r="B77" s="6"/>
      <c r="C77" s="6"/>
      <c r="D77" s="6"/>
      <c r="E77" s="6"/>
      <c r="F77" s="6"/>
      <c r="G77" s="6"/>
      <c r="H77" s="6"/>
      <c r="I77" s="6"/>
      <c r="J77" s="6"/>
      <c r="K77" s="6"/>
    </row>
    <row r="78" spans="1:11" x14ac:dyDescent="0.2">
      <c r="A78" s="6"/>
      <c r="B78" s="6"/>
      <c r="C78" s="6"/>
      <c r="D78" s="6"/>
      <c r="E78" s="6"/>
      <c r="F78" s="6"/>
      <c r="G78" s="6"/>
      <c r="H78" s="6"/>
      <c r="I78" s="6"/>
      <c r="J78" s="6"/>
      <c r="K78" s="6"/>
    </row>
    <row r="79" spans="1:11" x14ac:dyDescent="0.2">
      <c r="A79" s="6"/>
      <c r="B79" s="6"/>
      <c r="C79" s="6"/>
      <c r="D79" s="6"/>
      <c r="E79" s="6"/>
      <c r="F79" s="6"/>
      <c r="G79" s="6"/>
      <c r="H79" s="6"/>
      <c r="I79" s="6"/>
      <c r="J79" s="6"/>
      <c r="K79" s="6"/>
    </row>
    <row r="80" spans="1:11" x14ac:dyDescent="0.2">
      <c r="A80" s="6"/>
      <c r="B80" s="6"/>
      <c r="C80" s="6"/>
      <c r="D80" s="6"/>
      <c r="E80" s="6"/>
      <c r="F80" s="6"/>
      <c r="G80" s="6"/>
      <c r="H80" s="6"/>
      <c r="I80" s="6"/>
      <c r="J80" s="6"/>
      <c r="K80" s="6"/>
    </row>
    <row r="81" spans="1:11" x14ac:dyDescent="0.2">
      <c r="A81" s="6"/>
      <c r="B81" s="6"/>
      <c r="C81" s="6"/>
      <c r="D81" s="6"/>
      <c r="E81" s="6"/>
      <c r="F81" s="6"/>
      <c r="G81" s="6"/>
      <c r="H81" s="6"/>
      <c r="I81" s="6"/>
      <c r="J81" s="6"/>
      <c r="K81" s="6"/>
    </row>
    <row r="82" spans="1:11" x14ac:dyDescent="0.2">
      <c r="A82" s="6"/>
      <c r="B82" s="6"/>
      <c r="C82" s="6"/>
      <c r="D82" s="6"/>
      <c r="E82" s="6"/>
      <c r="F82" s="6"/>
      <c r="G82" s="6"/>
      <c r="H82" s="6"/>
      <c r="I82" s="6"/>
      <c r="J82" s="6"/>
      <c r="K82" s="6"/>
    </row>
    <row r="83" spans="1:11" x14ac:dyDescent="0.2">
      <c r="A83" s="6"/>
      <c r="B83" s="6"/>
      <c r="C83" s="6"/>
      <c r="D83" s="6"/>
      <c r="E83" s="6"/>
      <c r="F83" s="6"/>
      <c r="G83" s="6"/>
      <c r="H83" s="6"/>
      <c r="I83" s="6"/>
      <c r="J83" s="6"/>
      <c r="K83" s="6"/>
    </row>
  </sheetData>
  <autoFilter ref="A1:K21" xr:uid="{6F946A12-9DFD-45BD-8EC7-D78ED0DB313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197D2-E545-4E5F-BA54-60F155BC819F}">
  <sheetPr codeName="Sheet15"/>
  <dimension ref="A1:J8"/>
  <sheetViews>
    <sheetView topLeftCell="B1" workbookViewId="0">
      <selection activeCell="M28" sqref="M28"/>
    </sheetView>
  </sheetViews>
  <sheetFormatPr baseColWidth="10" defaultColWidth="8.83203125" defaultRowHeight="15" x14ac:dyDescent="0.2"/>
  <cols>
    <col min="1" max="1" width="11.83203125" style="30" customWidth="1"/>
    <col min="2" max="2" width="17.6640625" style="40" customWidth="1"/>
    <col min="3" max="3" width="11.5" style="40" customWidth="1"/>
    <col min="4" max="4" width="11.33203125" style="40" customWidth="1"/>
    <col min="5" max="5" width="9.5" style="40" customWidth="1"/>
    <col min="6" max="6" width="9.6640625" style="40" customWidth="1"/>
    <col min="7" max="7" width="9.5" style="40" customWidth="1"/>
    <col min="8" max="8" width="10" style="40" customWidth="1"/>
    <col min="9" max="9" width="9.6640625" style="40" customWidth="1"/>
    <col min="10" max="10" width="8.83203125" style="40"/>
    <col min="11" max="16384" width="8.83203125" style="30"/>
  </cols>
  <sheetData>
    <row r="1" spans="1:10" ht="45" x14ac:dyDescent="0.2">
      <c r="A1" s="97" t="s">
        <v>498</v>
      </c>
      <c r="B1" s="135" t="s">
        <v>499</v>
      </c>
      <c r="C1" s="136" t="s">
        <v>500</v>
      </c>
      <c r="D1" s="136" t="s">
        <v>501</v>
      </c>
      <c r="E1" s="136" t="s">
        <v>502</v>
      </c>
      <c r="F1" s="136" t="s">
        <v>503</v>
      </c>
      <c r="G1" s="136" t="s">
        <v>504</v>
      </c>
      <c r="H1" s="136" t="s">
        <v>505</v>
      </c>
      <c r="I1" s="136" t="s">
        <v>506</v>
      </c>
      <c r="J1" s="136" t="s">
        <v>507</v>
      </c>
    </row>
    <row r="2" spans="1:10" ht="32" x14ac:dyDescent="0.2">
      <c r="A2" s="94" t="s">
        <v>508</v>
      </c>
      <c r="B2" s="32" t="s">
        <v>389</v>
      </c>
      <c r="C2" s="137">
        <v>0.98519999999999996</v>
      </c>
      <c r="D2" s="138" t="s">
        <v>509</v>
      </c>
      <c r="E2" s="138" t="s">
        <v>509</v>
      </c>
      <c r="F2" s="138" t="s">
        <v>509</v>
      </c>
      <c r="G2" s="138" t="s">
        <v>509</v>
      </c>
      <c r="H2" s="138" t="s">
        <v>509</v>
      </c>
      <c r="I2" s="138" t="s">
        <v>509</v>
      </c>
      <c r="J2" s="138" t="s">
        <v>509</v>
      </c>
    </row>
    <row r="3" spans="1:10" ht="32" x14ac:dyDescent="0.2">
      <c r="A3" s="94" t="s">
        <v>508</v>
      </c>
      <c r="B3" s="32" t="s">
        <v>388</v>
      </c>
      <c r="C3" s="137">
        <v>0.61709999999999998</v>
      </c>
      <c r="D3" s="138" t="s">
        <v>509</v>
      </c>
      <c r="E3" s="138" t="s">
        <v>509</v>
      </c>
      <c r="F3" s="138" t="s">
        <v>509</v>
      </c>
      <c r="G3" s="139" t="s">
        <v>510</v>
      </c>
      <c r="H3" s="139" t="s">
        <v>511</v>
      </c>
      <c r="I3" s="139" t="s">
        <v>510</v>
      </c>
      <c r="J3" s="139" t="s">
        <v>510</v>
      </c>
    </row>
    <row r="4" spans="1:10" ht="32" x14ac:dyDescent="0.2">
      <c r="A4" s="94" t="s">
        <v>512</v>
      </c>
      <c r="B4" s="32" t="s">
        <v>513</v>
      </c>
      <c r="C4" s="140">
        <v>0.16</v>
      </c>
      <c r="D4" s="139" t="s">
        <v>510</v>
      </c>
      <c r="E4" s="141" t="s">
        <v>514</v>
      </c>
      <c r="F4" s="139" t="s">
        <v>510</v>
      </c>
      <c r="G4" s="141" t="s">
        <v>514</v>
      </c>
      <c r="H4" s="139" t="s">
        <v>510</v>
      </c>
      <c r="I4" s="139" t="s">
        <v>510</v>
      </c>
      <c r="J4" s="139" t="s">
        <v>510</v>
      </c>
    </row>
    <row r="5" spans="1:10" ht="16" x14ac:dyDescent="0.2">
      <c r="A5" s="94" t="s">
        <v>512</v>
      </c>
      <c r="B5" s="32" t="s">
        <v>515</v>
      </c>
      <c r="C5" s="140">
        <v>0.28999999999999998</v>
      </c>
      <c r="D5" s="138" t="s">
        <v>509</v>
      </c>
      <c r="E5" s="139" t="s">
        <v>510</v>
      </c>
      <c r="F5" s="141" t="s">
        <v>514</v>
      </c>
      <c r="G5" s="141" t="s">
        <v>514</v>
      </c>
      <c r="H5" s="141" t="s">
        <v>514</v>
      </c>
      <c r="I5" s="139" t="s">
        <v>510</v>
      </c>
      <c r="J5" s="139" t="s">
        <v>510</v>
      </c>
    </row>
    <row r="6" spans="1:10" ht="16" x14ac:dyDescent="0.2">
      <c r="A6" s="94" t="s">
        <v>512</v>
      </c>
      <c r="B6" s="32" t="s">
        <v>516</v>
      </c>
      <c r="C6" s="140">
        <v>0.39</v>
      </c>
      <c r="D6" s="138" t="s">
        <v>509</v>
      </c>
      <c r="E6" s="139" t="s">
        <v>510</v>
      </c>
      <c r="F6" s="139" t="s">
        <v>510</v>
      </c>
      <c r="G6" s="139" t="s">
        <v>510</v>
      </c>
      <c r="H6" s="139" t="s">
        <v>510</v>
      </c>
      <c r="I6" s="139" t="s">
        <v>510</v>
      </c>
      <c r="J6" s="139" t="s">
        <v>510</v>
      </c>
    </row>
    <row r="7" spans="1:10" ht="16" x14ac:dyDescent="0.2">
      <c r="A7" s="94" t="s">
        <v>512</v>
      </c>
      <c r="B7" s="32" t="s">
        <v>461</v>
      </c>
      <c r="C7" s="140">
        <v>0.08</v>
      </c>
      <c r="D7" s="138" t="s">
        <v>509</v>
      </c>
      <c r="E7" s="138" t="s">
        <v>509</v>
      </c>
      <c r="F7" s="141" t="s">
        <v>514</v>
      </c>
      <c r="G7" s="141" t="s">
        <v>514</v>
      </c>
      <c r="H7" s="141" t="s">
        <v>514</v>
      </c>
      <c r="I7" s="139" t="s">
        <v>510</v>
      </c>
      <c r="J7" s="141" t="s">
        <v>514</v>
      </c>
    </row>
    <row r="8" spans="1:10" ht="16" x14ac:dyDescent="0.2">
      <c r="A8" s="94" t="s">
        <v>512</v>
      </c>
      <c r="B8" s="32" t="s">
        <v>517</v>
      </c>
      <c r="C8" s="137">
        <v>4.9500000000000002E-2</v>
      </c>
      <c r="D8" s="141" t="s">
        <v>514</v>
      </c>
      <c r="E8" s="141" t="s">
        <v>514</v>
      </c>
      <c r="F8" s="141" t="s">
        <v>514</v>
      </c>
      <c r="G8" s="141" t="s">
        <v>514</v>
      </c>
      <c r="H8" s="141" t="s">
        <v>514</v>
      </c>
      <c r="I8" s="138" t="s">
        <v>509</v>
      </c>
      <c r="J8" s="139" t="s">
        <v>510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3D5C5-89AD-49E3-804A-CB5317B95CAA}">
  <sheetPr codeName="Sheet16"/>
  <dimension ref="A1:F12"/>
  <sheetViews>
    <sheetView topLeftCell="A6" workbookViewId="0">
      <selection sqref="A1:F12"/>
    </sheetView>
  </sheetViews>
  <sheetFormatPr baseColWidth="10" defaultColWidth="8.83203125" defaultRowHeight="15" x14ac:dyDescent="0.2"/>
  <cols>
    <col min="1" max="1" width="20.6640625" style="96" customWidth="1"/>
    <col min="2" max="2" width="26.33203125" style="96" customWidth="1"/>
    <col min="3" max="3" width="19.5" style="96" customWidth="1"/>
    <col min="4" max="4" width="16.33203125" style="96" customWidth="1"/>
    <col min="5" max="5" width="16.5" style="96" customWidth="1"/>
    <col min="6" max="6" width="31.6640625" style="96" customWidth="1"/>
    <col min="7" max="16384" width="8.83203125" style="30"/>
  </cols>
  <sheetData>
    <row r="1" spans="1:6" ht="64" x14ac:dyDescent="0.2">
      <c r="A1" s="88" t="s">
        <v>518</v>
      </c>
      <c r="B1" s="88" t="s">
        <v>519</v>
      </c>
      <c r="C1" s="142" t="s">
        <v>520</v>
      </c>
      <c r="D1" s="142" t="s">
        <v>521</v>
      </c>
      <c r="E1" s="143" t="s">
        <v>522</v>
      </c>
      <c r="F1" s="144" t="s">
        <v>523</v>
      </c>
    </row>
    <row r="2" spans="1:6" ht="48" x14ac:dyDescent="0.2">
      <c r="A2" s="145" t="s">
        <v>524</v>
      </c>
      <c r="B2" s="146" t="s">
        <v>525</v>
      </c>
      <c r="C2" s="146">
        <v>123</v>
      </c>
      <c r="D2" s="147">
        <v>1</v>
      </c>
      <c r="E2" s="145">
        <v>123</v>
      </c>
      <c r="F2" s="148" t="s">
        <v>526</v>
      </c>
    </row>
    <row r="3" spans="1:6" ht="48" x14ac:dyDescent="0.2">
      <c r="A3" s="145" t="s">
        <v>527</v>
      </c>
      <c r="B3" s="146" t="s">
        <v>528</v>
      </c>
      <c r="C3" s="146">
        <v>412</v>
      </c>
      <c r="D3" s="147">
        <v>1</v>
      </c>
      <c r="E3" s="145">
        <v>412</v>
      </c>
      <c r="F3" s="146" t="s">
        <v>526</v>
      </c>
    </row>
    <row r="4" spans="1:6" ht="48" x14ac:dyDescent="0.2">
      <c r="A4" s="145" t="s">
        <v>529</v>
      </c>
      <c r="B4" s="146" t="s">
        <v>530</v>
      </c>
      <c r="C4" s="146">
        <v>20</v>
      </c>
      <c r="D4" s="147">
        <v>1</v>
      </c>
      <c r="E4" s="145">
        <v>20</v>
      </c>
      <c r="F4" s="146" t="s">
        <v>526</v>
      </c>
    </row>
    <row r="5" spans="1:6" ht="80" x14ac:dyDescent="0.2">
      <c r="A5" s="145" t="s">
        <v>527</v>
      </c>
      <c r="B5" s="146" t="s">
        <v>531</v>
      </c>
      <c r="C5" s="146">
        <v>10</v>
      </c>
      <c r="D5" s="147">
        <v>1</v>
      </c>
      <c r="E5" s="145">
        <v>10</v>
      </c>
      <c r="F5" s="146" t="s">
        <v>532</v>
      </c>
    </row>
    <row r="6" spans="1:6" ht="48" x14ac:dyDescent="0.2">
      <c r="A6" s="87" t="s">
        <v>527</v>
      </c>
      <c r="B6" s="65" t="s">
        <v>533</v>
      </c>
      <c r="C6" s="146">
        <v>20</v>
      </c>
      <c r="D6" s="147">
        <v>1</v>
      </c>
      <c r="E6" s="145">
        <v>20</v>
      </c>
      <c r="F6" s="146" t="s">
        <v>526</v>
      </c>
    </row>
    <row r="7" spans="1:6" ht="128" x14ac:dyDescent="0.2">
      <c r="A7" s="145" t="s">
        <v>529</v>
      </c>
      <c r="B7" s="146" t="s">
        <v>534</v>
      </c>
      <c r="C7" s="146">
        <v>151</v>
      </c>
      <c r="D7" s="147">
        <v>0.99</v>
      </c>
      <c r="E7" s="145">
        <v>149.49</v>
      </c>
      <c r="F7" s="146" t="s">
        <v>535</v>
      </c>
    </row>
    <row r="8" spans="1:6" ht="48" x14ac:dyDescent="0.2">
      <c r="A8" s="145" t="s">
        <v>529</v>
      </c>
      <c r="B8" s="146" t="s">
        <v>536</v>
      </c>
      <c r="C8" s="146">
        <v>47</v>
      </c>
      <c r="D8" s="147">
        <v>1</v>
      </c>
      <c r="E8" s="145">
        <v>47</v>
      </c>
      <c r="F8" s="146" t="s">
        <v>526</v>
      </c>
    </row>
    <row r="9" spans="1:6" ht="96" x14ac:dyDescent="0.2">
      <c r="A9" s="145" t="s">
        <v>529</v>
      </c>
      <c r="B9" s="146" t="s">
        <v>506</v>
      </c>
      <c r="C9" s="146">
        <v>72</v>
      </c>
      <c r="D9" s="147">
        <v>0.95</v>
      </c>
      <c r="E9" s="145">
        <v>68.400000000000006</v>
      </c>
      <c r="F9" s="146" t="s">
        <v>537</v>
      </c>
    </row>
    <row r="10" spans="1:6" ht="48" x14ac:dyDescent="0.2">
      <c r="A10" s="145" t="s">
        <v>529</v>
      </c>
      <c r="B10" s="146" t="s">
        <v>503</v>
      </c>
      <c r="C10" s="146">
        <v>27</v>
      </c>
      <c r="D10" s="147">
        <v>1</v>
      </c>
      <c r="E10" s="145">
        <v>27</v>
      </c>
      <c r="F10" s="146" t="s">
        <v>526</v>
      </c>
    </row>
    <row r="11" spans="1:6" ht="48" x14ac:dyDescent="0.2">
      <c r="A11" s="145" t="s">
        <v>529</v>
      </c>
      <c r="B11" s="146" t="s">
        <v>538</v>
      </c>
      <c r="C11" s="146">
        <v>20</v>
      </c>
      <c r="D11" s="147">
        <v>1</v>
      </c>
      <c r="E11" s="145">
        <v>20</v>
      </c>
      <c r="F11" s="146" t="s">
        <v>526</v>
      </c>
    </row>
    <row r="12" spans="1:6" ht="16" x14ac:dyDescent="0.2">
      <c r="A12" s="169" t="s">
        <v>386</v>
      </c>
      <c r="B12" s="169"/>
      <c r="C12" s="144">
        <v>902</v>
      </c>
      <c r="D12" s="149" t="s">
        <v>14</v>
      </c>
      <c r="E12" s="144">
        <v>896.89</v>
      </c>
      <c r="F12" s="150"/>
    </row>
  </sheetData>
  <mergeCells count="1">
    <mergeCell ref="A12:B1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AA76B-1051-4006-AF8E-3D6A9317D0B0}">
  <sheetPr codeName="Sheet17"/>
  <dimension ref="A1:D17"/>
  <sheetViews>
    <sheetView workbookViewId="0">
      <selection sqref="A1:D1048576"/>
    </sheetView>
  </sheetViews>
  <sheetFormatPr baseColWidth="10" defaultColWidth="8.83203125" defaultRowHeight="15" x14ac:dyDescent="0.2"/>
  <cols>
    <col min="1" max="1" width="17.5" style="6" customWidth="1"/>
    <col min="2" max="2" width="15.33203125" style="6" customWidth="1"/>
    <col min="3" max="3" width="14.6640625" style="6" customWidth="1"/>
    <col min="4" max="4" width="11" style="6" customWidth="1"/>
  </cols>
  <sheetData>
    <row r="1" spans="1:4" ht="64" x14ac:dyDescent="0.2">
      <c r="A1" s="151" t="s">
        <v>539</v>
      </c>
      <c r="B1" s="151" t="s">
        <v>540</v>
      </c>
      <c r="C1" s="151" t="s">
        <v>541</v>
      </c>
      <c r="D1" s="151" t="s">
        <v>542</v>
      </c>
    </row>
    <row r="2" spans="1:4" x14ac:dyDescent="0.2">
      <c r="A2" s="41" t="s">
        <v>504</v>
      </c>
      <c r="B2" s="32">
        <v>19</v>
      </c>
      <c r="C2" s="152">
        <v>1</v>
      </c>
      <c r="D2" s="41">
        <v>19</v>
      </c>
    </row>
    <row r="3" spans="1:4" x14ac:dyDescent="0.2">
      <c r="A3" s="41" t="s">
        <v>503</v>
      </c>
      <c r="B3" s="32">
        <v>9</v>
      </c>
      <c r="C3" s="152">
        <v>1</v>
      </c>
      <c r="D3" s="41">
        <v>9</v>
      </c>
    </row>
    <row r="4" spans="1:4" x14ac:dyDescent="0.2">
      <c r="A4" s="41" t="s">
        <v>505</v>
      </c>
      <c r="B4" s="32">
        <v>10</v>
      </c>
      <c r="C4" s="152">
        <v>1</v>
      </c>
      <c r="D4" s="41">
        <v>10</v>
      </c>
    </row>
    <row r="5" spans="1:4" x14ac:dyDescent="0.2">
      <c r="A5" s="41" t="s">
        <v>506</v>
      </c>
      <c r="B5" s="32">
        <v>11</v>
      </c>
      <c r="C5" s="152">
        <v>0.95</v>
      </c>
      <c r="D5" s="41">
        <v>10.45</v>
      </c>
    </row>
    <row r="6" spans="1:4" x14ac:dyDescent="0.2">
      <c r="A6" s="41" t="s">
        <v>543</v>
      </c>
      <c r="B6" s="32">
        <v>4</v>
      </c>
      <c r="C6" s="152">
        <v>1</v>
      </c>
      <c r="D6" s="41">
        <v>4</v>
      </c>
    </row>
    <row r="7" spans="1:4" x14ac:dyDescent="0.2">
      <c r="A7" s="41" t="s">
        <v>544</v>
      </c>
      <c r="B7" s="32">
        <v>10</v>
      </c>
      <c r="C7" s="152">
        <v>1</v>
      </c>
      <c r="D7" s="41">
        <v>10</v>
      </c>
    </row>
    <row r="8" spans="1:4" ht="32" x14ac:dyDescent="0.2">
      <c r="A8" s="32" t="s">
        <v>545</v>
      </c>
      <c r="B8" s="32">
        <v>49</v>
      </c>
      <c r="C8" s="152">
        <v>1</v>
      </c>
      <c r="D8" s="41">
        <v>49</v>
      </c>
    </row>
    <row r="9" spans="1:4" x14ac:dyDescent="0.2">
      <c r="A9" s="41" t="s">
        <v>546</v>
      </c>
      <c r="B9" s="32">
        <v>9</v>
      </c>
      <c r="C9" s="152">
        <v>0.99</v>
      </c>
      <c r="D9" s="41">
        <v>8.91</v>
      </c>
    </row>
    <row r="10" spans="1:4" x14ac:dyDescent="0.2">
      <c r="A10" s="41" t="s">
        <v>547</v>
      </c>
      <c r="B10" s="32">
        <v>1</v>
      </c>
      <c r="C10" s="152">
        <v>1</v>
      </c>
      <c r="D10" s="41">
        <v>1</v>
      </c>
    </row>
    <row r="11" spans="1:4" x14ac:dyDescent="0.2">
      <c r="A11" s="41" t="s">
        <v>548</v>
      </c>
      <c r="B11" s="32">
        <v>0</v>
      </c>
      <c r="C11" s="152">
        <v>1</v>
      </c>
      <c r="D11" s="41">
        <v>0</v>
      </c>
    </row>
    <row r="12" spans="1:4" ht="16" x14ac:dyDescent="0.2">
      <c r="A12" s="31" t="s">
        <v>386</v>
      </c>
      <c r="B12" s="42">
        <v>122</v>
      </c>
      <c r="C12" s="153" t="s">
        <v>14</v>
      </c>
      <c r="D12" s="42">
        <v>121.36</v>
      </c>
    </row>
    <row r="14" spans="1:4" x14ac:dyDescent="0.2">
      <c r="A14" s="154" t="s">
        <v>549</v>
      </c>
    </row>
    <row r="15" spans="1:4" x14ac:dyDescent="0.2">
      <c r="A15" s="154" t="s">
        <v>550</v>
      </c>
    </row>
    <row r="16" spans="1:4" x14ac:dyDescent="0.2">
      <c r="A16" s="154" t="s">
        <v>551</v>
      </c>
    </row>
    <row r="17" spans="1:1" x14ac:dyDescent="0.2">
      <c r="A17" s="154" t="s">
        <v>552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4B89A-A9F6-4F27-91E5-7D54F38992B6}">
  <sheetPr codeName="Sheet18"/>
  <dimension ref="A1:E9"/>
  <sheetViews>
    <sheetView workbookViewId="0">
      <selection sqref="A1:E1048576"/>
    </sheetView>
  </sheetViews>
  <sheetFormatPr baseColWidth="10" defaultColWidth="8.83203125" defaultRowHeight="15" x14ac:dyDescent="0.2"/>
  <cols>
    <col min="1" max="1" width="24.6640625" style="6" customWidth="1"/>
    <col min="2" max="2" width="8.83203125" style="6" bestFit="1"/>
    <col min="3" max="3" width="12.6640625" style="158" customWidth="1"/>
    <col min="4" max="4" width="14.33203125" style="158" customWidth="1"/>
    <col min="5" max="5" width="28.5" style="6" customWidth="1"/>
  </cols>
  <sheetData>
    <row r="1" spans="1:5" ht="80" x14ac:dyDescent="0.2">
      <c r="A1" s="31" t="s">
        <v>553</v>
      </c>
      <c r="B1" s="31" t="s">
        <v>554</v>
      </c>
      <c r="C1" s="155" t="s">
        <v>555</v>
      </c>
      <c r="D1" s="155" t="s">
        <v>556</v>
      </c>
      <c r="E1" s="31" t="s">
        <v>523</v>
      </c>
    </row>
    <row r="2" spans="1:5" ht="80" x14ac:dyDescent="0.2">
      <c r="A2" s="32" t="s">
        <v>557</v>
      </c>
      <c r="B2" s="137">
        <v>0.98519999999999996</v>
      </c>
      <c r="C2" s="156" t="s">
        <v>558</v>
      </c>
      <c r="D2" s="156"/>
      <c r="E2" s="32" t="s">
        <v>559</v>
      </c>
    </row>
    <row r="3" spans="1:5" ht="32" x14ac:dyDescent="0.2">
      <c r="A3" s="32" t="s">
        <v>560</v>
      </c>
      <c r="B3" s="137">
        <v>0.99429999999999996</v>
      </c>
      <c r="C3" s="156" t="s">
        <v>558</v>
      </c>
      <c r="D3" s="156"/>
      <c r="E3" s="32" t="s">
        <v>561</v>
      </c>
    </row>
    <row r="4" spans="1:5" ht="32" x14ac:dyDescent="0.2">
      <c r="A4" s="32" t="s">
        <v>560</v>
      </c>
      <c r="B4" s="137">
        <v>0.99480000000000002</v>
      </c>
      <c r="C4" s="156"/>
      <c r="D4" s="156" t="s">
        <v>558</v>
      </c>
      <c r="E4" s="32" t="s">
        <v>562</v>
      </c>
    </row>
    <row r="5" spans="1:5" ht="64" x14ac:dyDescent="0.2">
      <c r="A5" s="32" t="s">
        <v>563</v>
      </c>
      <c r="B5" s="137">
        <v>0.98</v>
      </c>
      <c r="C5" s="156" t="s">
        <v>558</v>
      </c>
      <c r="D5" s="156"/>
      <c r="E5" s="32" t="s">
        <v>564</v>
      </c>
    </row>
    <row r="7" spans="1:5" ht="17" x14ac:dyDescent="0.2">
      <c r="A7" s="157" t="s">
        <v>565</v>
      </c>
    </row>
    <row r="8" spans="1:5" x14ac:dyDescent="0.2">
      <c r="A8" s="154" t="s">
        <v>566</v>
      </c>
    </row>
    <row r="9" spans="1:5" ht="17" x14ac:dyDescent="0.2">
      <c r="A9" s="157" t="s">
        <v>567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8E217-9D08-4050-BE5B-715887082A8C}">
  <sheetPr codeName="Sheet19"/>
  <dimension ref="A1:D17"/>
  <sheetViews>
    <sheetView workbookViewId="0">
      <selection activeCell="A2" sqref="A2"/>
    </sheetView>
  </sheetViews>
  <sheetFormatPr baseColWidth="10" defaultColWidth="8.83203125" defaultRowHeight="15" x14ac:dyDescent="0.2"/>
  <cols>
    <col min="1" max="1" width="33" style="6" customWidth="1"/>
    <col min="2" max="2" width="15.33203125" style="6" customWidth="1"/>
    <col min="3" max="3" width="14.6640625" style="6" customWidth="1"/>
    <col min="4" max="4" width="21.6640625" style="6" customWidth="1"/>
  </cols>
  <sheetData>
    <row r="1" spans="1:4" ht="101" customHeight="1" x14ac:dyDescent="0.2">
      <c r="A1" s="151" t="s">
        <v>518</v>
      </c>
      <c r="B1" s="151" t="s">
        <v>520</v>
      </c>
      <c r="C1" s="151" t="s">
        <v>521</v>
      </c>
      <c r="D1" s="151" t="s">
        <v>568</v>
      </c>
    </row>
    <row r="2" spans="1:4" x14ac:dyDescent="0.2">
      <c r="A2" s="159" t="s">
        <v>504</v>
      </c>
      <c r="B2" s="32">
        <v>20</v>
      </c>
      <c r="C2" s="160">
        <v>0.9</v>
      </c>
      <c r="D2" s="159">
        <v>18</v>
      </c>
    </row>
    <row r="3" spans="1:4" x14ac:dyDescent="0.2">
      <c r="A3" s="159" t="s">
        <v>503</v>
      </c>
      <c r="B3" s="32">
        <v>27</v>
      </c>
      <c r="C3" s="160">
        <v>0.9</v>
      </c>
      <c r="D3" s="159">
        <v>24.3</v>
      </c>
    </row>
    <row r="4" spans="1:4" x14ac:dyDescent="0.2">
      <c r="A4" s="41" t="s">
        <v>505</v>
      </c>
      <c r="B4" s="32">
        <v>20</v>
      </c>
      <c r="C4" s="160">
        <v>0.8</v>
      </c>
      <c r="D4" s="41">
        <v>16</v>
      </c>
    </row>
    <row r="5" spans="1:4" x14ac:dyDescent="0.2">
      <c r="A5" s="41" t="s">
        <v>506</v>
      </c>
      <c r="B5" s="32">
        <v>72</v>
      </c>
      <c r="C5" s="160">
        <v>0.9</v>
      </c>
      <c r="D5" s="41">
        <v>64.8</v>
      </c>
    </row>
    <row r="6" spans="1:4" x14ac:dyDescent="0.2">
      <c r="A6" s="41" t="s">
        <v>569</v>
      </c>
      <c r="B6" s="32">
        <v>47</v>
      </c>
      <c r="C6" s="160">
        <v>0.5</v>
      </c>
      <c r="D6" s="41">
        <v>23.5</v>
      </c>
    </row>
    <row r="7" spans="1:4" x14ac:dyDescent="0.2">
      <c r="A7" s="41" t="s">
        <v>544</v>
      </c>
      <c r="B7" s="32">
        <v>123</v>
      </c>
      <c r="C7" s="160">
        <v>0.9</v>
      </c>
      <c r="D7" s="41">
        <v>110.7</v>
      </c>
    </row>
    <row r="8" spans="1:4" ht="16" x14ac:dyDescent="0.2">
      <c r="A8" s="161" t="s">
        <v>545</v>
      </c>
      <c r="B8" s="32">
        <v>412</v>
      </c>
      <c r="C8" s="160">
        <v>0.39</v>
      </c>
      <c r="D8" s="159">
        <v>160.68</v>
      </c>
    </row>
    <row r="9" spans="1:4" x14ac:dyDescent="0.2">
      <c r="A9" s="159" t="s">
        <v>546</v>
      </c>
      <c r="B9" s="32">
        <v>151</v>
      </c>
      <c r="C9" s="160">
        <v>0.1</v>
      </c>
      <c r="D9" s="159">
        <v>15.1</v>
      </c>
    </row>
    <row r="10" spans="1:4" x14ac:dyDescent="0.2">
      <c r="A10" s="41" t="s">
        <v>547</v>
      </c>
      <c r="B10" s="32">
        <v>10</v>
      </c>
      <c r="C10" s="152">
        <v>0.7</v>
      </c>
      <c r="D10" s="41">
        <v>7</v>
      </c>
    </row>
    <row r="11" spans="1:4" x14ac:dyDescent="0.2">
      <c r="A11" s="41" t="s">
        <v>533</v>
      </c>
      <c r="B11" s="32">
        <v>20</v>
      </c>
      <c r="C11" s="152">
        <v>0.75</v>
      </c>
      <c r="D11" s="41">
        <v>15</v>
      </c>
    </row>
    <row r="12" spans="1:4" ht="16" x14ac:dyDescent="0.2">
      <c r="A12" s="31" t="s">
        <v>386</v>
      </c>
      <c r="B12" s="42">
        <v>902</v>
      </c>
      <c r="C12" s="153" t="s">
        <v>14</v>
      </c>
      <c r="D12" s="42">
        <v>455.08</v>
      </c>
    </row>
    <row r="14" spans="1:4" x14ac:dyDescent="0.2">
      <c r="A14" s="154" t="s">
        <v>549</v>
      </c>
    </row>
    <row r="15" spans="1:4" x14ac:dyDescent="0.2">
      <c r="A15" s="154" t="s">
        <v>550</v>
      </c>
    </row>
    <row r="16" spans="1:4" x14ac:dyDescent="0.2">
      <c r="A16" s="154" t="s">
        <v>551</v>
      </c>
    </row>
    <row r="17" spans="1:1" x14ac:dyDescent="0.2">
      <c r="A17" s="154" t="s">
        <v>552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7176D-3CC0-4A9C-918E-E90D8B4C4DA0}">
  <sheetPr codeName="Sheet2">
    <tabColor theme="0"/>
  </sheetPr>
  <dimension ref="A1:D4"/>
  <sheetViews>
    <sheetView workbookViewId="0">
      <selection sqref="A1:D4"/>
    </sheetView>
  </sheetViews>
  <sheetFormatPr baseColWidth="10" defaultColWidth="8.83203125" defaultRowHeight="15" x14ac:dyDescent="0.2"/>
  <cols>
    <col min="1" max="1" width="19.5" style="16" customWidth="1"/>
    <col min="2" max="2" width="18" style="16" customWidth="1"/>
    <col min="3" max="3" width="17" style="16" customWidth="1"/>
    <col min="4" max="4" width="17.83203125" customWidth="1"/>
  </cols>
  <sheetData>
    <row r="1" spans="1:4" ht="32" x14ac:dyDescent="0.2">
      <c r="A1" s="19" t="s">
        <v>22</v>
      </c>
      <c r="B1" s="19" t="s">
        <v>23</v>
      </c>
      <c r="C1" s="19" t="s">
        <v>2</v>
      </c>
      <c r="D1" s="19" t="s">
        <v>3</v>
      </c>
    </row>
    <row r="2" spans="1:4" ht="16" x14ac:dyDescent="0.2">
      <c r="A2" s="18" t="s">
        <v>5</v>
      </c>
      <c r="B2" s="18">
        <v>1</v>
      </c>
      <c r="C2" s="18" t="s">
        <v>24</v>
      </c>
      <c r="D2" s="18" t="s">
        <v>25</v>
      </c>
    </row>
    <row r="3" spans="1:4" ht="16" x14ac:dyDescent="0.2">
      <c r="A3" s="18" t="s">
        <v>8</v>
      </c>
      <c r="B3" s="18">
        <v>0.253</v>
      </c>
      <c r="C3" s="18" t="s">
        <v>26</v>
      </c>
      <c r="D3" s="18" t="s">
        <v>27</v>
      </c>
    </row>
    <row r="4" spans="1:4" ht="16" x14ac:dyDescent="0.2">
      <c r="A4" s="18" t="s">
        <v>11</v>
      </c>
      <c r="B4" s="18">
        <v>3.0000000000000001E-3</v>
      </c>
      <c r="C4" s="18" t="s">
        <v>28</v>
      </c>
      <c r="D4" s="18" t="s">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D5DBE-EFB8-439F-BE59-3FDFF13C3924}">
  <sheetPr codeName="Sheet20"/>
  <dimension ref="A1:D13"/>
  <sheetViews>
    <sheetView workbookViewId="0">
      <selection activeCell="B1" sqref="B1:B12"/>
    </sheetView>
  </sheetViews>
  <sheetFormatPr baseColWidth="10" defaultColWidth="8.83203125" defaultRowHeight="15" x14ac:dyDescent="0.2"/>
  <cols>
    <col min="1" max="1" width="32.5" style="6" customWidth="1"/>
    <col min="2" max="2" width="13.33203125" style="6" customWidth="1"/>
    <col min="3" max="3" width="13.6640625" style="6" customWidth="1"/>
    <col min="4" max="4" width="14.33203125" style="6" customWidth="1"/>
  </cols>
  <sheetData>
    <row r="1" spans="1:4" ht="80" x14ac:dyDescent="0.2">
      <c r="A1" s="31" t="s">
        <v>539</v>
      </c>
      <c r="B1" s="31" t="s">
        <v>540</v>
      </c>
      <c r="C1" s="31" t="s">
        <v>541</v>
      </c>
      <c r="D1" s="31" t="s">
        <v>542</v>
      </c>
    </row>
    <row r="2" spans="1:4" x14ac:dyDescent="0.2">
      <c r="A2" s="41" t="s">
        <v>504</v>
      </c>
      <c r="B2" s="32">
        <v>19</v>
      </c>
      <c r="C2" s="152">
        <v>0.9</v>
      </c>
      <c r="D2" s="41">
        <v>17.100000000000001</v>
      </c>
    </row>
    <row r="3" spans="1:4" x14ac:dyDescent="0.2">
      <c r="A3" s="41" t="s">
        <v>503</v>
      </c>
      <c r="B3" s="32">
        <v>9</v>
      </c>
      <c r="C3" s="152">
        <v>0.9</v>
      </c>
      <c r="D3" s="41">
        <v>8.1</v>
      </c>
    </row>
    <row r="4" spans="1:4" x14ac:dyDescent="0.2">
      <c r="A4" s="41" t="s">
        <v>505</v>
      </c>
      <c r="B4" s="32">
        <v>10</v>
      </c>
      <c r="C4" s="152">
        <v>0.8</v>
      </c>
      <c r="D4" s="41">
        <v>8</v>
      </c>
    </row>
    <row r="5" spans="1:4" x14ac:dyDescent="0.2">
      <c r="A5" s="41" t="s">
        <v>506</v>
      </c>
      <c r="B5" s="32">
        <v>11</v>
      </c>
      <c r="C5" s="152">
        <v>0.9</v>
      </c>
      <c r="D5" s="41">
        <v>9.9</v>
      </c>
    </row>
    <row r="6" spans="1:4" x14ac:dyDescent="0.2">
      <c r="A6" s="41" t="s">
        <v>570</v>
      </c>
      <c r="B6" s="32">
        <v>4</v>
      </c>
      <c r="C6" s="152">
        <v>0.5</v>
      </c>
      <c r="D6" s="41">
        <v>2</v>
      </c>
    </row>
    <row r="7" spans="1:4" x14ac:dyDescent="0.2">
      <c r="A7" s="41" t="s">
        <v>544</v>
      </c>
      <c r="B7" s="32">
        <v>10</v>
      </c>
      <c r="C7" s="152">
        <v>0.9</v>
      </c>
      <c r="D7" s="41">
        <v>9</v>
      </c>
    </row>
    <row r="8" spans="1:4" ht="16" x14ac:dyDescent="0.2">
      <c r="A8" s="32" t="s">
        <v>571</v>
      </c>
      <c r="B8" s="32">
        <v>49</v>
      </c>
      <c r="C8" s="152">
        <v>0.39</v>
      </c>
      <c r="D8" s="41">
        <v>19.11</v>
      </c>
    </row>
    <row r="9" spans="1:4" x14ac:dyDescent="0.2">
      <c r="A9" s="41" t="s">
        <v>572</v>
      </c>
      <c r="B9" s="32">
        <v>9</v>
      </c>
      <c r="C9" s="152">
        <v>0.1</v>
      </c>
      <c r="D9" s="41">
        <v>0.9</v>
      </c>
    </row>
    <row r="10" spans="1:4" x14ac:dyDescent="0.2">
      <c r="A10" s="41" t="s">
        <v>573</v>
      </c>
      <c r="B10" s="32">
        <v>1</v>
      </c>
      <c r="C10" s="152">
        <v>0.7</v>
      </c>
      <c r="D10" s="41">
        <v>0.7</v>
      </c>
    </row>
    <row r="11" spans="1:4" x14ac:dyDescent="0.2">
      <c r="A11" s="41" t="s">
        <v>548</v>
      </c>
      <c r="B11" s="32">
        <v>0</v>
      </c>
      <c r="C11" s="152">
        <v>0.75</v>
      </c>
      <c r="D11" s="41">
        <v>0</v>
      </c>
    </row>
    <row r="12" spans="1:4" ht="16" x14ac:dyDescent="0.2">
      <c r="A12" s="31" t="s">
        <v>386</v>
      </c>
      <c r="B12" s="42">
        <v>122</v>
      </c>
      <c r="C12" s="153" t="s">
        <v>14</v>
      </c>
      <c r="D12" s="42">
        <v>74.81</v>
      </c>
    </row>
    <row r="13" spans="1:4" x14ac:dyDescent="0.2">
      <c r="A13" s="162"/>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B7F78-E914-7C49-9DA7-64C64D8DF35C}">
  <sheetPr codeName="Sheet41"/>
  <dimension ref="A1:N31"/>
  <sheetViews>
    <sheetView tabSelected="1" workbookViewId="0">
      <selection activeCell="J34" sqref="J34"/>
    </sheetView>
  </sheetViews>
  <sheetFormatPr baseColWidth="10" defaultColWidth="8.83203125" defaultRowHeight="15" x14ac:dyDescent="0.2"/>
  <cols>
    <col min="1" max="1" width="29.6640625" style="6" customWidth="1"/>
    <col min="2" max="2" width="14.6640625" style="6" customWidth="1"/>
    <col min="3" max="7" width="15.33203125" style="6" customWidth="1"/>
    <col min="8" max="8" width="13.33203125" style="6" customWidth="1"/>
    <col min="9" max="10" width="15.33203125" style="6" customWidth="1"/>
  </cols>
  <sheetData>
    <row r="1" spans="1:10" ht="101" customHeight="1" x14ac:dyDescent="0.2">
      <c r="A1" s="151" t="s">
        <v>518</v>
      </c>
      <c r="B1" s="151" t="s">
        <v>521</v>
      </c>
      <c r="C1" s="151" t="s">
        <v>520</v>
      </c>
      <c r="D1" s="151" t="s">
        <v>1028</v>
      </c>
      <c r="E1" s="151" t="s">
        <v>1029</v>
      </c>
      <c r="F1" s="151" t="s">
        <v>1031</v>
      </c>
      <c r="G1" s="31" t="s">
        <v>540</v>
      </c>
      <c r="H1" s="151" t="s">
        <v>1027</v>
      </c>
      <c r="I1" s="151" t="s">
        <v>1030</v>
      </c>
      <c r="J1" s="151" t="s">
        <v>1031</v>
      </c>
    </row>
    <row r="2" spans="1:10" x14ac:dyDescent="0.2">
      <c r="A2" s="159" t="s">
        <v>504</v>
      </c>
      <c r="B2" s="160">
        <v>0.9</v>
      </c>
      <c r="C2" s="32">
        <v>20</v>
      </c>
      <c r="D2" s="171">
        <f>C2/C$12</f>
        <v>2.2172949002217297E-2</v>
      </c>
      <c r="E2" s="171">
        <f>(1-$B2)*D2</f>
        <v>2.2172949002217291E-3</v>
      </c>
      <c r="F2" s="171">
        <f>E2/E$12</f>
        <v>4.4750738387183374E-3</v>
      </c>
      <c r="G2" s="32">
        <v>19</v>
      </c>
      <c r="H2" s="171">
        <f>G2/G$12</f>
        <v>0.15573770491803279</v>
      </c>
      <c r="I2" s="171">
        <f>(1-$B2)*H2</f>
        <v>1.5573770491803276E-2</v>
      </c>
      <c r="J2" s="171">
        <f>I2/I$12</f>
        <v>4.0262767535494799E-2</v>
      </c>
    </row>
    <row r="3" spans="1:10" x14ac:dyDescent="0.2">
      <c r="A3" s="159" t="s">
        <v>503</v>
      </c>
      <c r="B3" s="160">
        <v>0.9</v>
      </c>
      <c r="C3" s="32">
        <v>27</v>
      </c>
      <c r="D3" s="171">
        <f t="shared" ref="D3:H11" si="0">C3/C$12</f>
        <v>2.9933481152993349E-2</v>
      </c>
      <c r="E3" s="171">
        <f t="shared" ref="E3:E11" si="1">(1-$B3)*D3</f>
        <v>2.9933481152993342E-3</v>
      </c>
      <c r="F3" s="171">
        <f t="shared" ref="F3:F12" si="2">E3/E$12</f>
        <v>6.0413496822697551E-3</v>
      </c>
      <c r="G3" s="32">
        <v>9</v>
      </c>
      <c r="H3" s="171">
        <f t="shared" si="0"/>
        <v>7.3770491803278687E-2</v>
      </c>
      <c r="I3" s="171">
        <f t="shared" ref="I3:I11" si="3">(1-$B3)*H3</f>
        <v>7.3770491803278673E-3</v>
      </c>
      <c r="J3" s="171">
        <f t="shared" ref="J3:J12" si="4">I3/I$12</f>
        <v>1.9071837253655431E-2</v>
      </c>
    </row>
    <row r="4" spans="1:10" x14ac:dyDescent="0.2">
      <c r="A4" s="41" t="s">
        <v>505</v>
      </c>
      <c r="B4" s="160">
        <v>0.8</v>
      </c>
      <c r="C4" s="32">
        <v>20</v>
      </c>
      <c r="D4" s="171">
        <f t="shared" si="0"/>
        <v>2.2172949002217297E-2</v>
      </c>
      <c r="E4" s="171">
        <f t="shared" si="1"/>
        <v>4.4345898004434581E-3</v>
      </c>
      <c r="F4" s="171">
        <f t="shared" si="2"/>
        <v>8.9501476774366748E-3</v>
      </c>
      <c r="G4" s="32">
        <v>10</v>
      </c>
      <c r="H4" s="171">
        <f t="shared" si="0"/>
        <v>8.1967213114754092E-2</v>
      </c>
      <c r="I4" s="171">
        <f t="shared" si="3"/>
        <v>1.6393442622950814E-2</v>
      </c>
      <c r="J4" s="171">
        <f t="shared" si="4"/>
        <v>4.2381860563678729E-2</v>
      </c>
    </row>
    <row r="5" spans="1:10" x14ac:dyDescent="0.2">
      <c r="A5" s="41" t="s">
        <v>506</v>
      </c>
      <c r="B5" s="160">
        <v>0.9</v>
      </c>
      <c r="C5" s="32">
        <v>72</v>
      </c>
      <c r="D5" s="171">
        <f t="shared" si="0"/>
        <v>7.9822616407982258E-2</v>
      </c>
      <c r="E5" s="171">
        <f t="shared" si="1"/>
        <v>7.9822616407982244E-3</v>
      </c>
      <c r="F5" s="171">
        <f t="shared" si="2"/>
        <v>1.6110265819386016E-2</v>
      </c>
      <c r="G5" s="32">
        <v>11</v>
      </c>
      <c r="H5" s="171">
        <f t="shared" si="0"/>
        <v>9.0163934426229511E-2</v>
      </c>
      <c r="I5" s="171">
        <f t="shared" si="3"/>
        <v>9.0163934426229497E-3</v>
      </c>
      <c r="J5" s="171">
        <f t="shared" si="4"/>
        <v>2.3310023310023308E-2</v>
      </c>
    </row>
    <row r="6" spans="1:10" x14ac:dyDescent="0.2">
      <c r="A6" s="41" t="s">
        <v>569</v>
      </c>
      <c r="B6" s="160">
        <v>0.5</v>
      </c>
      <c r="C6" s="32">
        <v>47</v>
      </c>
      <c r="D6" s="171">
        <f t="shared" si="0"/>
        <v>5.2106430155210645E-2</v>
      </c>
      <c r="E6" s="171">
        <f t="shared" si="1"/>
        <v>2.6053215077605323E-2</v>
      </c>
      <c r="F6" s="171">
        <f t="shared" si="2"/>
        <v>5.2582117604940477E-2</v>
      </c>
      <c r="G6" s="32">
        <v>4</v>
      </c>
      <c r="H6" s="171">
        <f t="shared" si="0"/>
        <v>3.2786885245901641E-2</v>
      </c>
      <c r="I6" s="171">
        <f t="shared" si="3"/>
        <v>1.6393442622950821E-2</v>
      </c>
      <c r="J6" s="171">
        <f t="shared" si="4"/>
        <v>4.238186056367875E-2</v>
      </c>
    </row>
    <row r="7" spans="1:10" x14ac:dyDescent="0.2">
      <c r="A7" s="41" t="s">
        <v>544</v>
      </c>
      <c r="B7" s="160">
        <v>0.9</v>
      </c>
      <c r="C7" s="32">
        <v>123</v>
      </c>
      <c r="D7" s="171">
        <f t="shared" si="0"/>
        <v>0.13636363636363635</v>
      </c>
      <c r="E7" s="171">
        <f t="shared" si="1"/>
        <v>1.3636363636363632E-2</v>
      </c>
      <c r="F7" s="171">
        <f t="shared" si="2"/>
        <v>2.7521704108117773E-2</v>
      </c>
      <c r="G7" s="32">
        <v>10</v>
      </c>
      <c r="H7" s="171">
        <f t="shared" si="0"/>
        <v>8.1967213114754092E-2</v>
      </c>
      <c r="I7" s="171">
        <f t="shared" si="3"/>
        <v>8.1967213114754068E-3</v>
      </c>
      <c r="J7" s="171">
        <f t="shared" si="4"/>
        <v>2.1190930281839365E-2</v>
      </c>
    </row>
    <row r="8" spans="1:10" ht="16" x14ac:dyDescent="0.2">
      <c r="A8" s="161" t="s">
        <v>545</v>
      </c>
      <c r="B8" s="160">
        <v>0.39</v>
      </c>
      <c r="C8" s="32">
        <v>412</v>
      </c>
      <c r="D8" s="171">
        <f t="shared" si="0"/>
        <v>0.4567627494456763</v>
      </c>
      <c r="E8" s="171">
        <f t="shared" si="1"/>
        <v>0.27862527716186253</v>
      </c>
      <c r="F8" s="171">
        <f t="shared" si="2"/>
        <v>0.56233777857334644</v>
      </c>
      <c r="G8" s="32">
        <v>49</v>
      </c>
      <c r="H8" s="171">
        <f t="shared" si="0"/>
        <v>0.40163934426229508</v>
      </c>
      <c r="I8" s="171">
        <f t="shared" si="3"/>
        <v>0.245</v>
      </c>
      <c r="J8" s="171">
        <f t="shared" si="4"/>
        <v>0.63339690612417887</v>
      </c>
    </row>
    <row r="9" spans="1:10" x14ac:dyDescent="0.2">
      <c r="A9" s="159" t="s">
        <v>546</v>
      </c>
      <c r="B9" s="160">
        <v>0.1</v>
      </c>
      <c r="C9" s="32">
        <v>151</v>
      </c>
      <c r="D9" s="171">
        <f t="shared" si="0"/>
        <v>0.16740576496674059</v>
      </c>
      <c r="E9" s="171">
        <f t="shared" si="1"/>
        <v>0.15066518847006655</v>
      </c>
      <c r="F9" s="171">
        <f t="shared" si="2"/>
        <v>0.30408126734091112</v>
      </c>
      <c r="G9" s="32">
        <v>9</v>
      </c>
      <c r="H9" s="171">
        <f t="shared" si="0"/>
        <v>7.3770491803278687E-2</v>
      </c>
      <c r="I9" s="171">
        <f t="shared" si="3"/>
        <v>6.6393442622950827E-2</v>
      </c>
      <c r="J9" s="171">
        <f t="shared" si="4"/>
        <v>0.17164653528289894</v>
      </c>
    </row>
    <row r="10" spans="1:10" x14ac:dyDescent="0.2">
      <c r="A10" s="41" t="s">
        <v>547</v>
      </c>
      <c r="B10" s="152">
        <v>0.7</v>
      </c>
      <c r="C10" s="32">
        <v>10</v>
      </c>
      <c r="D10" s="171">
        <f t="shared" si="0"/>
        <v>1.1086474501108648E-2</v>
      </c>
      <c r="E10" s="171">
        <f t="shared" si="1"/>
        <v>3.3259423503325951E-3</v>
      </c>
      <c r="F10" s="171">
        <f t="shared" si="2"/>
        <v>6.7126107580775096E-3</v>
      </c>
      <c r="G10" s="32">
        <v>1</v>
      </c>
      <c r="H10" s="171">
        <f t="shared" si="0"/>
        <v>8.1967213114754103E-3</v>
      </c>
      <c r="I10" s="171">
        <f t="shared" si="3"/>
        <v>2.4590163934426236E-3</v>
      </c>
      <c r="J10" s="171">
        <f t="shared" si="4"/>
        <v>6.357279084551813E-3</v>
      </c>
    </row>
    <row r="11" spans="1:10" x14ac:dyDescent="0.2">
      <c r="A11" s="41" t="s">
        <v>533</v>
      </c>
      <c r="B11" s="152">
        <v>0.75</v>
      </c>
      <c r="C11" s="32">
        <v>20</v>
      </c>
      <c r="D11" s="171">
        <f t="shared" si="0"/>
        <v>2.2172949002217297E-2</v>
      </c>
      <c r="E11" s="171">
        <f t="shared" si="1"/>
        <v>5.5432372505543242E-3</v>
      </c>
      <c r="F11" s="171">
        <f t="shared" si="2"/>
        <v>1.1187684596795847E-2</v>
      </c>
      <c r="G11" s="32">
        <v>0</v>
      </c>
      <c r="H11" s="171">
        <f t="shared" si="0"/>
        <v>0</v>
      </c>
      <c r="I11" s="171">
        <f t="shared" si="3"/>
        <v>0</v>
      </c>
      <c r="J11" s="171">
        <f t="shared" si="4"/>
        <v>0</v>
      </c>
    </row>
    <row r="12" spans="1:10" ht="16" x14ac:dyDescent="0.2">
      <c r="A12" s="31" t="s">
        <v>386</v>
      </c>
      <c r="B12" s="153" t="s">
        <v>14</v>
      </c>
      <c r="C12" s="42">
        <v>902</v>
      </c>
      <c r="D12" s="42"/>
      <c r="E12" s="172">
        <f>SUM(E2:E11)</f>
        <v>0.49547671840354773</v>
      </c>
      <c r="F12" s="171">
        <f t="shared" si="2"/>
        <v>1</v>
      </c>
      <c r="G12" s="42">
        <v>122</v>
      </c>
      <c r="H12" s="42"/>
      <c r="I12" s="172">
        <f>SUM(I2:I11)</f>
        <v>0.3868032786885246</v>
      </c>
      <c r="J12" s="171">
        <f t="shared" si="4"/>
        <v>1</v>
      </c>
    </row>
    <row r="14" spans="1:10" x14ac:dyDescent="0.2">
      <c r="A14" s="154" t="s">
        <v>549</v>
      </c>
    </row>
    <row r="15" spans="1:10" x14ac:dyDescent="0.2">
      <c r="A15" s="154" t="s">
        <v>550</v>
      </c>
    </row>
    <row r="16" spans="1:10" x14ac:dyDescent="0.2">
      <c r="A16" s="154" t="s">
        <v>551</v>
      </c>
    </row>
    <row r="17" spans="1:14" x14ac:dyDescent="0.2">
      <c r="A17" s="154" t="s">
        <v>552</v>
      </c>
    </row>
    <row r="20" spans="1:14" x14ac:dyDescent="0.2">
      <c r="G20" t="s">
        <v>387</v>
      </c>
      <c r="H20" t="s">
        <v>1032</v>
      </c>
      <c r="I20" t="s">
        <v>1033</v>
      </c>
      <c r="J20" t="s">
        <v>1034</v>
      </c>
      <c r="K20" t="s">
        <v>1035</v>
      </c>
      <c r="L20" t="s">
        <v>1036</v>
      </c>
      <c r="M20" t="s">
        <v>1037</v>
      </c>
      <c r="N20" t="s">
        <v>1038</v>
      </c>
    </row>
    <row r="21" spans="1:14" x14ac:dyDescent="0.2">
      <c r="D21" s="159" t="s">
        <v>504</v>
      </c>
      <c r="E21" s="32">
        <v>20</v>
      </c>
      <c r="F21" s="32">
        <v>19</v>
      </c>
      <c r="G21" t="s">
        <v>504</v>
      </c>
      <c r="H21">
        <v>20</v>
      </c>
      <c r="I21">
        <v>19</v>
      </c>
      <c r="J21">
        <v>39</v>
      </c>
      <c r="K21">
        <v>34.353515625</v>
      </c>
      <c r="L21">
        <v>4.646484375</v>
      </c>
      <c r="M21">
        <v>5.9971565369335904</v>
      </c>
      <c r="N21">
        <v>44.339632756672898</v>
      </c>
    </row>
    <row r="22" spans="1:14" x14ac:dyDescent="0.2">
      <c r="D22" s="159" t="s">
        <v>503</v>
      </c>
      <c r="E22" s="32">
        <v>27</v>
      </c>
      <c r="F22" s="32">
        <v>9</v>
      </c>
      <c r="G22" t="s">
        <v>503</v>
      </c>
      <c r="H22">
        <v>27</v>
      </c>
      <c r="I22">
        <v>9</v>
      </c>
      <c r="J22">
        <v>36</v>
      </c>
      <c r="K22">
        <v>31.7109375</v>
      </c>
      <c r="L22">
        <v>4.2890625</v>
      </c>
      <c r="M22">
        <v>0.699851025498891</v>
      </c>
      <c r="N22">
        <v>5.1743084016393404</v>
      </c>
    </row>
    <row r="23" spans="1:14" x14ac:dyDescent="0.2">
      <c r="D23" s="41" t="s">
        <v>505</v>
      </c>
      <c r="E23" s="32">
        <v>20</v>
      </c>
      <c r="F23" s="32">
        <v>10</v>
      </c>
      <c r="G23" t="s">
        <v>505</v>
      </c>
      <c r="H23">
        <v>20</v>
      </c>
      <c r="I23">
        <v>10</v>
      </c>
      <c r="J23">
        <v>30</v>
      </c>
      <c r="K23">
        <v>26.42578125</v>
      </c>
      <c r="L23">
        <v>3.57421875</v>
      </c>
      <c r="M23">
        <v>1.56251443551367</v>
      </c>
      <c r="N23">
        <v>11.552360826502699</v>
      </c>
    </row>
    <row r="24" spans="1:14" x14ac:dyDescent="0.2">
      <c r="D24" s="41" t="s">
        <v>506</v>
      </c>
      <c r="E24" s="32">
        <v>72</v>
      </c>
      <c r="F24" s="32">
        <v>11</v>
      </c>
      <c r="G24" t="s">
        <v>506</v>
      </c>
      <c r="H24">
        <v>72</v>
      </c>
      <c r="I24">
        <v>11</v>
      </c>
      <c r="J24">
        <v>83</v>
      </c>
      <c r="K24">
        <v>73.111328125</v>
      </c>
      <c r="L24">
        <v>9.888671875</v>
      </c>
      <c r="M24">
        <v>1.68927337676648E-2</v>
      </c>
      <c r="N24">
        <v>0.124895457856014</v>
      </c>
    </row>
    <row r="25" spans="1:14" x14ac:dyDescent="0.2">
      <c r="D25" s="41" t="s">
        <v>569</v>
      </c>
      <c r="E25" s="32">
        <v>47</v>
      </c>
      <c r="F25" s="32">
        <v>4</v>
      </c>
      <c r="G25" t="s">
        <v>569</v>
      </c>
      <c r="H25">
        <v>47</v>
      </c>
      <c r="I25">
        <v>4</v>
      </c>
      <c r="J25">
        <v>51</v>
      </c>
      <c r="K25">
        <v>44.923828125</v>
      </c>
      <c r="L25">
        <v>6.076171875</v>
      </c>
      <c r="M25">
        <v>9.5951076176035793E-2</v>
      </c>
      <c r="N25">
        <v>0.709408776317904</v>
      </c>
    </row>
    <row r="26" spans="1:14" x14ac:dyDescent="0.2">
      <c r="D26" s="41" t="s">
        <v>544</v>
      </c>
      <c r="E26" s="32">
        <v>123</v>
      </c>
      <c r="F26" s="32">
        <v>10</v>
      </c>
      <c r="G26" t="s">
        <v>544</v>
      </c>
      <c r="H26">
        <v>123</v>
      </c>
      <c r="I26">
        <v>10</v>
      </c>
      <c r="J26">
        <v>133</v>
      </c>
      <c r="K26">
        <v>117.154296875</v>
      </c>
      <c r="L26">
        <v>15.845703125</v>
      </c>
      <c r="M26">
        <v>0.291685801862611</v>
      </c>
      <c r="N26">
        <v>2.1565622400006101</v>
      </c>
    </row>
    <row r="27" spans="1:14" ht="32" x14ac:dyDescent="0.2">
      <c r="D27" s="161" t="s">
        <v>545</v>
      </c>
      <c r="E27" s="32">
        <v>412</v>
      </c>
      <c r="F27" s="32">
        <v>49</v>
      </c>
      <c r="G27" t="s">
        <v>1039</v>
      </c>
      <c r="H27">
        <v>412</v>
      </c>
      <c r="I27">
        <v>49</v>
      </c>
      <c r="J27">
        <v>461</v>
      </c>
      <c r="K27">
        <v>406.076171875</v>
      </c>
      <c r="L27">
        <v>54.923828125</v>
      </c>
      <c r="M27">
        <v>8.6416643194083001E-2</v>
      </c>
      <c r="N27">
        <v>0.63891649312346599</v>
      </c>
    </row>
    <row r="28" spans="1:14" x14ac:dyDescent="0.2">
      <c r="D28" s="159" t="s">
        <v>546</v>
      </c>
      <c r="E28" s="32">
        <v>151</v>
      </c>
      <c r="F28" s="32">
        <v>9</v>
      </c>
      <c r="G28" t="s">
        <v>546</v>
      </c>
      <c r="H28">
        <v>151</v>
      </c>
      <c r="I28">
        <v>9</v>
      </c>
      <c r="J28">
        <v>160</v>
      </c>
      <c r="K28">
        <v>140.9375</v>
      </c>
      <c r="L28">
        <v>19.0625</v>
      </c>
      <c r="M28">
        <v>0.71843126385809297</v>
      </c>
      <c r="N28">
        <v>5.3116803278688502</v>
      </c>
    </row>
    <row r="29" spans="1:14" x14ac:dyDescent="0.2">
      <c r="D29" s="41" t="s">
        <v>547</v>
      </c>
      <c r="E29" s="32">
        <v>10</v>
      </c>
      <c r="F29" s="32">
        <v>1</v>
      </c>
      <c r="G29" t="s">
        <v>547</v>
      </c>
      <c r="H29">
        <v>10</v>
      </c>
      <c r="I29">
        <v>1</v>
      </c>
      <c r="J29">
        <v>11</v>
      </c>
      <c r="K29">
        <v>9.689453125</v>
      </c>
      <c r="L29">
        <v>1.310546875</v>
      </c>
      <c r="M29">
        <v>9.9530242138681693E-3</v>
      </c>
      <c r="N29">
        <v>7.3587113450074501E-2</v>
      </c>
    </row>
    <row r="30" spans="1:14" x14ac:dyDescent="0.2">
      <c r="D30" s="41" t="s">
        <v>533</v>
      </c>
      <c r="E30" s="32">
        <v>20</v>
      </c>
      <c r="F30" s="32">
        <v>0</v>
      </c>
      <c r="G30" t="s">
        <v>533</v>
      </c>
      <c r="H30">
        <v>20</v>
      </c>
      <c r="I30">
        <v>0</v>
      </c>
      <c r="J30">
        <v>20</v>
      </c>
      <c r="K30">
        <v>17.6171875</v>
      </c>
      <c r="L30">
        <v>2.3828125</v>
      </c>
      <c r="M30">
        <v>0.32228727827050901</v>
      </c>
      <c r="N30">
        <v>2.3828125</v>
      </c>
    </row>
    <row r="31" spans="1:14" ht="16" x14ac:dyDescent="0.2">
      <c r="D31" s="31" t="s">
        <v>386</v>
      </c>
      <c r="E31" s="42">
        <v>902</v>
      </c>
      <c r="F31" s="42">
        <v>122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A9A7D-838C-4E68-AAEA-A364102A428B}">
  <sheetPr codeName="Sheet21"/>
  <dimension ref="A1:E9"/>
  <sheetViews>
    <sheetView workbookViewId="0">
      <selection activeCell="D6" sqref="D6:E7"/>
    </sheetView>
  </sheetViews>
  <sheetFormatPr baseColWidth="10" defaultColWidth="8.83203125" defaultRowHeight="15" x14ac:dyDescent="0.2"/>
  <cols>
    <col min="1" max="1" width="36.5" style="6" customWidth="1"/>
    <col min="2" max="2" width="8.83203125" style="6" bestFit="1"/>
    <col min="3" max="3" width="13.6640625" style="6" customWidth="1"/>
    <col min="4" max="4" width="14.83203125" style="6" customWidth="1"/>
    <col min="5" max="5" width="20.83203125" style="6" customWidth="1"/>
  </cols>
  <sheetData>
    <row r="1" spans="1:5" ht="64" x14ac:dyDescent="0.2">
      <c r="A1" s="31" t="s">
        <v>553</v>
      </c>
      <c r="B1" s="31" t="s">
        <v>554</v>
      </c>
      <c r="C1" s="31" t="s">
        <v>574</v>
      </c>
      <c r="D1" s="31" t="s">
        <v>575</v>
      </c>
      <c r="E1" s="31" t="s">
        <v>523</v>
      </c>
    </row>
    <row r="2" spans="1:5" ht="32" x14ac:dyDescent="0.2">
      <c r="A2" s="32" t="s">
        <v>576</v>
      </c>
      <c r="B2" s="137">
        <v>0.61709999999999998</v>
      </c>
      <c r="C2" s="32" t="s">
        <v>558</v>
      </c>
      <c r="D2" s="32"/>
      <c r="E2" s="32" t="s">
        <v>577</v>
      </c>
    </row>
    <row r="3" spans="1:5" ht="48" x14ac:dyDescent="0.2">
      <c r="A3" s="32" t="s">
        <v>578</v>
      </c>
      <c r="B3" s="137">
        <v>0.70109999999999995</v>
      </c>
      <c r="C3" s="32"/>
      <c r="D3" s="32" t="s">
        <v>558</v>
      </c>
      <c r="E3" s="32" t="s">
        <v>579</v>
      </c>
    </row>
    <row r="4" spans="1:5" ht="32" x14ac:dyDescent="0.2">
      <c r="A4" s="32" t="s">
        <v>580</v>
      </c>
      <c r="B4" s="137">
        <v>0.50449999999999995</v>
      </c>
      <c r="C4" s="32" t="s">
        <v>558</v>
      </c>
      <c r="D4" s="32"/>
      <c r="E4" s="32" t="s">
        <v>577</v>
      </c>
    </row>
    <row r="5" spans="1:5" ht="64" x14ac:dyDescent="0.2">
      <c r="A5" s="32" t="s">
        <v>580</v>
      </c>
      <c r="B5" s="137">
        <v>0.61319999999999997</v>
      </c>
      <c r="C5" s="32"/>
      <c r="D5" s="32" t="s">
        <v>558</v>
      </c>
      <c r="E5" s="32" t="s">
        <v>581</v>
      </c>
    </row>
    <row r="6" spans="1:5" ht="16" x14ac:dyDescent="0.2">
      <c r="A6" s="32" t="s">
        <v>582</v>
      </c>
      <c r="B6" s="163">
        <v>0.08</v>
      </c>
      <c r="C6" s="167" t="s">
        <v>14</v>
      </c>
      <c r="D6" s="167" t="s">
        <v>14</v>
      </c>
      <c r="E6" s="167" t="s">
        <v>14</v>
      </c>
    </row>
    <row r="7" spans="1:5" ht="16" x14ac:dyDescent="0.2">
      <c r="A7" s="32" t="s">
        <v>583</v>
      </c>
      <c r="B7" s="163">
        <v>0.16</v>
      </c>
      <c r="C7" s="32" t="s">
        <v>14</v>
      </c>
      <c r="D7" s="32" t="s">
        <v>14</v>
      </c>
      <c r="E7" s="32" t="s">
        <v>14</v>
      </c>
    </row>
    <row r="9" spans="1:5" x14ac:dyDescent="0.2">
      <c r="A9" s="6" t="s">
        <v>584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E3516-40DC-476C-B893-61D834AA57F1}">
  <sheetPr codeName="Sheet22"/>
  <dimension ref="A1:D13"/>
  <sheetViews>
    <sheetView workbookViewId="0">
      <pane ySplit="1" topLeftCell="A2" activePane="bottomLeft" state="frozen"/>
      <selection activeCell="B21" sqref="B21"/>
      <selection pane="bottomLeft" activeCell="B3" sqref="B3"/>
    </sheetView>
  </sheetViews>
  <sheetFormatPr baseColWidth="10" defaultColWidth="8.83203125" defaultRowHeight="15" x14ac:dyDescent="0.2"/>
  <cols>
    <col min="1" max="1" width="33" style="49" customWidth="1"/>
    <col min="2" max="2" width="40.83203125" style="49" customWidth="1"/>
    <col min="3" max="3" width="44.5" style="49" customWidth="1"/>
    <col min="4" max="4" width="56.83203125" style="49" customWidth="1"/>
  </cols>
  <sheetData>
    <row r="1" spans="1:4" ht="32" x14ac:dyDescent="0.2">
      <c r="A1" s="69" t="s">
        <v>585</v>
      </c>
      <c r="B1" s="69" t="s">
        <v>586</v>
      </c>
      <c r="C1" s="78" t="s">
        <v>587</v>
      </c>
      <c r="D1" s="29" t="s">
        <v>588</v>
      </c>
    </row>
    <row r="2" spans="1:4" ht="32" x14ac:dyDescent="0.2">
      <c r="A2" s="65" t="s">
        <v>589</v>
      </c>
      <c r="B2" s="65" t="s">
        <v>590</v>
      </c>
      <c r="C2" s="65" t="s">
        <v>591</v>
      </c>
      <c r="D2" s="21" t="s">
        <v>592</v>
      </c>
    </row>
    <row r="3" spans="1:4" ht="48" x14ac:dyDescent="0.2">
      <c r="A3" s="65" t="s">
        <v>593</v>
      </c>
      <c r="B3" s="65" t="s">
        <v>594</v>
      </c>
      <c r="C3" s="65" t="s">
        <v>595</v>
      </c>
      <c r="D3" s="21" t="s">
        <v>596</v>
      </c>
    </row>
    <row r="4" spans="1:4" ht="32" x14ac:dyDescent="0.2">
      <c r="A4" s="65" t="s">
        <v>597</v>
      </c>
      <c r="B4" s="65" t="s">
        <v>598</v>
      </c>
      <c r="C4" s="65" t="s">
        <v>599</v>
      </c>
      <c r="D4" s="65" t="s">
        <v>600</v>
      </c>
    </row>
    <row r="5" spans="1:4" ht="48" x14ac:dyDescent="0.2">
      <c r="A5" s="65" t="s">
        <v>601</v>
      </c>
      <c r="B5" s="21" t="s">
        <v>602</v>
      </c>
      <c r="C5" s="65" t="s">
        <v>603</v>
      </c>
      <c r="D5" s="21" t="s">
        <v>592</v>
      </c>
    </row>
    <row r="6" spans="1:4" ht="48" x14ac:dyDescent="0.2">
      <c r="A6" s="76" t="s">
        <v>604</v>
      </c>
      <c r="B6" s="65" t="s">
        <v>605</v>
      </c>
      <c r="C6" s="21" t="s">
        <v>606</v>
      </c>
      <c r="D6" s="21" t="s">
        <v>592</v>
      </c>
    </row>
    <row r="7" spans="1:4" ht="32" x14ac:dyDescent="0.2">
      <c r="A7" s="76" t="s">
        <v>607</v>
      </c>
      <c r="B7" s="65" t="s">
        <v>608</v>
      </c>
      <c r="C7" s="65" t="s">
        <v>609</v>
      </c>
      <c r="D7" s="65" t="s">
        <v>592</v>
      </c>
    </row>
    <row r="8" spans="1:4" ht="48" x14ac:dyDescent="0.2">
      <c r="A8" s="76" t="s">
        <v>610</v>
      </c>
      <c r="B8" s="65" t="s">
        <v>611</v>
      </c>
      <c r="C8" s="65" t="s">
        <v>612</v>
      </c>
      <c r="D8" s="21" t="s">
        <v>613</v>
      </c>
    </row>
    <row r="9" spans="1:4" ht="32" x14ac:dyDescent="0.2">
      <c r="A9" s="76" t="s">
        <v>614</v>
      </c>
      <c r="B9" s="65" t="s">
        <v>615</v>
      </c>
      <c r="C9" s="38" t="s">
        <v>616</v>
      </c>
      <c r="D9" s="21" t="s">
        <v>617</v>
      </c>
    </row>
    <row r="10" spans="1:4" ht="48" x14ac:dyDescent="0.2">
      <c r="A10" s="76" t="s">
        <v>477</v>
      </c>
      <c r="B10" s="65" t="s">
        <v>618</v>
      </c>
      <c r="C10" s="65" t="s">
        <v>619</v>
      </c>
      <c r="D10" s="21" t="s">
        <v>613</v>
      </c>
    </row>
    <row r="11" spans="1:4" ht="32" x14ac:dyDescent="0.2">
      <c r="A11" s="76" t="s">
        <v>620</v>
      </c>
      <c r="B11" s="65" t="s">
        <v>621</v>
      </c>
      <c r="C11" s="65" t="s">
        <v>622</v>
      </c>
      <c r="D11" s="65" t="s">
        <v>623</v>
      </c>
    </row>
    <row r="12" spans="1:4" ht="32" x14ac:dyDescent="0.2">
      <c r="A12" s="76" t="s">
        <v>624</v>
      </c>
      <c r="B12" s="65" t="s">
        <v>625</v>
      </c>
      <c r="C12" s="65" t="s">
        <v>626</v>
      </c>
      <c r="D12" s="65" t="s">
        <v>623</v>
      </c>
    </row>
    <row r="13" spans="1:4" ht="48" x14ac:dyDescent="0.2">
      <c r="A13" s="77" t="s">
        <v>627</v>
      </c>
      <c r="B13" s="65" t="s">
        <v>628</v>
      </c>
      <c r="C13" s="65" t="s">
        <v>629</v>
      </c>
      <c r="D13" s="21" t="s">
        <v>617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68EAB-40DA-46B0-B2F9-FDB44D063A33}">
  <sheetPr codeName="Sheet23">
    <tabColor theme="0"/>
  </sheetPr>
  <dimension ref="A1:C5"/>
  <sheetViews>
    <sheetView workbookViewId="0">
      <selection activeCell="B21" sqref="B21"/>
    </sheetView>
  </sheetViews>
  <sheetFormatPr baseColWidth="10" defaultColWidth="8.83203125" defaultRowHeight="15" x14ac:dyDescent="0.2"/>
  <cols>
    <col min="1" max="1" width="34.1640625" style="6" customWidth="1"/>
    <col min="2" max="2" width="13.6640625" style="6" customWidth="1"/>
    <col min="3" max="3" width="15.1640625" style="6" customWidth="1"/>
  </cols>
  <sheetData>
    <row r="1" spans="1:3" ht="16" x14ac:dyDescent="0.2">
      <c r="A1" s="7" t="s">
        <v>630</v>
      </c>
      <c r="B1" s="7" t="s">
        <v>631</v>
      </c>
      <c r="C1" s="7" t="s">
        <v>632</v>
      </c>
    </row>
    <row r="2" spans="1:3" ht="32" x14ac:dyDescent="0.2">
      <c r="A2" s="8" t="s">
        <v>633</v>
      </c>
      <c r="B2" s="8">
        <v>7</v>
      </c>
      <c r="C2" s="8">
        <v>0.78</v>
      </c>
    </row>
    <row r="3" spans="1:3" ht="16" x14ac:dyDescent="0.2">
      <c r="A3" s="8" t="s">
        <v>634</v>
      </c>
      <c r="B3" s="9">
        <v>1148</v>
      </c>
      <c r="C3" s="8">
        <v>128</v>
      </c>
    </row>
    <row r="4" spans="1:3" ht="16" x14ac:dyDescent="0.2">
      <c r="A4" s="8" t="s">
        <v>635</v>
      </c>
      <c r="B4" s="10">
        <v>6.1000000000000004E-3</v>
      </c>
      <c r="C4" s="10">
        <v>6.1000000000000004E-3</v>
      </c>
    </row>
    <row r="5" spans="1:3" ht="16" x14ac:dyDescent="0.2">
      <c r="A5" s="8" t="s">
        <v>636</v>
      </c>
      <c r="B5" s="9">
        <v>35598</v>
      </c>
      <c r="C5" s="8">
        <v>3955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B0FD2-F78C-4F80-B943-A0545E20F3D3}">
  <sheetPr codeName="Sheet24"/>
  <dimension ref="A1:G6"/>
  <sheetViews>
    <sheetView workbookViewId="0">
      <selection sqref="A1:G6"/>
    </sheetView>
  </sheetViews>
  <sheetFormatPr baseColWidth="10" defaultColWidth="8.83203125" defaultRowHeight="15" x14ac:dyDescent="0.2"/>
  <cols>
    <col min="1" max="1" width="8.83203125" style="30"/>
    <col min="2" max="2" width="12" style="30" customWidth="1"/>
    <col min="3" max="3" width="11.1640625" style="30" customWidth="1"/>
    <col min="4" max="4" width="10.83203125" style="30" customWidth="1"/>
    <col min="5" max="5" width="12.5" style="30" customWidth="1"/>
    <col min="6" max="6" width="11.33203125" style="30" customWidth="1"/>
    <col min="7" max="7" width="12.5" style="30" bestFit="1" customWidth="1"/>
    <col min="8" max="16384" width="8.83203125" style="30"/>
  </cols>
  <sheetData>
    <row r="1" spans="1:7" ht="32" x14ac:dyDescent="0.2">
      <c r="A1" s="31" t="s">
        <v>637</v>
      </c>
      <c r="B1" s="31" t="s">
        <v>638</v>
      </c>
      <c r="C1" s="31" t="s">
        <v>639</v>
      </c>
      <c r="D1" s="31" t="s">
        <v>640</v>
      </c>
      <c r="E1" s="31" t="s">
        <v>641</v>
      </c>
      <c r="F1" s="31" t="s">
        <v>642</v>
      </c>
      <c r="G1" s="31" t="s">
        <v>643</v>
      </c>
    </row>
    <row r="2" spans="1:7" x14ac:dyDescent="0.2">
      <c r="A2" s="32">
        <v>2024</v>
      </c>
      <c r="B2" s="164">
        <v>6398</v>
      </c>
      <c r="C2" s="32">
        <v>64</v>
      </c>
      <c r="D2" s="32">
        <v>31</v>
      </c>
      <c r="E2" s="32">
        <v>33</v>
      </c>
      <c r="F2" s="165">
        <v>4.8500000000000001E-3</v>
      </c>
      <c r="G2" s="166">
        <v>145303.76</v>
      </c>
    </row>
    <row r="3" spans="1:7" x14ac:dyDescent="0.2">
      <c r="A3" s="32">
        <v>2023</v>
      </c>
      <c r="B3" s="164">
        <v>11900</v>
      </c>
      <c r="C3" s="32">
        <v>2</v>
      </c>
      <c r="D3" s="32">
        <v>0</v>
      </c>
      <c r="E3" s="32">
        <v>2</v>
      </c>
      <c r="F3" s="165">
        <v>0</v>
      </c>
      <c r="G3" s="166">
        <v>305256.96000000002</v>
      </c>
    </row>
    <row r="4" spans="1:7" x14ac:dyDescent="0.2">
      <c r="A4" s="32">
        <v>2022</v>
      </c>
      <c r="B4" s="164">
        <v>12264</v>
      </c>
      <c r="C4" s="32">
        <v>22</v>
      </c>
      <c r="D4" s="32">
        <v>17</v>
      </c>
      <c r="E4" s="32">
        <v>5</v>
      </c>
      <c r="F4" s="165">
        <v>1.39E-3</v>
      </c>
      <c r="G4" s="166">
        <v>158931.25</v>
      </c>
    </row>
    <row r="5" spans="1:7" x14ac:dyDescent="0.2">
      <c r="A5" s="32">
        <v>2021</v>
      </c>
      <c r="B5" s="164">
        <v>15303</v>
      </c>
      <c r="C5" s="32">
        <v>0</v>
      </c>
      <c r="D5" s="32">
        <v>0</v>
      </c>
      <c r="E5" s="32">
        <v>0</v>
      </c>
      <c r="F5" s="165">
        <v>0</v>
      </c>
      <c r="G5" s="166">
        <v>145658.91</v>
      </c>
    </row>
    <row r="6" spans="1:7" x14ac:dyDescent="0.2">
      <c r="A6" s="32">
        <v>2020</v>
      </c>
      <c r="B6" s="164">
        <v>15114</v>
      </c>
      <c r="C6" s="32">
        <v>4</v>
      </c>
      <c r="D6" s="32">
        <v>2</v>
      </c>
      <c r="E6" s="32">
        <v>2</v>
      </c>
      <c r="F6" s="165">
        <v>1.2999999999999999E-4</v>
      </c>
      <c r="G6" s="166">
        <v>174574.33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E83E1-4470-44C9-8167-86F9CEF9BB6F}">
  <sheetPr codeName="Sheet25"/>
  <dimension ref="A1:E7"/>
  <sheetViews>
    <sheetView zoomScale="80" zoomScaleNormal="80" workbookViewId="0">
      <selection activeCell="A10" sqref="A10"/>
    </sheetView>
  </sheetViews>
  <sheetFormatPr baseColWidth="10" defaultColWidth="8.83203125" defaultRowHeight="15" x14ac:dyDescent="0.2"/>
  <cols>
    <col min="1" max="1" width="31.6640625" style="20" customWidth="1"/>
    <col min="2" max="2" width="48.33203125" style="20" customWidth="1"/>
    <col min="3" max="3" width="23.5" style="20" customWidth="1"/>
    <col min="4" max="4" width="45.6640625" style="20" customWidth="1"/>
  </cols>
  <sheetData>
    <row r="1" spans="1:5" s="28" customFormat="1" ht="16" x14ac:dyDescent="0.2">
      <c r="A1" s="29" t="s">
        <v>644</v>
      </c>
      <c r="B1" s="29" t="s">
        <v>645</v>
      </c>
      <c r="C1" s="29" t="s">
        <v>646</v>
      </c>
      <c r="D1" s="29" t="s">
        <v>647</v>
      </c>
      <c r="E1" s="33"/>
    </row>
    <row r="2" spans="1:5" ht="96" x14ac:dyDescent="0.2">
      <c r="A2" s="21" t="s">
        <v>648</v>
      </c>
      <c r="B2" s="21" t="s">
        <v>649</v>
      </c>
      <c r="C2" s="32" t="s">
        <v>650</v>
      </c>
      <c r="D2" s="21" t="s">
        <v>651</v>
      </c>
    </row>
    <row r="3" spans="1:5" ht="80" x14ac:dyDescent="0.2">
      <c r="A3" s="21" t="s">
        <v>652</v>
      </c>
      <c r="B3" s="21" t="s">
        <v>653</v>
      </c>
      <c r="C3" s="21" t="s">
        <v>654</v>
      </c>
      <c r="D3" s="21" t="s">
        <v>655</v>
      </c>
    </row>
    <row r="4" spans="1:5" ht="112" x14ac:dyDescent="0.2">
      <c r="A4" s="21" t="s">
        <v>656</v>
      </c>
      <c r="B4" s="21" t="s">
        <v>657</v>
      </c>
      <c r="C4" s="21" t="s">
        <v>658</v>
      </c>
      <c r="D4" s="32" t="s">
        <v>659</v>
      </c>
    </row>
    <row r="5" spans="1:5" ht="112" x14ac:dyDescent="0.2">
      <c r="A5" s="21" t="s">
        <v>660</v>
      </c>
      <c r="B5" s="21" t="s">
        <v>661</v>
      </c>
      <c r="C5" s="21" t="s">
        <v>662</v>
      </c>
      <c r="D5" s="32" t="s">
        <v>663</v>
      </c>
    </row>
    <row r="6" spans="1:5" x14ac:dyDescent="0.2">
      <c r="A6" s="30"/>
    </row>
    <row r="7" spans="1:5" s="80" customFormat="1" ht="50" customHeight="1" x14ac:dyDescent="0.2">
      <c r="A7" s="170" t="s">
        <v>664</v>
      </c>
      <c r="B7" s="170"/>
      <c r="C7" s="170"/>
      <c r="D7" s="170"/>
    </row>
  </sheetData>
  <mergeCells count="1">
    <mergeCell ref="A7:D7"/>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425F8-7026-44F4-9805-8344C0617A58}">
  <sheetPr codeName="Sheet26"/>
  <dimension ref="A1:E80"/>
  <sheetViews>
    <sheetView zoomScale="90" workbookViewId="0">
      <pane ySplit="1" topLeftCell="A16" activePane="bottomLeft" state="frozen"/>
      <selection activeCell="B21" sqref="B21"/>
      <selection pane="bottomLeft" activeCell="A16" sqref="A16"/>
    </sheetView>
  </sheetViews>
  <sheetFormatPr baseColWidth="10" defaultColWidth="27.6640625" defaultRowHeight="15" x14ac:dyDescent="0.2"/>
  <cols>
    <col min="1" max="1" width="47" style="30" customWidth="1"/>
    <col min="2" max="2" width="68.5" style="30" customWidth="1"/>
    <col min="3" max="3" width="15.33203125" style="30" bestFit="1" customWidth="1"/>
    <col min="4" max="4" width="37.5" style="30" customWidth="1"/>
    <col min="5" max="5" width="47.33203125" customWidth="1"/>
  </cols>
  <sheetData>
    <row r="1" spans="1:5" ht="36" customHeight="1" x14ac:dyDescent="0.2">
      <c r="A1" s="64" t="s">
        <v>665</v>
      </c>
      <c r="B1" s="64" t="s">
        <v>666</v>
      </c>
      <c r="C1" s="64" t="s">
        <v>667</v>
      </c>
      <c r="D1" s="63" t="s">
        <v>668</v>
      </c>
      <c r="E1" s="33"/>
    </row>
    <row r="2" spans="1:5" ht="32" x14ac:dyDescent="0.2">
      <c r="A2" s="61" t="s">
        <v>669</v>
      </c>
      <c r="B2" s="24" t="s">
        <v>670</v>
      </c>
      <c r="C2" s="38" t="s">
        <v>671</v>
      </c>
      <c r="D2" s="24" t="s">
        <v>672</v>
      </c>
    </row>
    <row r="3" spans="1:5" ht="48" x14ac:dyDescent="0.2">
      <c r="A3" s="61" t="s">
        <v>669</v>
      </c>
      <c r="B3" s="60" t="s">
        <v>673</v>
      </c>
      <c r="C3" s="38" t="s">
        <v>674</v>
      </c>
      <c r="D3" s="21" t="s">
        <v>675</v>
      </c>
    </row>
    <row r="4" spans="1:5" ht="32" x14ac:dyDescent="0.2">
      <c r="A4" s="61" t="s">
        <v>676</v>
      </c>
      <c r="B4" s="24" t="s">
        <v>670</v>
      </c>
      <c r="C4" s="38" t="s">
        <v>671</v>
      </c>
      <c r="D4" s="24" t="s">
        <v>672</v>
      </c>
    </row>
    <row r="5" spans="1:5" ht="48" x14ac:dyDescent="0.2">
      <c r="A5" s="61" t="s">
        <v>676</v>
      </c>
      <c r="B5" s="60" t="s">
        <v>673</v>
      </c>
      <c r="C5" s="38" t="s">
        <v>674</v>
      </c>
      <c r="D5" s="21" t="s">
        <v>675</v>
      </c>
    </row>
    <row r="6" spans="1:5" ht="32" x14ac:dyDescent="0.2">
      <c r="A6" s="61" t="s">
        <v>677</v>
      </c>
      <c r="B6" s="24" t="s">
        <v>670</v>
      </c>
      <c r="C6" s="38" t="s">
        <v>671</v>
      </c>
      <c r="D6" s="24" t="s">
        <v>672</v>
      </c>
    </row>
    <row r="7" spans="1:5" ht="48" x14ac:dyDescent="0.2">
      <c r="A7" s="61" t="s">
        <v>677</v>
      </c>
      <c r="B7" s="60" t="s">
        <v>673</v>
      </c>
      <c r="C7" s="38" t="s">
        <v>674</v>
      </c>
      <c r="D7" s="21" t="s">
        <v>675</v>
      </c>
    </row>
    <row r="8" spans="1:5" ht="32" x14ac:dyDescent="0.2">
      <c r="A8" s="60" t="s">
        <v>678</v>
      </c>
      <c r="B8" s="24" t="s">
        <v>670</v>
      </c>
      <c r="C8" s="38" t="s">
        <v>671</v>
      </c>
      <c r="D8" s="24" t="s">
        <v>672</v>
      </c>
    </row>
    <row r="9" spans="1:5" ht="48" x14ac:dyDescent="0.2">
      <c r="A9" s="60" t="s">
        <v>678</v>
      </c>
      <c r="B9" s="60" t="s">
        <v>673</v>
      </c>
      <c r="C9" s="38" t="s">
        <v>674</v>
      </c>
      <c r="D9" s="21" t="s">
        <v>675</v>
      </c>
    </row>
    <row r="10" spans="1:5" ht="32" x14ac:dyDescent="0.2">
      <c r="A10" s="61" t="s">
        <v>679</v>
      </c>
      <c r="B10" s="24" t="s">
        <v>670</v>
      </c>
      <c r="C10" s="38" t="s">
        <v>671</v>
      </c>
      <c r="D10" s="24" t="s">
        <v>672</v>
      </c>
    </row>
    <row r="11" spans="1:5" ht="48" x14ac:dyDescent="0.2">
      <c r="A11" s="61" t="s">
        <v>679</v>
      </c>
      <c r="B11" s="60" t="s">
        <v>673</v>
      </c>
      <c r="C11" s="38" t="s">
        <v>674</v>
      </c>
      <c r="D11" s="21" t="s">
        <v>675</v>
      </c>
    </row>
    <row r="12" spans="1:5" ht="32" x14ac:dyDescent="0.2">
      <c r="A12" s="61" t="s">
        <v>680</v>
      </c>
      <c r="B12" s="24" t="s">
        <v>670</v>
      </c>
      <c r="C12" s="38" t="s">
        <v>671</v>
      </c>
      <c r="D12" s="24" t="s">
        <v>672</v>
      </c>
    </row>
    <row r="13" spans="1:5" ht="48" x14ac:dyDescent="0.2">
      <c r="A13" s="61" t="s">
        <v>680</v>
      </c>
      <c r="B13" s="60" t="s">
        <v>673</v>
      </c>
      <c r="C13" s="38" t="s">
        <v>674</v>
      </c>
      <c r="D13" s="21" t="s">
        <v>675</v>
      </c>
    </row>
    <row r="14" spans="1:5" ht="32" x14ac:dyDescent="0.2">
      <c r="A14" s="61" t="s">
        <v>681</v>
      </c>
      <c r="B14" s="24" t="s">
        <v>670</v>
      </c>
      <c r="C14" s="38" t="s">
        <v>671</v>
      </c>
      <c r="D14" s="24" t="s">
        <v>672</v>
      </c>
    </row>
    <row r="15" spans="1:5" ht="48" x14ac:dyDescent="0.2">
      <c r="A15" s="61" t="s">
        <v>681</v>
      </c>
      <c r="B15" s="60" t="s">
        <v>673</v>
      </c>
      <c r="C15" s="38" t="s">
        <v>674</v>
      </c>
      <c r="D15" s="21" t="s">
        <v>675</v>
      </c>
    </row>
    <row r="16" spans="1:5" ht="32" x14ac:dyDescent="0.2">
      <c r="A16" s="61" t="s">
        <v>682</v>
      </c>
      <c r="B16" s="24" t="s">
        <v>670</v>
      </c>
      <c r="C16" s="38" t="s">
        <v>671</v>
      </c>
      <c r="D16" s="24" t="s">
        <v>672</v>
      </c>
    </row>
    <row r="17" spans="1:4" ht="48" x14ac:dyDescent="0.2">
      <c r="A17" s="61" t="s">
        <v>682</v>
      </c>
      <c r="B17" s="60" t="s">
        <v>673</v>
      </c>
      <c r="C17" s="38" t="s">
        <v>674</v>
      </c>
      <c r="D17" s="21" t="s">
        <v>675</v>
      </c>
    </row>
    <row r="18" spans="1:4" ht="32" x14ac:dyDescent="0.2">
      <c r="A18" s="61" t="s">
        <v>683</v>
      </c>
      <c r="B18" s="24" t="s">
        <v>670</v>
      </c>
      <c r="C18" s="38" t="s">
        <v>671</v>
      </c>
      <c r="D18" s="24" t="s">
        <v>672</v>
      </c>
    </row>
    <row r="19" spans="1:4" ht="48" x14ac:dyDescent="0.2">
      <c r="A19" s="61" t="s">
        <v>683</v>
      </c>
      <c r="B19" s="60" t="s">
        <v>673</v>
      </c>
      <c r="C19" s="38" t="s">
        <v>674</v>
      </c>
      <c r="D19" s="21" t="s">
        <v>675</v>
      </c>
    </row>
    <row r="20" spans="1:4" ht="32" x14ac:dyDescent="0.2">
      <c r="A20" s="61" t="s">
        <v>684</v>
      </c>
      <c r="B20" s="24" t="s">
        <v>670</v>
      </c>
      <c r="C20" s="38" t="s">
        <v>671</v>
      </c>
      <c r="D20" s="24" t="s">
        <v>672</v>
      </c>
    </row>
    <row r="21" spans="1:4" ht="48" x14ac:dyDescent="0.2">
      <c r="A21" s="61" t="s">
        <v>684</v>
      </c>
      <c r="B21" s="60" t="s">
        <v>673</v>
      </c>
      <c r="C21" s="38" t="s">
        <v>674</v>
      </c>
      <c r="D21" s="21" t="s">
        <v>675</v>
      </c>
    </row>
    <row r="22" spans="1:4" ht="32" x14ac:dyDescent="0.2">
      <c r="A22" s="61" t="s">
        <v>685</v>
      </c>
      <c r="B22" s="24" t="s">
        <v>670</v>
      </c>
      <c r="C22" s="38" t="s">
        <v>671</v>
      </c>
      <c r="D22" s="24" t="s">
        <v>672</v>
      </c>
    </row>
    <row r="23" spans="1:4" ht="48" x14ac:dyDescent="0.2">
      <c r="A23" s="61" t="s">
        <v>685</v>
      </c>
      <c r="B23" s="60" t="s">
        <v>673</v>
      </c>
      <c r="C23" s="38" t="s">
        <v>674</v>
      </c>
      <c r="D23" s="21" t="s">
        <v>675</v>
      </c>
    </row>
    <row r="24" spans="1:4" ht="32" x14ac:dyDescent="0.2">
      <c r="A24" s="61" t="s">
        <v>686</v>
      </c>
      <c r="B24" s="24" t="s">
        <v>670</v>
      </c>
      <c r="C24" s="38" t="s">
        <v>671</v>
      </c>
      <c r="D24" s="24" t="s">
        <v>672</v>
      </c>
    </row>
    <row r="25" spans="1:4" ht="48" x14ac:dyDescent="0.2">
      <c r="A25" s="61" t="s">
        <v>686</v>
      </c>
      <c r="B25" s="60" t="s">
        <v>673</v>
      </c>
      <c r="C25" s="38" t="s">
        <v>674</v>
      </c>
      <c r="D25" s="21" t="s">
        <v>675</v>
      </c>
    </row>
    <row r="26" spans="1:4" ht="32" x14ac:dyDescent="0.2">
      <c r="A26" s="61" t="s">
        <v>687</v>
      </c>
      <c r="B26" s="24" t="s">
        <v>670</v>
      </c>
      <c r="C26" s="38" t="s">
        <v>671</v>
      </c>
      <c r="D26" s="24" t="s">
        <v>672</v>
      </c>
    </row>
    <row r="27" spans="1:4" ht="48" x14ac:dyDescent="0.2">
      <c r="A27" s="61" t="s">
        <v>687</v>
      </c>
      <c r="B27" s="60" t="s">
        <v>673</v>
      </c>
      <c r="C27" s="38" t="s">
        <v>674</v>
      </c>
      <c r="D27" s="21" t="s">
        <v>675</v>
      </c>
    </row>
    <row r="28" spans="1:4" ht="32" x14ac:dyDescent="0.2">
      <c r="A28" s="61" t="s">
        <v>688</v>
      </c>
      <c r="B28" s="24" t="s">
        <v>670</v>
      </c>
      <c r="C28" s="38" t="s">
        <v>671</v>
      </c>
      <c r="D28" s="24" t="s">
        <v>672</v>
      </c>
    </row>
    <row r="29" spans="1:4" ht="48" x14ac:dyDescent="0.2">
      <c r="A29" s="61" t="s">
        <v>688</v>
      </c>
      <c r="B29" s="60" t="s">
        <v>673</v>
      </c>
      <c r="C29" s="38" t="s">
        <v>674</v>
      </c>
      <c r="D29" s="21" t="s">
        <v>675</v>
      </c>
    </row>
    <row r="30" spans="1:4" ht="32" x14ac:dyDescent="0.2">
      <c r="A30" s="61" t="s">
        <v>689</v>
      </c>
      <c r="B30" s="24" t="s">
        <v>670</v>
      </c>
      <c r="C30" s="38" t="s">
        <v>671</v>
      </c>
      <c r="D30" s="24" t="s">
        <v>672</v>
      </c>
    </row>
    <row r="31" spans="1:4" ht="48" x14ac:dyDescent="0.2">
      <c r="A31" s="61" t="s">
        <v>689</v>
      </c>
      <c r="B31" s="60" t="s">
        <v>673</v>
      </c>
      <c r="C31" s="38" t="s">
        <v>674</v>
      </c>
      <c r="D31" s="21" t="s">
        <v>675</v>
      </c>
    </row>
    <row r="32" spans="1:4" ht="32" x14ac:dyDescent="0.2">
      <c r="A32" s="61" t="s">
        <v>690</v>
      </c>
      <c r="B32" s="24" t="s">
        <v>670</v>
      </c>
      <c r="C32" s="38" t="s">
        <v>671</v>
      </c>
      <c r="D32" s="24" t="s">
        <v>672</v>
      </c>
    </row>
    <row r="33" spans="1:4" ht="48" x14ac:dyDescent="0.2">
      <c r="A33" s="61" t="s">
        <v>690</v>
      </c>
      <c r="B33" s="60" t="s">
        <v>673</v>
      </c>
      <c r="C33" s="38" t="s">
        <v>674</v>
      </c>
      <c r="D33" s="21" t="s">
        <v>675</v>
      </c>
    </row>
    <row r="34" spans="1:4" ht="32" x14ac:dyDescent="0.2">
      <c r="A34" s="61" t="s">
        <v>691</v>
      </c>
      <c r="B34" s="24" t="s">
        <v>670</v>
      </c>
      <c r="C34" s="38" t="s">
        <v>671</v>
      </c>
      <c r="D34" s="24" t="s">
        <v>672</v>
      </c>
    </row>
    <row r="35" spans="1:4" ht="48" x14ac:dyDescent="0.2">
      <c r="A35" s="61" t="s">
        <v>691</v>
      </c>
      <c r="B35" s="60" t="s">
        <v>673</v>
      </c>
      <c r="C35" s="38" t="s">
        <v>674</v>
      </c>
      <c r="D35" s="21" t="s">
        <v>675</v>
      </c>
    </row>
    <row r="36" spans="1:4" ht="32" x14ac:dyDescent="0.2">
      <c r="A36" s="61" t="s">
        <v>692</v>
      </c>
      <c r="B36" s="24" t="s">
        <v>670</v>
      </c>
      <c r="C36" s="38" t="s">
        <v>671</v>
      </c>
      <c r="D36" s="24" t="s">
        <v>672</v>
      </c>
    </row>
    <row r="37" spans="1:4" ht="48" x14ac:dyDescent="0.2">
      <c r="A37" s="61" t="s">
        <v>692</v>
      </c>
      <c r="B37" s="60" t="s">
        <v>673</v>
      </c>
      <c r="C37" s="38" t="s">
        <v>674</v>
      </c>
      <c r="D37" s="21" t="s">
        <v>675</v>
      </c>
    </row>
    <row r="38" spans="1:4" ht="32" x14ac:dyDescent="0.2">
      <c r="A38" s="61" t="s">
        <v>693</v>
      </c>
      <c r="B38" s="24" t="s">
        <v>670</v>
      </c>
      <c r="C38" s="38" t="s">
        <v>671</v>
      </c>
      <c r="D38" s="24" t="s">
        <v>672</v>
      </c>
    </row>
    <row r="39" spans="1:4" ht="48" x14ac:dyDescent="0.2">
      <c r="A39" s="61" t="s">
        <v>693</v>
      </c>
      <c r="B39" s="60" t="s">
        <v>673</v>
      </c>
      <c r="C39" s="38" t="s">
        <v>674</v>
      </c>
      <c r="D39" s="21" t="s">
        <v>675</v>
      </c>
    </row>
    <row r="40" spans="1:4" ht="32" x14ac:dyDescent="0.2">
      <c r="A40" s="61" t="s">
        <v>694</v>
      </c>
      <c r="B40" s="24" t="s">
        <v>670</v>
      </c>
      <c r="C40" s="38" t="s">
        <v>671</v>
      </c>
      <c r="D40" s="24" t="s">
        <v>672</v>
      </c>
    </row>
    <row r="41" spans="1:4" ht="48" x14ac:dyDescent="0.2">
      <c r="A41" s="61" t="s">
        <v>694</v>
      </c>
      <c r="B41" s="60" t="s">
        <v>673</v>
      </c>
      <c r="C41" s="38" t="s">
        <v>674</v>
      </c>
      <c r="D41" s="21" t="s">
        <v>675</v>
      </c>
    </row>
    <row r="42" spans="1:4" ht="32" x14ac:dyDescent="0.2">
      <c r="A42" s="61" t="s">
        <v>695</v>
      </c>
      <c r="B42" s="24" t="s">
        <v>670</v>
      </c>
      <c r="C42" s="38" t="s">
        <v>671</v>
      </c>
      <c r="D42" s="24" t="s">
        <v>672</v>
      </c>
    </row>
    <row r="43" spans="1:4" ht="48" x14ac:dyDescent="0.2">
      <c r="A43" s="61" t="s">
        <v>695</v>
      </c>
      <c r="B43" s="60" t="s">
        <v>673</v>
      </c>
      <c r="C43" s="38" t="s">
        <v>674</v>
      </c>
      <c r="D43" s="21" t="s">
        <v>675</v>
      </c>
    </row>
    <row r="44" spans="1:4" ht="32" x14ac:dyDescent="0.2">
      <c r="A44" s="61" t="s">
        <v>696</v>
      </c>
      <c r="B44" s="24" t="s">
        <v>670</v>
      </c>
      <c r="C44" s="38" t="s">
        <v>671</v>
      </c>
      <c r="D44" s="24" t="s">
        <v>672</v>
      </c>
    </row>
    <row r="45" spans="1:4" ht="48" x14ac:dyDescent="0.2">
      <c r="A45" s="61" t="s">
        <v>696</v>
      </c>
      <c r="B45" s="60" t="s">
        <v>673</v>
      </c>
      <c r="C45" s="38" t="s">
        <v>674</v>
      </c>
      <c r="D45" s="21" t="s">
        <v>675</v>
      </c>
    </row>
    <row r="46" spans="1:4" ht="32" x14ac:dyDescent="0.2">
      <c r="A46" s="61" t="s">
        <v>697</v>
      </c>
      <c r="B46" s="24" t="s">
        <v>670</v>
      </c>
      <c r="C46" s="38" t="s">
        <v>671</v>
      </c>
      <c r="D46" s="24" t="s">
        <v>672</v>
      </c>
    </row>
    <row r="47" spans="1:4" ht="48" x14ac:dyDescent="0.2">
      <c r="A47" s="61" t="s">
        <v>697</v>
      </c>
      <c r="B47" s="60" t="s">
        <v>673</v>
      </c>
      <c r="C47" s="38" t="s">
        <v>674</v>
      </c>
      <c r="D47" s="21" t="s">
        <v>675</v>
      </c>
    </row>
    <row r="48" spans="1:4" ht="32" x14ac:dyDescent="0.2">
      <c r="A48" s="61" t="s">
        <v>698</v>
      </c>
      <c r="B48" s="24" t="s">
        <v>670</v>
      </c>
      <c r="C48" s="38" t="s">
        <v>671</v>
      </c>
      <c r="D48" s="24" t="s">
        <v>672</v>
      </c>
    </row>
    <row r="49" spans="1:4" ht="48" x14ac:dyDescent="0.2">
      <c r="A49" s="61" t="s">
        <v>698</v>
      </c>
      <c r="B49" s="60" t="s">
        <v>673</v>
      </c>
      <c r="C49" s="38" t="s">
        <v>674</v>
      </c>
      <c r="D49" s="21" t="s">
        <v>675</v>
      </c>
    </row>
    <row r="50" spans="1:4" ht="32" x14ac:dyDescent="0.2">
      <c r="A50" s="61" t="s">
        <v>699</v>
      </c>
      <c r="B50" s="24" t="s">
        <v>670</v>
      </c>
      <c r="C50" s="38" t="s">
        <v>671</v>
      </c>
      <c r="D50" s="24" t="s">
        <v>672</v>
      </c>
    </row>
    <row r="51" spans="1:4" ht="48" x14ac:dyDescent="0.2">
      <c r="A51" s="61" t="s">
        <v>699</v>
      </c>
      <c r="B51" s="60" t="s">
        <v>673</v>
      </c>
      <c r="C51" s="38" t="s">
        <v>674</v>
      </c>
      <c r="D51" s="21" t="s">
        <v>675</v>
      </c>
    </row>
    <row r="52" spans="1:4" ht="32" x14ac:dyDescent="0.2">
      <c r="A52" s="61" t="s">
        <v>700</v>
      </c>
      <c r="B52" s="24" t="s">
        <v>670</v>
      </c>
      <c r="C52" s="38" t="s">
        <v>671</v>
      </c>
      <c r="D52" s="24" t="s">
        <v>672</v>
      </c>
    </row>
    <row r="53" spans="1:4" ht="48" x14ac:dyDescent="0.2">
      <c r="A53" s="61" t="s">
        <v>700</v>
      </c>
      <c r="B53" s="60" t="s">
        <v>673</v>
      </c>
      <c r="C53" s="38" t="s">
        <v>674</v>
      </c>
      <c r="D53" s="21" t="s">
        <v>675</v>
      </c>
    </row>
    <row r="54" spans="1:4" ht="32" x14ac:dyDescent="0.2">
      <c r="A54" s="61" t="s">
        <v>701</v>
      </c>
      <c r="B54" s="24" t="s">
        <v>670</v>
      </c>
      <c r="C54" s="38" t="s">
        <v>671</v>
      </c>
      <c r="D54" s="24" t="s">
        <v>672</v>
      </c>
    </row>
    <row r="55" spans="1:4" ht="48" x14ac:dyDescent="0.2">
      <c r="A55" s="61" t="s">
        <v>701</v>
      </c>
      <c r="B55" s="60" t="s">
        <v>673</v>
      </c>
      <c r="C55" s="38" t="s">
        <v>674</v>
      </c>
      <c r="D55" s="21" t="s">
        <v>675</v>
      </c>
    </row>
    <row r="56" spans="1:4" ht="32" x14ac:dyDescent="0.2">
      <c r="A56" s="61" t="s">
        <v>702</v>
      </c>
      <c r="B56" s="24" t="s">
        <v>670</v>
      </c>
      <c r="C56" s="38" t="s">
        <v>671</v>
      </c>
      <c r="D56" s="24" t="s">
        <v>672</v>
      </c>
    </row>
    <row r="57" spans="1:4" ht="48" x14ac:dyDescent="0.2">
      <c r="A57" s="61" t="s">
        <v>702</v>
      </c>
      <c r="B57" s="60" t="s">
        <v>673</v>
      </c>
      <c r="C57" s="38" t="s">
        <v>674</v>
      </c>
      <c r="D57" s="21" t="s">
        <v>675</v>
      </c>
    </row>
    <row r="58" spans="1:4" ht="32" x14ac:dyDescent="0.2">
      <c r="A58" s="61" t="s">
        <v>703</v>
      </c>
      <c r="B58" s="24" t="s">
        <v>670</v>
      </c>
      <c r="C58" s="38" t="s">
        <v>671</v>
      </c>
      <c r="D58" s="24" t="s">
        <v>672</v>
      </c>
    </row>
    <row r="59" spans="1:4" ht="48" x14ac:dyDescent="0.2">
      <c r="A59" s="61" t="s">
        <v>703</v>
      </c>
      <c r="B59" s="60" t="s">
        <v>673</v>
      </c>
      <c r="C59" s="38" t="s">
        <v>674</v>
      </c>
      <c r="D59" s="21" t="s">
        <v>675</v>
      </c>
    </row>
    <row r="60" spans="1:4" ht="32" x14ac:dyDescent="0.2">
      <c r="A60" s="61" t="s">
        <v>704</v>
      </c>
      <c r="B60" s="24" t="s">
        <v>670</v>
      </c>
      <c r="C60" s="38" t="s">
        <v>671</v>
      </c>
      <c r="D60" s="24" t="s">
        <v>672</v>
      </c>
    </row>
    <row r="61" spans="1:4" ht="48" x14ac:dyDescent="0.2">
      <c r="A61" s="61" t="s">
        <v>704</v>
      </c>
      <c r="B61" s="60" t="s">
        <v>673</v>
      </c>
      <c r="C61" s="38" t="s">
        <v>674</v>
      </c>
      <c r="D61" s="21" t="s">
        <v>675</v>
      </c>
    </row>
    <row r="62" spans="1:4" ht="32" x14ac:dyDescent="0.2">
      <c r="A62" s="61" t="s">
        <v>705</v>
      </c>
      <c r="B62" s="24" t="s">
        <v>670</v>
      </c>
      <c r="C62" s="38" t="s">
        <v>671</v>
      </c>
      <c r="D62" s="24" t="s">
        <v>672</v>
      </c>
    </row>
    <row r="63" spans="1:4" ht="48" x14ac:dyDescent="0.2">
      <c r="A63" s="61" t="s">
        <v>705</v>
      </c>
      <c r="B63" s="60" t="s">
        <v>673</v>
      </c>
      <c r="C63" s="38" t="s">
        <v>674</v>
      </c>
      <c r="D63" s="21" t="s">
        <v>675</v>
      </c>
    </row>
    <row r="64" spans="1:4" ht="32" x14ac:dyDescent="0.2">
      <c r="A64" s="61" t="s">
        <v>706</v>
      </c>
      <c r="B64" s="24" t="s">
        <v>670</v>
      </c>
      <c r="C64" s="38" t="s">
        <v>671</v>
      </c>
      <c r="D64" s="24" t="s">
        <v>672</v>
      </c>
    </row>
    <row r="65" spans="1:4" ht="48" x14ac:dyDescent="0.2">
      <c r="A65" s="61" t="s">
        <v>706</v>
      </c>
      <c r="B65" s="60" t="s">
        <v>673</v>
      </c>
      <c r="C65" s="38" t="s">
        <v>674</v>
      </c>
      <c r="D65" s="21" t="s">
        <v>675</v>
      </c>
    </row>
    <row r="66" spans="1:4" ht="32" x14ac:dyDescent="0.2">
      <c r="A66" s="61" t="s">
        <v>707</v>
      </c>
      <c r="B66" s="24" t="s">
        <v>670</v>
      </c>
      <c r="C66" s="38" t="s">
        <v>671</v>
      </c>
      <c r="D66" s="24" t="s">
        <v>672</v>
      </c>
    </row>
    <row r="67" spans="1:4" ht="48" x14ac:dyDescent="0.2">
      <c r="A67" s="61" t="s">
        <v>707</v>
      </c>
      <c r="B67" s="60" t="s">
        <v>673</v>
      </c>
      <c r="C67" s="38" t="s">
        <v>674</v>
      </c>
      <c r="D67" s="21" t="s">
        <v>675</v>
      </c>
    </row>
    <row r="68" spans="1:4" ht="32" x14ac:dyDescent="0.2">
      <c r="A68" s="61" t="s">
        <v>708</v>
      </c>
      <c r="B68" s="24" t="s">
        <v>670</v>
      </c>
      <c r="C68" s="38" t="s">
        <v>671</v>
      </c>
      <c r="D68" s="24" t="s">
        <v>672</v>
      </c>
    </row>
    <row r="69" spans="1:4" ht="48" x14ac:dyDescent="0.2">
      <c r="A69" s="61" t="s">
        <v>708</v>
      </c>
      <c r="B69" s="60" t="s">
        <v>673</v>
      </c>
      <c r="C69" s="38" t="s">
        <v>674</v>
      </c>
      <c r="D69" s="21" t="s">
        <v>675</v>
      </c>
    </row>
    <row r="70" spans="1:4" ht="32" x14ac:dyDescent="0.2">
      <c r="A70" s="61" t="s">
        <v>709</v>
      </c>
      <c r="B70" s="24" t="s">
        <v>670</v>
      </c>
      <c r="C70" s="38" t="s">
        <v>671</v>
      </c>
      <c r="D70" s="24" t="s">
        <v>672</v>
      </c>
    </row>
    <row r="71" spans="1:4" ht="48" x14ac:dyDescent="0.2">
      <c r="A71" s="61" t="s">
        <v>709</v>
      </c>
      <c r="B71" s="60" t="s">
        <v>673</v>
      </c>
      <c r="C71" s="38" t="s">
        <v>674</v>
      </c>
      <c r="D71" s="21" t="s">
        <v>675</v>
      </c>
    </row>
    <row r="72" spans="1:4" ht="32" x14ac:dyDescent="0.2">
      <c r="A72" s="62" t="s">
        <v>710</v>
      </c>
      <c r="B72" s="24" t="s">
        <v>670</v>
      </c>
      <c r="C72" s="38" t="s">
        <v>671</v>
      </c>
      <c r="D72" s="24" t="s">
        <v>672</v>
      </c>
    </row>
    <row r="73" spans="1:4" ht="48" x14ac:dyDescent="0.2">
      <c r="A73" s="62" t="s">
        <v>710</v>
      </c>
      <c r="B73" s="60" t="s">
        <v>673</v>
      </c>
      <c r="C73" s="38" t="s">
        <v>674</v>
      </c>
      <c r="D73" s="21" t="s">
        <v>675</v>
      </c>
    </row>
    <row r="74" spans="1:4" ht="32" x14ac:dyDescent="0.2">
      <c r="A74" s="62" t="s">
        <v>711</v>
      </c>
      <c r="B74" s="24" t="s">
        <v>670</v>
      </c>
      <c r="C74" s="38" t="s">
        <v>671</v>
      </c>
      <c r="D74" s="24" t="s">
        <v>672</v>
      </c>
    </row>
    <row r="75" spans="1:4" ht="48" x14ac:dyDescent="0.2">
      <c r="A75" s="62" t="s">
        <v>711</v>
      </c>
      <c r="B75" s="60" t="s">
        <v>673</v>
      </c>
      <c r="C75" s="38" t="s">
        <v>674</v>
      </c>
      <c r="D75" s="21" t="s">
        <v>675</v>
      </c>
    </row>
    <row r="76" spans="1:4" ht="32" x14ac:dyDescent="0.2">
      <c r="A76" s="62" t="s">
        <v>712</v>
      </c>
      <c r="B76" s="24" t="s">
        <v>670</v>
      </c>
      <c r="C76" s="38" t="s">
        <v>671</v>
      </c>
      <c r="D76" s="24" t="s">
        <v>672</v>
      </c>
    </row>
    <row r="77" spans="1:4" ht="48" x14ac:dyDescent="0.2">
      <c r="A77" s="62" t="s">
        <v>712</v>
      </c>
      <c r="B77" s="60" t="s">
        <v>673</v>
      </c>
      <c r="C77" s="38" t="s">
        <v>674</v>
      </c>
      <c r="D77" s="21" t="s">
        <v>675</v>
      </c>
    </row>
    <row r="78" spans="1:4" ht="30" customHeight="1" x14ac:dyDescent="0.2">
      <c r="A78" s="61" t="s">
        <v>713</v>
      </c>
      <c r="B78" s="24" t="s">
        <v>670</v>
      </c>
      <c r="C78" s="38" t="s">
        <v>671</v>
      </c>
      <c r="D78" s="24" t="s">
        <v>672</v>
      </c>
    </row>
    <row r="79" spans="1:4" ht="48" x14ac:dyDescent="0.2">
      <c r="A79" s="61" t="s">
        <v>713</v>
      </c>
      <c r="B79" s="60" t="s">
        <v>673</v>
      </c>
      <c r="C79" s="38" t="s">
        <v>674</v>
      </c>
      <c r="D79" s="21" t="s">
        <v>675</v>
      </c>
    </row>
    <row r="80" spans="1:4" x14ac:dyDescent="0.2">
      <c r="A80" s="30" t="s">
        <v>714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9AE91-8F46-4B5E-8AAE-4B89A6C0E40B}">
  <sheetPr codeName="Sheet27"/>
  <dimension ref="A1:E91"/>
  <sheetViews>
    <sheetView zoomScale="90" workbookViewId="0">
      <pane ySplit="1" topLeftCell="A2" activePane="bottomLeft" state="frozen"/>
      <selection activeCell="B21" sqref="B21"/>
      <selection pane="bottomLeft" activeCell="D1" sqref="D1"/>
    </sheetView>
  </sheetViews>
  <sheetFormatPr baseColWidth="10" defaultColWidth="27.6640625" defaultRowHeight="15" x14ac:dyDescent="0.2"/>
  <cols>
    <col min="1" max="1" width="47" style="30" customWidth="1"/>
    <col min="2" max="2" width="68.5" style="30" customWidth="1"/>
    <col min="3" max="3" width="15.33203125" style="30" bestFit="1" customWidth="1"/>
    <col min="4" max="4" width="37.5" style="30" customWidth="1"/>
    <col min="5" max="5" width="47.33203125" customWidth="1"/>
  </cols>
  <sheetData>
    <row r="1" spans="1:5" ht="36" customHeight="1" x14ac:dyDescent="0.2">
      <c r="A1" s="64" t="s">
        <v>665</v>
      </c>
      <c r="B1" s="64" t="s">
        <v>666</v>
      </c>
      <c r="C1" s="64" t="s">
        <v>667</v>
      </c>
      <c r="D1" s="31" t="s">
        <v>668</v>
      </c>
      <c r="E1" s="33"/>
    </row>
    <row r="2" spans="1:5" ht="32" x14ac:dyDescent="0.2">
      <c r="A2" s="24" t="s">
        <v>715</v>
      </c>
      <c r="B2" s="24" t="s">
        <v>670</v>
      </c>
      <c r="C2" s="38" t="s">
        <v>671</v>
      </c>
      <c r="D2" s="24" t="s">
        <v>672</v>
      </c>
    </row>
    <row r="3" spans="1:5" ht="48" x14ac:dyDescent="0.2">
      <c r="A3" s="24" t="s">
        <v>715</v>
      </c>
      <c r="B3" s="60" t="s">
        <v>673</v>
      </c>
      <c r="C3" s="38" t="s">
        <v>716</v>
      </c>
      <c r="D3" s="21" t="s">
        <v>675</v>
      </c>
    </row>
    <row r="4" spans="1:5" ht="32" x14ac:dyDescent="0.2">
      <c r="A4" s="24" t="s">
        <v>717</v>
      </c>
      <c r="B4" s="24" t="s">
        <v>670</v>
      </c>
      <c r="C4" s="38" t="s">
        <v>671</v>
      </c>
      <c r="D4" s="24" t="s">
        <v>672</v>
      </c>
    </row>
    <row r="5" spans="1:5" ht="48" x14ac:dyDescent="0.2">
      <c r="A5" s="24" t="s">
        <v>717</v>
      </c>
      <c r="B5" s="60" t="s">
        <v>673</v>
      </c>
      <c r="C5" s="38" t="s">
        <v>716</v>
      </c>
      <c r="D5" s="21" t="s">
        <v>675</v>
      </c>
    </row>
    <row r="6" spans="1:5" ht="32" x14ac:dyDescent="0.2">
      <c r="A6" s="24" t="s">
        <v>718</v>
      </c>
      <c r="B6" s="24" t="s">
        <v>670</v>
      </c>
      <c r="C6" s="38" t="s">
        <v>671</v>
      </c>
      <c r="D6" s="24" t="s">
        <v>672</v>
      </c>
    </row>
    <row r="7" spans="1:5" ht="48" x14ac:dyDescent="0.2">
      <c r="A7" s="24" t="s">
        <v>718</v>
      </c>
      <c r="B7" s="60" t="s">
        <v>673</v>
      </c>
      <c r="C7" s="38" t="s">
        <v>716</v>
      </c>
      <c r="D7" s="21" t="s">
        <v>675</v>
      </c>
    </row>
    <row r="8" spans="1:5" ht="32" x14ac:dyDescent="0.2">
      <c r="A8" s="24" t="s">
        <v>719</v>
      </c>
      <c r="B8" s="24" t="s">
        <v>670</v>
      </c>
      <c r="C8" s="38" t="s">
        <v>671</v>
      </c>
      <c r="D8" s="24" t="s">
        <v>672</v>
      </c>
    </row>
    <row r="9" spans="1:5" ht="48" x14ac:dyDescent="0.2">
      <c r="A9" s="24" t="s">
        <v>719</v>
      </c>
      <c r="B9" s="60" t="s">
        <v>673</v>
      </c>
      <c r="C9" s="38" t="s">
        <v>716</v>
      </c>
      <c r="D9" s="21" t="s">
        <v>675</v>
      </c>
    </row>
    <row r="10" spans="1:5" ht="48" x14ac:dyDescent="0.2">
      <c r="A10" s="38" t="s">
        <v>720</v>
      </c>
      <c r="B10" s="60" t="s">
        <v>673</v>
      </c>
      <c r="C10" s="38" t="s">
        <v>716</v>
      </c>
      <c r="D10" s="21" t="s">
        <v>675</v>
      </c>
    </row>
    <row r="11" spans="1:5" ht="48" x14ac:dyDescent="0.2">
      <c r="A11" s="38" t="s">
        <v>717</v>
      </c>
      <c r="B11" s="60" t="s">
        <v>673</v>
      </c>
      <c r="C11" s="38" t="s">
        <v>716</v>
      </c>
      <c r="D11" s="21" t="s">
        <v>675</v>
      </c>
    </row>
    <row r="12" spans="1:5" ht="48" x14ac:dyDescent="0.2">
      <c r="A12" s="38" t="s">
        <v>721</v>
      </c>
      <c r="B12" s="60" t="s">
        <v>673</v>
      </c>
      <c r="C12" s="38" t="s">
        <v>716</v>
      </c>
      <c r="D12" s="21" t="s">
        <v>675</v>
      </c>
    </row>
    <row r="13" spans="1:5" ht="48" x14ac:dyDescent="0.2">
      <c r="A13" s="38" t="s">
        <v>722</v>
      </c>
      <c r="B13" s="60" t="s">
        <v>673</v>
      </c>
      <c r="C13" s="38" t="s">
        <v>716</v>
      </c>
      <c r="D13" s="21" t="s">
        <v>675</v>
      </c>
    </row>
    <row r="14" spans="1:5" ht="48" x14ac:dyDescent="0.2">
      <c r="A14" s="38" t="s">
        <v>723</v>
      </c>
      <c r="B14" s="60" t="s">
        <v>673</v>
      </c>
      <c r="C14" s="38" t="s">
        <v>716</v>
      </c>
      <c r="D14" s="21" t="s">
        <v>675</v>
      </c>
    </row>
    <row r="15" spans="1:5" ht="48" x14ac:dyDescent="0.2">
      <c r="A15" s="38" t="s">
        <v>724</v>
      </c>
      <c r="B15" s="60" t="s">
        <v>673</v>
      </c>
      <c r="C15" s="38" t="s">
        <v>716</v>
      </c>
      <c r="D15" s="21" t="s">
        <v>675</v>
      </c>
    </row>
    <row r="16" spans="1:5" ht="48" x14ac:dyDescent="0.2">
      <c r="A16" s="38" t="s">
        <v>725</v>
      </c>
      <c r="B16" s="60" t="s">
        <v>673</v>
      </c>
      <c r="C16" s="38" t="s">
        <v>716</v>
      </c>
      <c r="D16" s="21" t="s">
        <v>675</v>
      </c>
    </row>
    <row r="17" spans="1:4" ht="48" x14ac:dyDescent="0.2">
      <c r="A17" s="38" t="s">
        <v>726</v>
      </c>
      <c r="B17" s="60" t="s">
        <v>673</v>
      </c>
      <c r="C17" s="38" t="s">
        <v>716</v>
      </c>
      <c r="D17" s="21" t="s">
        <v>675</v>
      </c>
    </row>
    <row r="18" spans="1:4" ht="48" x14ac:dyDescent="0.2">
      <c r="A18" s="38" t="s">
        <v>727</v>
      </c>
      <c r="B18" s="60" t="s">
        <v>673</v>
      </c>
      <c r="C18" s="38" t="s">
        <v>716</v>
      </c>
      <c r="D18" s="21" t="s">
        <v>675</v>
      </c>
    </row>
    <row r="19" spans="1:4" ht="48" x14ac:dyDescent="0.2">
      <c r="A19" s="38" t="s">
        <v>728</v>
      </c>
      <c r="B19" s="60" t="s">
        <v>673</v>
      </c>
      <c r="C19" s="38" t="s">
        <v>716</v>
      </c>
      <c r="D19" s="21" t="s">
        <v>675</v>
      </c>
    </row>
    <row r="20" spans="1:4" ht="48" x14ac:dyDescent="0.2">
      <c r="A20" s="38" t="s">
        <v>729</v>
      </c>
      <c r="B20" s="60" t="s">
        <v>673</v>
      </c>
      <c r="C20" s="38" t="s">
        <v>716</v>
      </c>
      <c r="D20" s="21" t="s">
        <v>675</v>
      </c>
    </row>
    <row r="21" spans="1:4" ht="48" x14ac:dyDescent="0.2">
      <c r="A21" s="38" t="s">
        <v>730</v>
      </c>
      <c r="B21" s="60" t="s">
        <v>673</v>
      </c>
      <c r="C21" s="38" t="s">
        <v>716</v>
      </c>
      <c r="D21" s="21" t="s">
        <v>675</v>
      </c>
    </row>
    <row r="22" spans="1:4" ht="48" x14ac:dyDescent="0.2">
      <c r="A22" s="38" t="s">
        <v>731</v>
      </c>
      <c r="B22" s="60" t="s">
        <v>673</v>
      </c>
      <c r="C22" s="38" t="s">
        <v>716</v>
      </c>
      <c r="D22" s="21" t="s">
        <v>675</v>
      </c>
    </row>
    <row r="23" spans="1:4" ht="48" x14ac:dyDescent="0.2">
      <c r="A23" s="38" t="s">
        <v>732</v>
      </c>
      <c r="B23" s="60" t="s">
        <v>673</v>
      </c>
      <c r="C23" s="38" t="s">
        <v>716</v>
      </c>
      <c r="D23" s="21" t="s">
        <v>675</v>
      </c>
    </row>
    <row r="24" spans="1:4" ht="48" x14ac:dyDescent="0.2">
      <c r="A24" s="38" t="s">
        <v>718</v>
      </c>
      <c r="B24" s="60" t="s">
        <v>673</v>
      </c>
      <c r="C24" s="38" t="s">
        <v>716</v>
      </c>
      <c r="D24" s="21" t="s">
        <v>675</v>
      </c>
    </row>
    <row r="25" spans="1:4" ht="48" x14ac:dyDescent="0.2">
      <c r="A25" s="38" t="s">
        <v>733</v>
      </c>
      <c r="B25" s="60" t="s">
        <v>673</v>
      </c>
      <c r="C25" s="38" t="s">
        <v>716</v>
      </c>
      <c r="D25" s="21" t="s">
        <v>675</v>
      </c>
    </row>
    <row r="26" spans="1:4" ht="48" x14ac:dyDescent="0.2">
      <c r="A26" s="38" t="s">
        <v>734</v>
      </c>
      <c r="B26" s="60" t="s">
        <v>673</v>
      </c>
      <c r="C26" s="38" t="s">
        <v>716</v>
      </c>
      <c r="D26" s="21" t="s">
        <v>675</v>
      </c>
    </row>
    <row r="27" spans="1:4" ht="48" x14ac:dyDescent="0.2">
      <c r="A27" s="38" t="s">
        <v>735</v>
      </c>
      <c r="B27" s="60" t="s">
        <v>673</v>
      </c>
      <c r="C27" s="38" t="s">
        <v>716</v>
      </c>
      <c r="D27" s="21" t="s">
        <v>675</v>
      </c>
    </row>
    <row r="28" spans="1:4" ht="48" x14ac:dyDescent="0.2">
      <c r="A28" s="38" t="s">
        <v>736</v>
      </c>
      <c r="B28" s="60" t="s">
        <v>673</v>
      </c>
      <c r="C28" s="38" t="s">
        <v>716</v>
      </c>
      <c r="D28" s="21" t="s">
        <v>675</v>
      </c>
    </row>
    <row r="29" spans="1:4" ht="48" x14ac:dyDescent="0.2">
      <c r="A29" s="38" t="s">
        <v>737</v>
      </c>
      <c r="B29" s="60" t="s">
        <v>673</v>
      </c>
      <c r="C29" s="38" t="s">
        <v>716</v>
      </c>
      <c r="D29" s="21" t="s">
        <v>675</v>
      </c>
    </row>
    <row r="30" spans="1:4" ht="48" x14ac:dyDescent="0.2">
      <c r="A30" s="38" t="s">
        <v>738</v>
      </c>
      <c r="B30" s="60" t="s">
        <v>673</v>
      </c>
      <c r="C30" s="38" t="s">
        <v>716</v>
      </c>
      <c r="D30" s="21" t="s">
        <v>675</v>
      </c>
    </row>
    <row r="31" spans="1:4" ht="48" x14ac:dyDescent="0.2">
      <c r="A31" s="38" t="s">
        <v>739</v>
      </c>
      <c r="B31" s="60" t="s">
        <v>673</v>
      </c>
      <c r="C31" s="38" t="s">
        <v>716</v>
      </c>
      <c r="D31" s="21" t="s">
        <v>675</v>
      </c>
    </row>
    <row r="32" spans="1:4" ht="48" x14ac:dyDescent="0.2">
      <c r="A32" s="38" t="s">
        <v>740</v>
      </c>
      <c r="B32" s="60" t="s">
        <v>673</v>
      </c>
      <c r="C32" s="38" t="s">
        <v>716</v>
      </c>
      <c r="D32" s="21" t="s">
        <v>675</v>
      </c>
    </row>
    <row r="33" spans="1:4" ht="48" x14ac:dyDescent="0.2">
      <c r="A33" s="38" t="s">
        <v>741</v>
      </c>
      <c r="B33" s="60" t="s">
        <v>673</v>
      </c>
      <c r="C33" s="38" t="s">
        <v>716</v>
      </c>
      <c r="D33" s="21" t="s">
        <v>675</v>
      </c>
    </row>
    <row r="34" spans="1:4" ht="48" x14ac:dyDescent="0.2">
      <c r="A34" s="38" t="s">
        <v>742</v>
      </c>
      <c r="B34" s="60" t="s">
        <v>673</v>
      </c>
      <c r="C34" s="38" t="s">
        <v>716</v>
      </c>
      <c r="D34" s="21" t="s">
        <v>675</v>
      </c>
    </row>
    <row r="35" spans="1:4" ht="48" x14ac:dyDescent="0.2">
      <c r="A35" s="38" t="s">
        <v>743</v>
      </c>
      <c r="B35" s="60" t="s">
        <v>673</v>
      </c>
      <c r="C35" s="38" t="s">
        <v>716</v>
      </c>
      <c r="D35" s="21" t="s">
        <v>675</v>
      </c>
    </row>
    <row r="36" spans="1:4" ht="48" x14ac:dyDescent="0.2">
      <c r="A36" s="38" t="s">
        <v>744</v>
      </c>
      <c r="B36" s="60" t="s">
        <v>673</v>
      </c>
      <c r="C36" s="38" t="s">
        <v>716</v>
      </c>
      <c r="D36" s="21" t="s">
        <v>675</v>
      </c>
    </row>
    <row r="37" spans="1:4" ht="48" x14ac:dyDescent="0.2">
      <c r="A37" s="38" t="s">
        <v>745</v>
      </c>
      <c r="B37" s="60" t="s">
        <v>673</v>
      </c>
      <c r="C37" s="38" t="s">
        <v>716</v>
      </c>
      <c r="D37" s="21" t="s">
        <v>675</v>
      </c>
    </row>
    <row r="38" spans="1:4" ht="48" x14ac:dyDescent="0.2">
      <c r="A38" s="38" t="s">
        <v>746</v>
      </c>
      <c r="B38" s="60" t="s">
        <v>673</v>
      </c>
      <c r="C38" s="38" t="s">
        <v>716</v>
      </c>
      <c r="D38" s="21" t="s">
        <v>675</v>
      </c>
    </row>
    <row r="39" spans="1:4" ht="48" x14ac:dyDescent="0.2">
      <c r="A39" s="38" t="s">
        <v>747</v>
      </c>
      <c r="B39" s="60" t="s">
        <v>673</v>
      </c>
      <c r="C39" s="38" t="s">
        <v>716</v>
      </c>
      <c r="D39" s="21" t="s">
        <v>675</v>
      </c>
    </row>
    <row r="40" spans="1:4" ht="48" x14ac:dyDescent="0.2">
      <c r="A40" s="38" t="s">
        <v>748</v>
      </c>
      <c r="B40" s="60" t="s">
        <v>673</v>
      </c>
      <c r="C40" s="38" t="s">
        <v>716</v>
      </c>
      <c r="D40" s="21" t="s">
        <v>675</v>
      </c>
    </row>
    <row r="41" spans="1:4" ht="48" x14ac:dyDescent="0.2">
      <c r="A41" s="38" t="s">
        <v>749</v>
      </c>
      <c r="B41" s="60" t="s">
        <v>673</v>
      </c>
      <c r="C41" s="38" t="s">
        <v>716</v>
      </c>
      <c r="D41" s="21" t="s">
        <v>675</v>
      </c>
    </row>
    <row r="42" spans="1:4" ht="48" x14ac:dyDescent="0.2">
      <c r="A42" s="38" t="s">
        <v>750</v>
      </c>
      <c r="B42" s="60" t="s">
        <v>673</v>
      </c>
      <c r="C42" s="38" t="s">
        <v>716</v>
      </c>
      <c r="D42" s="21" t="s">
        <v>675</v>
      </c>
    </row>
    <row r="43" spans="1:4" ht="48" x14ac:dyDescent="0.2">
      <c r="A43" s="38" t="s">
        <v>751</v>
      </c>
      <c r="B43" s="60" t="s">
        <v>673</v>
      </c>
      <c r="C43" s="38" t="s">
        <v>716</v>
      </c>
      <c r="D43" s="21" t="s">
        <v>675</v>
      </c>
    </row>
    <row r="44" spans="1:4" ht="48" x14ac:dyDescent="0.2">
      <c r="A44" s="38" t="s">
        <v>752</v>
      </c>
      <c r="B44" s="60" t="s">
        <v>673</v>
      </c>
      <c r="C44" s="38" t="s">
        <v>716</v>
      </c>
      <c r="D44" s="21" t="s">
        <v>675</v>
      </c>
    </row>
    <row r="45" spans="1:4" ht="48" x14ac:dyDescent="0.2">
      <c r="A45" s="38" t="s">
        <v>753</v>
      </c>
      <c r="B45" s="60" t="s">
        <v>673</v>
      </c>
      <c r="C45" s="38" t="s">
        <v>716</v>
      </c>
      <c r="D45" s="21" t="s">
        <v>675</v>
      </c>
    </row>
    <row r="46" spans="1:4" ht="48" x14ac:dyDescent="0.2">
      <c r="A46" s="38" t="s">
        <v>754</v>
      </c>
      <c r="B46" s="60" t="s">
        <v>673</v>
      </c>
      <c r="C46" s="38" t="s">
        <v>716</v>
      </c>
      <c r="D46" s="21" t="s">
        <v>675</v>
      </c>
    </row>
    <row r="47" spans="1:4" ht="48" x14ac:dyDescent="0.2">
      <c r="A47" s="38" t="s">
        <v>755</v>
      </c>
      <c r="B47" s="60" t="s">
        <v>673</v>
      </c>
      <c r="C47" s="38" t="s">
        <v>716</v>
      </c>
      <c r="D47" s="21" t="s">
        <v>675</v>
      </c>
    </row>
    <row r="48" spans="1:4" ht="48" x14ac:dyDescent="0.2">
      <c r="A48" s="38" t="s">
        <v>756</v>
      </c>
      <c r="B48" s="60" t="s">
        <v>673</v>
      </c>
      <c r="C48" s="38" t="s">
        <v>716</v>
      </c>
      <c r="D48" s="21" t="s">
        <v>675</v>
      </c>
    </row>
    <row r="49" spans="1:4" ht="48" x14ac:dyDescent="0.2">
      <c r="A49" s="38" t="s">
        <v>757</v>
      </c>
      <c r="B49" s="60" t="s">
        <v>673</v>
      </c>
      <c r="C49" s="38" t="s">
        <v>716</v>
      </c>
      <c r="D49" s="21" t="s">
        <v>675</v>
      </c>
    </row>
    <row r="50" spans="1:4" ht="48" x14ac:dyDescent="0.2">
      <c r="A50" s="38" t="s">
        <v>758</v>
      </c>
      <c r="B50" s="60" t="s">
        <v>673</v>
      </c>
      <c r="C50" s="38" t="s">
        <v>716</v>
      </c>
      <c r="D50" s="21" t="s">
        <v>675</v>
      </c>
    </row>
    <row r="51" spans="1:4" ht="48" x14ac:dyDescent="0.2">
      <c r="A51" s="38" t="s">
        <v>759</v>
      </c>
      <c r="B51" s="60" t="s">
        <v>673</v>
      </c>
      <c r="C51" s="38" t="s">
        <v>716</v>
      </c>
      <c r="D51" s="21" t="s">
        <v>675</v>
      </c>
    </row>
    <row r="52" spans="1:4" ht="48" x14ac:dyDescent="0.2">
      <c r="A52" s="38" t="s">
        <v>760</v>
      </c>
      <c r="B52" s="60" t="s">
        <v>673</v>
      </c>
      <c r="C52" s="38" t="s">
        <v>716</v>
      </c>
      <c r="D52" s="21" t="s">
        <v>675</v>
      </c>
    </row>
    <row r="53" spans="1:4" ht="48" x14ac:dyDescent="0.2">
      <c r="A53" s="38" t="s">
        <v>761</v>
      </c>
      <c r="B53" s="60" t="s">
        <v>673</v>
      </c>
      <c r="C53" s="38" t="s">
        <v>716</v>
      </c>
      <c r="D53" s="21" t="s">
        <v>675</v>
      </c>
    </row>
    <row r="54" spans="1:4" ht="48" x14ac:dyDescent="0.2">
      <c r="A54" s="38" t="s">
        <v>762</v>
      </c>
      <c r="B54" s="60" t="s">
        <v>673</v>
      </c>
      <c r="C54" s="38" t="s">
        <v>716</v>
      </c>
      <c r="D54" s="21" t="s">
        <v>675</v>
      </c>
    </row>
    <row r="55" spans="1:4" ht="48" x14ac:dyDescent="0.2">
      <c r="A55" s="38" t="s">
        <v>763</v>
      </c>
      <c r="B55" s="60" t="s">
        <v>673</v>
      </c>
      <c r="C55" s="38" t="s">
        <v>716</v>
      </c>
      <c r="D55" s="21" t="s">
        <v>675</v>
      </c>
    </row>
    <row r="56" spans="1:4" ht="48" x14ac:dyDescent="0.2">
      <c r="A56" s="38" t="s">
        <v>764</v>
      </c>
      <c r="B56" s="60" t="s">
        <v>673</v>
      </c>
      <c r="C56" s="38" t="s">
        <v>716</v>
      </c>
      <c r="D56" s="21" t="s">
        <v>675</v>
      </c>
    </row>
    <row r="57" spans="1:4" ht="48" x14ac:dyDescent="0.2">
      <c r="A57" s="38" t="s">
        <v>765</v>
      </c>
      <c r="B57" s="60" t="s">
        <v>673</v>
      </c>
      <c r="C57" s="38" t="s">
        <v>716</v>
      </c>
      <c r="D57" s="21" t="s">
        <v>675</v>
      </c>
    </row>
    <row r="58" spans="1:4" ht="48" x14ac:dyDescent="0.2">
      <c r="A58" s="38" t="s">
        <v>766</v>
      </c>
      <c r="B58" s="60" t="s">
        <v>673</v>
      </c>
      <c r="C58" s="38" t="s">
        <v>716</v>
      </c>
      <c r="D58" s="21" t="s">
        <v>675</v>
      </c>
    </row>
    <row r="59" spans="1:4" ht="48" x14ac:dyDescent="0.2">
      <c r="A59" s="38" t="s">
        <v>767</v>
      </c>
      <c r="B59" s="60" t="s">
        <v>673</v>
      </c>
      <c r="C59" s="38" t="s">
        <v>716</v>
      </c>
      <c r="D59" s="21" t="s">
        <v>675</v>
      </c>
    </row>
    <row r="60" spans="1:4" ht="48" x14ac:dyDescent="0.2">
      <c r="A60" s="38" t="s">
        <v>768</v>
      </c>
      <c r="B60" s="60" t="s">
        <v>673</v>
      </c>
      <c r="C60" s="38" t="s">
        <v>716</v>
      </c>
      <c r="D60" s="21" t="s">
        <v>675</v>
      </c>
    </row>
    <row r="61" spans="1:4" ht="48" x14ac:dyDescent="0.2">
      <c r="A61" s="38" t="s">
        <v>769</v>
      </c>
      <c r="B61" s="60" t="s">
        <v>673</v>
      </c>
      <c r="C61" s="38" t="s">
        <v>716</v>
      </c>
      <c r="D61" s="21" t="s">
        <v>675</v>
      </c>
    </row>
    <row r="62" spans="1:4" ht="48" x14ac:dyDescent="0.2">
      <c r="A62" s="38" t="s">
        <v>770</v>
      </c>
      <c r="B62" s="60" t="s">
        <v>673</v>
      </c>
      <c r="C62" s="38" t="s">
        <v>716</v>
      </c>
      <c r="D62" s="21" t="s">
        <v>675</v>
      </c>
    </row>
    <row r="63" spans="1:4" ht="48" x14ac:dyDescent="0.2">
      <c r="A63" s="38" t="s">
        <v>771</v>
      </c>
      <c r="B63" s="60" t="s">
        <v>673</v>
      </c>
      <c r="C63" s="38" t="s">
        <v>716</v>
      </c>
      <c r="D63" s="21" t="s">
        <v>675</v>
      </c>
    </row>
    <row r="64" spans="1:4" ht="48" x14ac:dyDescent="0.2">
      <c r="A64" s="38" t="s">
        <v>772</v>
      </c>
      <c r="B64" s="60" t="s">
        <v>673</v>
      </c>
      <c r="C64" s="38" t="s">
        <v>716</v>
      </c>
      <c r="D64" s="21" t="s">
        <v>675</v>
      </c>
    </row>
    <row r="65" spans="1:4" ht="48" x14ac:dyDescent="0.2">
      <c r="A65" s="38" t="s">
        <v>773</v>
      </c>
      <c r="B65" s="60" t="s">
        <v>673</v>
      </c>
      <c r="C65" s="38" t="s">
        <v>716</v>
      </c>
      <c r="D65" s="21" t="s">
        <v>675</v>
      </c>
    </row>
    <row r="66" spans="1:4" ht="48" x14ac:dyDescent="0.2">
      <c r="A66" s="38" t="s">
        <v>774</v>
      </c>
      <c r="B66" s="60" t="s">
        <v>673</v>
      </c>
      <c r="C66" s="38" t="s">
        <v>716</v>
      </c>
      <c r="D66" s="21" t="s">
        <v>675</v>
      </c>
    </row>
    <row r="67" spans="1:4" ht="48" x14ac:dyDescent="0.2">
      <c r="A67" s="38" t="s">
        <v>775</v>
      </c>
      <c r="B67" s="60" t="s">
        <v>673</v>
      </c>
      <c r="C67" s="38" t="s">
        <v>716</v>
      </c>
      <c r="D67" s="21" t="s">
        <v>675</v>
      </c>
    </row>
    <row r="68" spans="1:4" ht="48" x14ac:dyDescent="0.2">
      <c r="A68" s="38" t="s">
        <v>776</v>
      </c>
      <c r="B68" s="60" t="s">
        <v>673</v>
      </c>
      <c r="C68" s="38" t="s">
        <v>716</v>
      </c>
      <c r="D68" s="21" t="s">
        <v>675</v>
      </c>
    </row>
    <row r="69" spans="1:4" ht="48" x14ac:dyDescent="0.2">
      <c r="A69" s="38" t="s">
        <v>777</v>
      </c>
      <c r="B69" s="60" t="s">
        <v>673</v>
      </c>
      <c r="C69" s="38" t="s">
        <v>716</v>
      </c>
      <c r="D69" s="21" t="s">
        <v>675</v>
      </c>
    </row>
    <row r="70" spans="1:4" ht="48" x14ac:dyDescent="0.2">
      <c r="A70" s="38" t="s">
        <v>778</v>
      </c>
      <c r="B70" s="60" t="s">
        <v>673</v>
      </c>
      <c r="C70" s="38" t="s">
        <v>716</v>
      </c>
      <c r="D70" s="21" t="s">
        <v>675</v>
      </c>
    </row>
    <row r="71" spans="1:4" ht="48" x14ac:dyDescent="0.2">
      <c r="A71" s="38" t="s">
        <v>779</v>
      </c>
      <c r="B71" s="60" t="s">
        <v>673</v>
      </c>
      <c r="C71" s="38" t="s">
        <v>716</v>
      </c>
      <c r="D71" s="21" t="s">
        <v>675</v>
      </c>
    </row>
    <row r="72" spans="1:4" ht="48" x14ac:dyDescent="0.2">
      <c r="A72" s="38" t="s">
        <v>780</v>
      </c>
      <c r="B72" s="60" t="s">
        <v>673</v>
      </c>
      <c r="C72" s="38" t="s">
        <v>716</v>
      </c>
      <c r="D72" s="21" t="s">
        <v>675</v>
      </c>
    </row>
    <row r="73" spans="1:4" ht="48" x14ac:dyDescent="0.2">
      <c r="A73" s="38" t="s">
        <v>781</v>
      </c>
      <c r="B73" s="60" t="s">
        <v>673</v>
      </c>
      <c r="C73" s="38" t="s">
        <v>716</v>
      </c>
      <c r="D73" s="21" t="s">
        <v>675</v>
      </c>
    </row>
    <row r="74" spans="1:4" ht="48" x14ac:dyDescent="0.2">
      <c r="A74" s="38" t="s">
        <v>782</v>
      </c>
      <c r="B74" s="60" t="s">
        <v>673</v>
      </c>
      <c r="C74" s="38" t="s">
        <v>716</v>
      </c>
      <c r="D74" s="21" t="s">
        <v>675</v>
      </c>
    </row>
    <row r="75" spans="1:4" ht="48" x14ac:dyDescent="0.2">
      <c r="A75" s="38" t="s">
        <v>783</v>
      </c>
      <c r="B75" s="60" t="s">
        <v>673</v>
      </c>
      <c r="C75" s="38" t="s">
        <v>716</v>
      </c>
      <c r="D75" s="21" t="s">
        <v>675</v>
      </c>
    </row>
    <row r="76" spans="1:4" ht="48" x14ac:dyDescent="0.2">
      <c r="A76" s="38" t="s">
        <v>784</v>
      </c>
      <c r="B76" s="60" t="s">
        <v>673</v>
      </c>
      <c r="C76" s="38" t="s">
        <v>716</v>
      </c>
      <c r="D76" s="21" t="s">
        <v>675</v>
      </c>
    </row>
    <row r="77" spans="1:4" ht="48" x14ac:dyDescent="0.2">
      <c r="A77" s="38" t="s">
        <v>785</v>
      </c>
      <c r="B77" s="60" t="s">
        <v>673</v>
      </c>
      <c r="C77" s="38" t="s">
        <v>716</v>
      </c>
      <c r="D77" s="21" t="s">
        <v>675</v>
      </c>
    </row>
    <row r="78" spans="1:4" ht="48" x14ac:dyDescent="0.2">
      <c r="A78" s="38" t="s">
        <v>786</v>
      </c>
      <c r="B78" s="60" t="s">
        <v>673</v>
      </c>
      <c r="C78" s="38" t="s">
        <v>716</v>
      </c>
      <c r="D78" s="21" t="s">
        <v>675</v>
      </c>
    </row>
    <row r="79" spans="1:4" ht="48" x14ac:dyDescent="0.2">
      <c r="A79" s="38" t="s">
        <v>787</v>
      </c>
      <c r="B79" s="60" t="s">
        <v>673</v>
      </c>
      <c r="C79" s="38" t="s">
        <v>716</v>
      </c>
      <c r="D79" s="21" t="s">
        <v>675</v>
      </c>
    </row>
    <row r="80" spans="1:4" ht="48" x14ac:dyDescent="0.2">
      <c r="A80" s="38" t="s">
        <v>788</v>
      </c>
      <c r="B80" s="60" t="s">
        <v>673</v>
      </c>
      <c r="C80" s="38" t="s">
        <v>716</v>
      </c>
      <c r="D80" s="21" t="s">
        <v>675</v>
      </c>
    </row>
    <row r="81" spans="1:4" ht="48" x14ac:dyDescent="0.2">
      <c r="A81" s="38" t="s">
        <v>789</v>
      </c>
      <c r="B81" s="60" t="s">
        <v>673</v>
      </c>
      <c r="C81" s="38" t="s">
        <v>716</v>
      </c>
      <c r="D81" s="21" t="s">
        <v>675</v>
      </c>
    </row>
    <row r="82" spans="1:4" ht="48" x14ac:dyDescent="0.2">
      <c r="A82" s="38" t="s">
        <v>790</v>
      </c>
      <c r="B82" s="60" t="s">
        <v>673</v>
      </c>
      <c r="C82" s="38" t="s">
        <v>716</v>
      </c>
      <c r="D82" s="21" t="s">
        <v>675</v>
      </c>
    </row>
    <row r="83" spans="1:4" ht="48" x14ac:dyDescent="0.2">
      <c r="A83" s="38" t="s">
        <v>791</v>
      </c>
      <c r="B83" s="60" t="s">
        <v>673</v>
      </c>
      <c r="C83" s="38" t="s">
        <v>716</v>
      </c>
      <c r="D83" s="21" t="s">
        <v>675</v>
      </c>
    </row>
    <row r="84" spans="1:4" ht="48" x14ac:dyDescent="0.2">
      <c r="A84" s="38" t="s">
        <v>719</v>
      </c>
      <c r="B84" s="60" t="s">
        <v>673</v>
      </c>
      <c r="C84" s="38" t="s">
        <v>716</v>
      </c>
      <c r="D84" s="21" t="s">
        <v>675</v>
      </c>
    </row>
    <row r="85" spans="1:4" ht="48" x14ac:dyDescent="0.2">
      <c r="A85" s="38" t="s">
        <v>792</v>
      </c>
      <c r="B85" s="60" t="s">
        <v>673</v>
      </c>
      <c r="C85" s="38" t="s">
        <v>716</v>
      </c>
      <c r="D85" s="21" t="s">
        <v>675</v>
      </c>
    </row>
    <row r="86" spans="1:4" ht="48" x14ac:dyDescent="0.2">
      <c r="A86" s="38" t="s">
        <v>793</v>
      </c>
      <c r="B86" s="60" t="s">
        <v>673</v>
      </c>
      <c r="C86" s="38" t="s">
        <v>716</v>
      </c>
      <c r="D86" s="21" t="s">
        <v>675</v>
      </c>
    </row>
    <row r="87" spans="1:4" ht="48" x14ac:dyDescent="0.2">
      <c r="A87" s="38" t="s">
        <v>794</v>
      </c>
      <c r="B87" s="60" t="s">
        <v>673</v>
      </c>
      <c r="C87" s="38" t="s">
        <v>795</v>
      </c>
      <c r="D87" s="21" t="s">
        <v>675</v>
      </c>
    </row>
    <row r="88" spans="1:4" ht="48" x14ac:dyDescent="0.2">
      <c r="A88" s="38" t="s">
        <v>796</v>
      </c>
      <c r="B88" s="60" t="s">
        <v>673</v>
      </c>
      <c r="C88" s="38" t="s">
        <v>795</v>
      </c>
      <c r="D88" s="21" t="s">
        <v>675</v>
      </c>
    </row>
    <row r="89" spans="1:4" ht="48" x14ac:dyDescent="0.2">
      <c r="A89" s="38" t="s">
        <v>797</v>
      </c>
      <c r="B89" s="60" t="s">
        <v>673</v>
      </c>
      <c r="C89" s="38" t="s">
        <v>795</v>
      </c>
      <c r="D89" s="21" t="s">
        <v>675</v>
      </c>
    </row>
    <row r="90" spans="1:4" ht="48" x14ac:dyDescent="0.2">
      <c r="A90" s="38" t="s">
        <v>798</v>
      </c>
      <c r="B90" s="60" t="s">
        <v>673</v>
      </c>
      <c r="C90" s="38" t="s">
        <v>795</v>
      </c>
      <c r="D90" s="21" t="s">
        <v>675</v>
      </c>
    </row>
    <row r="91" spans="1:4" x14ac:dyDescent="0.2">
      <c r="A91" s="30" t="s">
        <v>714</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DB223-4F3B-472C-810A-AA94551F813A}">
  <sheetPr codeName="Sheet28">
    <tabColor theme="0"/>
  </sheetPr>
  <dimension ref="A1:E19"/>
  <sheetViews>
    <sheetView zoomScale="110" zoomScaleNormal="110" workbookViewId="0">
      <selection activeCell="B21" sqref="B21"/>
    </sheetView>
  </sheetViews>
  <sheetFormatPr baseColWidth="10" defaultColWidth="8.83203125" defaultRowHeight="15" x14ac:dyDescent="0.2"/>
  <cols>
    <col min="1" max="1" width="34.83203125" style="30" bestFit="1" customWidth="1"/>
    <col min="2" max="2" width="14.6640625" style="30" customWidth="1"/>
    <col min="3" max="5" width="14.5" style="30" customWidth="1"/>
  </cols>
  <sheetData>
    <row r="1" spans="1:5" ht="32" x14ac:dyDescent="0.2">
      <c r="A1" s="31" t="s">
        <v>646</v>
      </c>
      <c r="B1" s="31" t="s">
        <v>799</v>
      </c>
      <c r="C1" s="31" t="s">
        <v>800</v>
      </c>
      <c r="D1" s="31" t="s">
        <v>801</v>
      </c>
      <c r="E1" s="31" t="s">
        <v>802</v>
      </c>
    </row>
    <row r="2" spans="1:5" x14ac:dyDescent="0.2">
      <c r="A2" s="38" t="s">
        <v>803</v>
      </c>
      <c r="B2" s="37">
        <v>5.2493438320209973E-3</v>
      </c>
      <c r="C2" s="36">
        <v>0</v>
      </c>
      <c r="D2" s="36">
        <v>0</v>
      </c>
      <c r="E2" s="36">
        <v>0</v>
      </c>
    </row>
    <row r="3" spans="1:5" x14ac:dyDescent="0.2">
      <c r="A3" s="38" t="s">
        <v>804</v>
      </c>
      <c r="B3" s="37">
        <v>1.2800000000000001E-3</v>
      </c>
      <c r="C3" s="39" t="s">
        <v>14</v>
      </c>
      <c r="D3" s="37">
        <v>2.5062656641604009E-3</v>
      </c>
      <c r="E3" s="36" t="s">
        <v>14</v>
      </c>
    </row>
    <row r="4" spans="1:5" x14ac:dyDescent="0.2">
      <c r="A4" s="38" t="s">
        <v>805</v>
      </c>
      <c r="B4" s="37">
        <v>1.6877637130801688E-3</v>
      </c>
      <c r="C4" s="36">
        <v>5.3571428571428568E-2</v>
      </c>
      <c r="D4" s="36">
        <v>0</v>
      </c>
      <c r="E4" s="36">
        <v>0</v>
      </c>
    </row>
    <row r="5" spans="1:5" x14ac:dyDescent="0.2">
      <c r="A5" s="38" t="s">
        <v>544</v>
      </c>
      <c r="B5" s="37">
        <v>1.1130722383882714E-4</v>
      </c>
      <c r="C5" s="36">
        <v>1.4851485148514851E-2</v>
      </c>
      <c r="D5" s="36">
        <v>1.2406947890818859E-4</v>
      </c>
      <c r="E5" s="36">
        <v>0</v>
      </c>
    </row>
    <row r="6" spans="1:5" x14ac:dyDescent="0.2">
      <c r="A6" s="38" t="s">
        <v>806</v>
      </c>
      <c r="B6" s="37">
        <v>6.4130249846218272E-4</v>
      </c>
      <c r="C6" s="36">
        <v>8.3333333333333332E-3</v>
      </c>
      <c r="D6" s="36">
        <v>0</v>
      </c>
      <c r="E6" s="36">
        <v>0</v>
      </c>
    </row>
    <row r="7" spans="1:5" x14ac:dyDescent="0.2">
      <c r="A7" s="38" t="s">
        <v>807</v>
      </c>
      <c r="B7" s="37">
        <v>8.0128205128205136E-4</v>
      </c>
      <c r="C7" s="36">
        <v>3.8461538461538464E-2</v>
      </c>
      <c r="D7" s="36">
        <v>0</v>
      </c>
      <c r="E7" s="36">
        <v>0</v>
      </c>
    </row>
    <row r="8" spans="1:5" x14ac:dyDescent="0.2">
      <c r="A8" s="38" t="s">
        <v>808</v>
      </c>
      <c r="B8" s="37">
        <v>3.0730058387110933E-4</v>
      </c>
      <c r="C8" s="36">
        <v>0</v>
      </c>
      <c r="D8" s="36" t="s">
        <v>14</v>
      </c>
      <c r="E8" s="36" t="s">
        <v>14</v>
      </c>
    </row>
    <row r="9" spans="1:5" x14ac:dyDescent="0.2">
      <c r="A9" s="38" t="s">
        <v>809</v>
      </c>
      <c r="B9" s="37">
        <v>8.185466835656949E-4</v>
      </c>
      <c r="C9" s="36">
        <v>1.8621973929236499E-3</v>
      </c>
      <c r="D9" s="36">
        <v>3.7402752842609215E-5</v>
      </c>
      <c r="E9" s="36">
        <v>0</v>
      </c>
    </row>
    <row r="10" spans="1:5" x14ac:dyDescent="0.2">
      <c r="A10" s="38" t="s">
        <v>810</v>
      </c>
      <c r="B10" s="37">
        <v>1.3123359580052493E-3</v>
      </c>
      <c r="C10" s="36">
        <v>0</v>
      </c>
      <c r="D10" s="36">
        <v>0</v>
      </c>
      <c r="E10" s="36">
        <v>0</v>
      </c>
    </row>
    <row r="11" spans="1:5" x14ac:dyDescent="0.2">
      <c r="A11" s="38" t="s">
        <v>811</v>
      </c>
      <c r="B11" s="37">
        <v>0</v>
      </c>
      <c r="C11" s="36">
        <v>0</v>
      </c>
      <c r="D11" s="36" t="s">
        <v>14</v>
      </c>
      <c r="E11" s="36">
        <v>0</v>
      </c>
    </row>
    <row r="12" spans="1:5" x14ac:dyDescent="0.2">
      <c r="A12" s="38" t="s">
        <v>812</v>
      </c>
      <c r="B12" s="36" t="s">
        <v>14</v>
      </c>
      <c r="C12" s="36" t="s">
        <v>14</v>
      </c>
      <c r="D12" s="36">
        <v>5.1085568326947633E-5</v>
      </c>
      <c r="E12" s="36">
        <v>0</v>
      </c>
    </row>
    <row r="13" spans="1:5" x14ac:dyDescent="0.2">
      <c r="A13" s="38" t="s">
        <v>813</v>
      </c>
      <c r="B13" s="37">
        <v>1.0827784093985166E-4</v>
      </c>
      <c r="C13" s="36">
        <v>2.0408163265306124E-3</v>
      </c>
      <c r="D13" s="36">
        <v>5.4138920469925828E-5</v>
      </c>
      <c r="E13" s="36">
        <v>0</v>
      </c>
    </row>
    <row r="14" spans="1:5" x14ac:dyDescent="0.2">
      <c r="A14" s="38" t="s">
        <v>814</v>
      </c>
      <c r="B14" s="37">
        <v>4.4533511467379205E-4</v>
      </c>
      <c r="C14" s="36">
        <v>0.14285714285714285</v>
      </c>
      <c r="D14" s="36">
        <v>0</v>
      </c>
      <c r="E14" s="36">
        <v>0</v>
      </c>
    </row>
    <row r="15" spans="1:5" x14ac:dyDescent="0.2">
      <c r="A15" s="38" t="s">
        <v>815</v>
      </c>
      <c r="B15" s="37">
        <v>1.8358216698793547E-4</v>
      </c>
      <c r="C15" s="36">
        <v>0</v>
      </c>
      <c r="D15" s="36">
        <v>1.0217113665389527E-4</v>
      </c>
      <c r="E15" s="36">
        <v>0</v>
      </c>
    </row>
    <row r="16" spans="1:5" x14ac:dyDescent="0.2">
      <c r="B16" s="35"/>
      <c r="C16" s="34"/>
      <c r="D16" s="34"/>
      <c r="E16" s="34"/>
    </row>
    <row r="17" spans="1:1" x14ac:dyDescent="0.2">
      <c r="A17" s="30" t="s">
        <v>816</v>
      </c>
    </row>
    <row r="18" spans="1:1" x14ac:dyDescent="0.2">
      <c r="A18" s="30" t="s">
        <v>817</v>
      </c>
    </row>
    <row r="19" spans="1:1" x14ac:dyDescent="0.2">
      <c r="A19" s="30" t="s">
        <v>818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440D3-4791-4938-ACF9-7F057F4AE444}">
  <sheetPr codeName="Sheet3">
    <tabColor theme="0"/>
  </sheetPr>
  <dimension ref="A1:B10"/>
  <sheetViews>
    <sheetView workbookViewId="0">
      <pane ySplit="1" topLeftCell="A2" activePane="bottomLeft" state="frozen"/>
      <selection pane="bottomLeft" activeCell="D4" sqref="D4"/>
    </sheetView>
  </sheetViews>
  <sheetFormatPr baseColWidth="10" defaultColWidth="8.83203125" defaultRowHeight="15" x14ac:dyDescent="0.2"/>
  <cols>
    <col min="1" max="1" width="20.5" style="20" customWidth="1"/>
    <col min="2" max="2" width="73.1640625" style="20" customWidth="1"/>
  </cols>
  <sheetData>
    <row r="1" spans="1:2" s="25" customFormat="1" ht="32" x14ac:dyDescent="0.2">
      <c r="A1" s="26" t="s">
        <v>30</v>
      </c>
      <c r="B1" s="26" t="s">
        <v>31</v>
      </c>
    </row>
    <row r="2" spans="1:2" ht="36" customHeight="1" x14ac:dyDescent="0.2">
      <c r="A2" s="24" t="s">
        <v>32</v>
      </c>
      <c r="B2" s="21" t="s">
        <v>33</v>
      </c>
    </row>
    <row r="3" spans="1:2" ht="54" customHeight="1" x14ac:dyDescent="0.2">
      <c r="A3" s="21" t="s">
        <v>34</v>
      </c>
      <c r="B3" s="23" t="s">
        <v>35</v>
      </c>
    </row>
    <row r="4" spans="1:2" ht="49.5" customHeight="1" x14ac:dyDescent="0.2">
      <c r="A4" s="21" t="s">
        <v>36</v>
      </c>
      <c r="B4" s="21" t="s">
        <v>37</v>
      </c>
    </row>
    <row r="5" spans="1:2" ht="38.25" customHeight="1" x14ac:dyDescent="0.2">
      <c r="A5" s="21" t="s">
        <v>38</v>
      </c>
      <c r="B5" s="23" t="s">
        <v>39</v>
      </c>
    </row>
    <row r="6" spans="1:2" s="22" customFormat="1" ht="32" x14ac:dyDescent="0.2">
      <c r="A6" s="21" t="s">
        <v>40</v>
      </c>
      <c r="B6" s="23" t="s">
        <v>41</v>
      </c>
    </row>
    <row r="7" spans="1:2" s="22" customFormat="1" ht="46.5" customHeight="1" x14ac:dyDescent="0.2">
      <c r="A7" s="21" t="s">
        <v>42</v>
      </c>
      <c r="B7" s="23" t="s">
        <v>43</v>
      </c>
    </row>
    <row r="8" spans="1:2" ht="32" x14ac:dyDescent="0.2">
      <c r="A8" s="21" t="s">
        <v>44</v>
      </c>
      <c r="B8" s="21" t="s">
        <v>45</v>
      </c>
    </row>
    <row r="9" spans="1:2" ht="32" x14ac:dyDescent="0.2">
      <c r="A9" s="21" t="s">
        <v>46</v>
      </c>
      <c r="B9" s="18" t="s">
        <v>47</v>
      </c>
    </row>
    <row r="10" spans="1:2" ht="38.25" customHeight="1" x14ac:dyDescent="0.2">
      <c r="A10" s="21" t="s">
        <v>48</v>
      </c>
      <c r="B10" s="21" t="s">
        <v>49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7D34D-9C05-4297-8189-2AE58E0C0657}">
  <sheetPr codeName="Sheet29">
    <tabColor theme="0"/>
  </sheetPr>
  <dimension ref="A1:J10"/>
  <sheetViews>
    <sheetView workbookViewId="0">
      <selection activeCell="B21" sqref="B21"/>
    </sheetView>
  </sheetViews>
  <sheetFormatPr baseColWidth="10" defaultColWidth="8.83203125" defaultRowHeight="15" x14ac:dyDescent="0.2"/>
  <cols>
    <col min="1" max="1" width="11.33203125" style="40" customWidth="1"/>
    <col min="2" max="2" width="11.83203125" style="40" customWidth="1"/>
    <col min="3" max="7" width="8.83203125" style="40"/>
    <col min="8" max="8" width="14.83203125" style="40" customWidth="1"/>
    <col min="9" max="10" width="8.83203125" style="40"/>
    <col min="16382" max="16384" width="8.83203125" bestFit="1" customWidth="1"/>
  </cols>
  <sheetData>
    <row r="1" spans="1:8" x14ac:dyDescent="0.2">
      <c r="A1" s="42" t="s">
        <v>819</v>
      </c>
      <c r="B1" s="42" t="s">
        <v>820</v>
      </c>
      <c r="C1" s="42">
        <v>2019</v>
      </c>
      <c r="D1" s="42">
        <v>2020</v>
      </c>
      <c r="E1" s="42">
        <v>2021</v>
      </c>
      <c r="F1" s="42">
        <v>2022</v>
      </c>
      <c r="G1" s="42">
        <v>2023</v>
      </c>
      <c r="H1" s="42" t="s">
        <v>821</v>
      </c>
    </row>
    <row r="2" spans="1:8" x14ac:dyDescent="0.2">
      <c r="A2" s="41" t="s">
        <v>822</v>
      </c>
      <c r="B2" s="41" t="s">
        <v>823</v>
      </c>
      <c r="C2" s="41">
        <v>151</v>
      </c>
      <c r="D2" s="41">
        <v>137</v>
      </c>
      <c r="E2" s="41">
        <v>188</v>
      </c>
      <c r="F2" s="41">
        <v>149</v>
      </c>
      <c r="G2" s="41">
        <v>165</v>
      </c>
      <c r="H2" s="41">
        <v>158</v>
      </c>
    </row>
    <row r="3" spans="1:8" x14ac:dyDescent="0.2">
      <c r="A3" s="41" t="s">
        <v>822</v>
      </c>
      <c r="B3" s="41" t="s">
        <v>824</v>
      </c>
      <c r="C3" s="41">
        <v>23</v>
      </c>
      <c r="D3" s="41">
        <v>59</v>
      </c>
      <c r="E3" s="41">
        <v>53</v>
      </c>
      <c r="F3" s="41">
        <v>29</v>
      </c>
      <c r="G3" s="41">
        <v>14</v>
      </c>
      <c r="H3" s="41">
        <v>36</v>
      </c>
    </row>
    <row r="4" spans="1:8" x14ac:dyDescent="0.2">
      <c r="A4" s="41" t="s">
        <v>822</v>
      </c>
      <c r="B4" s="41" t="s">
        <v>825</v>
      </c>
      <c r="C4" s="41">
        <v>1</v>
      </c>
      <c r="D4" s="41">
        <v>3</v>
      </c>
      <c r="E4" s="41">
        <v>0</v>
      </c>
      <c r="F4" s="41">
        <v>0</v>
      </c>
      <c r="G4" s="41">
        <v>0</v>
      </c>
      <c r="H4" s="41">
        <v>1</v>
      </c>
    </row>
    <row r="5" spans="1:8" x14ac:dyDescent="0.2">
      <c r="A5" s="41" t="s">
        <v>826</v>
      </c>
      <c r="B5" s="41" t="s">
        <v>823</v>
      </c>
      <c r="C5" s="41">
        <v>51</v>
      </c>
      <c r="D5" s="41">
        <v>41</v>
      </c>
      <c r="E5" s="41">
        <v>38</v>
      </c>
      <c r="F5" s="41">
        <v>36</v>
      </c>
      <c r="G5" s="41">
        <v>55</v>
      </c>
      <c r="H5" s="41">
        <v>44</v>
      </c>
    </row>
    <row r="6" spans="1:8" x14ac:dyDescent="0.2">
      <c r="A6" s="41" t="s">
        <v>826</v>
      </c>
      <c r="B6" s="41" t="s">
        <v>824</v>
      </c>
      <c r="C6" s="41">
        <v>39</v>
      </c>
      <c r="D6" s="41">
        <v>38</v>
      </c>
      <c r="E6" s="41">
        <v>47</v>
      </c>
      <c r="F6" s="41">
        <v>27</v>
      </c>
      <c r="G6" s="41">
        <v>11</v>
      </c>
      <c r="H6" s="41">
        <v>32</v>
      </c>
    </row>
    <row r="7" spans="1:8" x14ac:dyDescent="0.2">
      <c r="A7" s="41" t="s">
        <v>826</v>
      </c>
      <c r="B7" s="41" t="s">
        <v>825</v>
      </c>
      <c r="C7" s="41">
        <v>2</v>
      </c>
      <c r="D7" s="41">
        <v>1</v>
      </c>
      <c r="E7" s="41">
        <v>0</v>
      </c>
      <c r="F7" s="41">
        <v>5</v>
      </c>
      <c r="G7" s="41">
        <v>0</v>
      </c>
      <c r="H7" s="41">
        <v>2</v>
      </c>
    </row>
    <row r="8" spans="1:8" x14ac:dyDescent="0.2">
      <c r="A8" s="41" t="s">
        <v>827</v>
      </c>
      <c r="B8" s="41" t="s">
        <v>823</v>
      </c>
      <c r="C8" s="41">
        <v>43</v>
      </c>
      <c r="D8" s="41">
        <v>31</v>
      </c>
      <c r="E8" s="41">
        <v>45</v>
      </c>
      <c r="F8" s="41">
        <v>24</v>
      </c>
      <c r="G8" s="41">
        <v>40</v>
      </c>
      <c r="H8" s="41">
        <v>37</v>
      </c>
    </row>
    <row r="9" spans="1:8" x14ac:dyDescent="0.2">
      <c r="A9" s="41" t="s">
        <v>827</v>
      </c>
      <c r="B9" s="41" t="s">
        <v>824</v>
      </c>
      <c r="C9" s="41">
        <v>41</v>
      </c>
      <c r="D9" s="41">
        <v>57</v>
      </c>
      <c r="E9" s="41">
        <v>31</v>
      </c>
      <c r="F9" s="41">
        <v>19</v>
      </c>
      <c r="G9" s="41">
        <v>15</v>
      </c>
      <c r="H9" s="41">
        <v>33</v>
      </c>
    </row>
    <row r="10" spans="1:8" x14ac:dyDescent="0.2">
      <c r="A10" s="41" t="s">
        <v>827</v>
      </c>
      <c r="B10" s="41" t="s">
        <v>825</v>
      </c>
      <c r="C10" s="41">
        <v>1</v>
      </c>
      <c r="D10" s="41">
        <v>0</v>
      </c>
      <c r="E10" s="41">
        <v>0</v>
      </c>
      <c r="F10" s="41">
        <v>2</v>
      </c>
      <c r="G10" s="41">
        <v>0</v>
      </c>
      <c r="H10" s="41">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802EE-DE07-433A-AE54-6F56501B4B1D}">
  <sheetPr codeName="Sheet30">
    <tabColor theme="0"/>
  </sheetPr>
  <dimension ref="A1:G3"/>
  <sheetViews>
    <sheetView workbookViewId="0">
      <selection activeCell="B21" sqref="B21"/>
    </sheetView>
  </sheetViews>
  <sheetFormatPr baseColWidth="10" defaultColWidth="8.83203125" defaultRowHeight="15" x14ac:dyDescent="0.2"/>
  <cols>
    <col min="2" max="7" width="8.83203125" style="40"/>
  </cols>
  <sheetData>
    <row r="1" spans="1:7" x14ac:dyDescent="0.2">
      <c r="A1" s="67" t="s">
        <v>828</v>
      </c>
      <c r="B1" s="42" t="s">
        <v>829</v>
      </c>
      <c r="C1" s="42" t="s">
        <v>824</v>
      </c>
      <c r="D1" s="42" t="s">
        <v>825</v>
      </c>
    </row>
    <row r="2" spans="1:7" x14ac:dyDescent="0.2">
      <c r="A2" s="68" t="s">
        <v>826</v>
      </c>
      <c r="B2" s="43">
        <v>2.2599999999999999E-2</v>
      </c>
      <c r="C2" s="43">
        <v>3.3700000000000001E-2</v>
      </c>
      <c r="D2" s="43">
        <v>0.22220000000000001</v>
      </c>
      <c r="E2" s="66"/>
      <c r="F2" s="66"/>
      <c r="G2" s="66"/>
    </row>
    <row r="3" spans="1:7" x14ac:dyDescent="0.2">
      <c r="A3" s="68" t="s">
        <v>827</v>
      </c>
      <c r="B3" s="43">
        <v>1.37E-2</v>
      </c>
      <c r="C3" s="43">
        <v>5.3800000000000001E-2</v>
      </c>
      <c r="D3" s="43">
        <v>0.1429</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48B7D-8CF5-4C2B-AD59-6E65D98918A7}">
  <sheetPr codeName="Sheet31">
    <tabColor theme="0"/>
  </sheetPr>
  <dimension ref="A1:J1048565"/>
  <sheetViews>
    <sheetView workbookViewId="0">
      <selection activeCell="B21" sqref="B21"/>
    </sheetView>
  </sheetViews>
  <sheetFormatPr baseColWidth="10" defaultColWidth="8.83203125" defaultRowHeight="15" x14ac:dyDescent="0.2"/>
  <cols>
    <col min="1" max="1" width="24.6640625" style="30" customWidth="1"/>
    <col min="2" max="2" width="12.5" style="30" customWidth="1"/>
    <col min="3" max="8" width="8.83203125" style="30"/>
    <col min="9" max="9" width="14" style="30" customWidth="1"/>
    <col min="10" max="10" width="8.83203125" style="30"/>
  </cols>
  <sheetData>
    <row r="1" spans="1:10" x14ac:dyDescent="0.2">
      <c r="A1" s="64" t="s">
        <v>830</v>
      </c>
      <c r="B1" s="42" t="s">
        <v>819</v>
      </c>
      <c r="C1" s="42" t="s">
        <v>820</v>
      </c>
      <c r="D1" s="42">
        <v>2019</v>
      </c>
      <c r="E1" s="42">
        <v>2020</v>
      </c>
      <c r="F1" s="42">
        <v>2021</v>
      </c>
      <c r="G1" s="42">
        <v>2022</v>
      </c>
      <c r="H1" s="42">
        <v>2023</v>
      </c>
      <c r="I1" s="42" t="s">
        <v>821</v>
      </c>
    </row>
    <row r="2" spans="1:10" x14ac:dyDescent="0.2">
      <c r="A2" s="38" t="s">
        <v>831</v>
      </c>
      <c r="B2" s="41" t="s">
        <v>826</v>
      </c>
      <c r="C2" s="41" t="s">
        <v>823</v>
      </c>
      <c r="D2" s="41">
        <v>102</v>
      </c>
      <c r="E2" s="41">
        <v>82</v>
      </c>
      <c r="F2" s="41">
        <v>76</v>
      </c>
      <c r="G2" s="41">
        <v>72</v>
      </c>
      <c r="H2" s="41">
        <v>110</v>
      </c>
      <c r="I2" s="44">
        <v>88.4</v>
      </c>
      <c r="J2"/>
    </row>
    <row r="3" spans="1:10" x14ac:dyDescent="0.2">
      <c r="A3" s="38" t="s">
        <v>831</v>
      </c>
      <c r="B3" s="41" t="s">
        <v>826</v>
      </c>
      <c r="C3" s="41" t="s">
        <v>824</v>
      </c>
      <c r="D3" s="41">
        <v>78</v>
      </c>
      <c r="E3" s="41">
        <v>76</v>
      </c>
      <c r="F3" s="41">
        <v>94</v>
      </c>
      <c r="G3" s="41">
        <v>54</v>
      </c>
      <c r="H3" s="41">
        <v>22</v>
      </c>
      <c r="I3" s="44">
        <v>64.8</v>
      </c>
      <c r="J3"/>
    </row>
    <row r="4" spans="1:10" x14ac:dyDescent="0.2">
      <c r="A4" s="38" t="s">
        <v>831</v>
      </c>
      <c r="B4" s="41" t="s">
        <v>826</v>
      </c>
      <c r="C4" s="41" t="s">
        <v>825</v>
      </c>
      <c r="D4" s="41">
        <v>4</v>
      </c>
      <c r="E4" s="41">
        <v>2</v>
      </c>
      <c r="F4" s="41">
        <v>0</v>
      </c>
      <c r="G4" s="41">
        <v>10</v>
      </c>
      <c r="H4" s="41">
        <v>0</v>
      </c>
      <c r="I4" s="44">
        <v>3.2</v>
      </c>
      <c r="J4" t="s">
        <v>832</v>
      </c>
    </row>
    <row r="5" spans="1:10" x14ac:dyDescent="0.2">
      <c r="A5" s="38" t="s">
        <v>831</v>
      </c>
      <c r="B5" s="41" t="s">
        <v>827</v>
      </c>
      <c r="C5" s="41" t="s">
        <v>823</v>
      </c>
      <c r="D5" s="41">
        <v>86</v>
      </c>
      <c r="E5" s="41">
        <v>62</v>
      </c>
      <c r="F5" s="41">
        <v>90</v>
      </c>
      <c r="G5" s="41">
        <v>48</v>
      </c>
      <c r="H5" s="41">
        <v>80</v>
      </c>
      <c r="I5" s="44">
        <v>73.2</v>
      </c>
      <c r="J5"/>
    </row>
    <row r="6" spans="1:10" x14ac:dyDescent="0.2">
      <c r="A6" s="38" t="s">
        <v>831</v>
      </c>
      <c r="B6" s="41" t="s">
        <v>827</v>
      </c>
      <c r="C6" s="41" t="s">
        <v>824</v>
      </c>
      <c r="D6" s="41">
        <v>82</v>
      </c>
      <c r="E6" s="41">
        <v>114</v>
      </c>
      <c r="F6" s="41">
        <v>62</v>
      </c>
      <c r="G6" s="41">
        <v>38</v>
      </c>
      <c r="H6" s="41">
        <v>30</v>
      </c>
      <c r="I6" s="44">
        <v>65.2</v>
      </c>
      <c r="J6"/>
    </row>
    <row r="7" spans="1:10" x14ac:dyDescent="0.2">
      <c r="A7" s="38" t="s">
        <v>831</v>
      </c>
      <c r="B7" s="41" t="s">
        <v>827</v>
      </c>
      <c r="C7" s="41" t="s">
        <v>825</v>
      </c>
      <c r="D7" s="41">
        <v>2</v>
      </c>
      <c r="E7" s="41">
        <v>0</v>
      </c>
      <c r="F7" s="41">
        <v>0</v>
      </c>
      <c r="G7" s="41">
        <v>4</v>
      </c>
      <c r="H7" s="41">
        <v>0</v>
      </c>
      <c r="I7" s="44">
        <v>1.2</v>
      </c>
      <c r="J7"/>
    </row>
    <row r="8" spans="1:10" x14ac:dyDescent="0.2">
      <c r="A8" s="38" t="s">
        <v>833</v>
      </c>
      <c r="B8" s="41" t="s">
        <v>826</v>
      </c>
      <c r="C8" s="38" t="s">
        <v>14</v>
      </c>
      <c r="D8" s="38">
        <v>5.8</v>
      </c>
      <c r="E8" s="38">
        <v>4.9000000000000004</v>
      </c>
      <c r="F8" s="38">
        <v>4.9000000000000004</v>
      </c>
      <c r="G8" s="38">
        <v>5.7</v>
      </c>
      <c r="H8" s="38">
        <v>3.2</v>
      </c>
      <c r="I8" s="44">
        <v>4.8926400000000001</v>
      </c>
      <c r="J8"/>
    </row>
    <row r="9" spans="1:10" x14ac:dyDescent="0.2">
      <c r="A9" s="38" t="s">
        <v>833</v>
      </c>
      <c r="B9" s="41" t="s">
        <v>827</v>
      </c>
      <c r="C9" s="38" t="s">
        <v>14</v>
      </c>
      <c r="D9" s="38">
        <v>5.9</v>
      </c>
      <c r="E9" s="38">
        <v>7</v>
      </c>
      <c r="F9" s="38">
        <v>4.5999999999999996</v>
      </c>
      <c r="G9" s="38">
        <v>3.3</v>
      </c>
      <c r="H9" s="38">
        <v>2.7</v>
      </c>
      <c r="I9" s="44">
        <v>4.6820800000000009</v>
      </c>
      <c r="J9"/>
    </row>
    <row r="10" spans="1:10" x14ac:dyDescent="0.2">
      <c r="A10" s="38" t="s">
        <v>833</v>
      </c>
      <c r="B10" s="38" t="s">
        <v>386</v>
      </c>
      <c r="C10" s="38" t="s">
        <v>14</v>
      </c>
      <c r="D10" s="44">
        <v>11.6982</v>
      </c>
      <c r="E10" s="44">
        <v>11.8414</v>
      </c>
      <c r="F10" s="44">
        <v>9.4540000000000006</v>
      </c>
      <c r="G10" s="44">
        <v>8.9426000000000005</v>
      </c>
      <c r="H10" s="44">
        <v>5.9374000000000002</v>
      </c>
      <c r="I10" s="44">
        <v>9.5747199999999992</v>
      </c>
      <c r="J10"/>
    </row>
    <row r="1048565" spans="1:1" x14ac:dyDescent="0.2">
      <c r="A1048565" s="30" t="s">
        <v>834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14220-3E12-4052-B1B0-17D02159E3B4}">
  <sheetPr codeName="Sheet32">
    <tabColor theme="0"/>
  </sheetPr>
  <dimension ref="A1:E27"/>
  <sheetViews>
    <sheetView zoomScaleNormal="100" workbookViewId="0">
      <pane ySplit="1" topLeftCell="A2" activePane="bottomLeft" state="frozen"/>
      <selection activeCell="B21" sqref="B21"/>
      <selection pane="bottomLeft" activeCell="B21" sqref="B21"/>
    </sheetView>
  </sheetViews>
  <sheetFormatPr baseColWidth="10" defaultColWidth="8.83203125" defaultRowHeight="15" customHeight="1" x14ac:dyDescent="0.2"/>
  <cols>
    <col min="1" max="1" width="13.6640625" style="20" customWidth="1"/>
    <col min="2" max="2" width="19" style="20" customWidth="1"/>
    <col min="3" max="3" width="35.33203125" style="20" customWidth="1"/>
    <col min="4" max="4" width="19.1640625" style="20" customWidth="1"/>
    <col min="5" max="5" width="18.33203125" style="20" customWidth="1"/>
    <col min="6" max="16384" width="8.83203125" style="45"/>
  </cols>
  <sheetData>
    <row r="1" spans="1:5" ht="80" x14ac:dyDescent="0.2">
      <c r="A1" s="29" t="s">
        <v>835</v>
      </c>
      <c r="B1" s="29" t="s">
        <v>836</v>
      </c>
      <c r="C1" s="29" t="s">
        <v>837</v>
      </c>
      <c r="D1" s="29" t="s">
        <v>838</v>
      </c>
      <c r="E1" s="29" t="s">
        <v>839</v>
      </c>
    </row>
    <row r="2" spans="1:5" ht="64" x14ac:dyDescent="0.2">
      <c r="A2" s="21" t="s">
        <v>840</v>
      </c>
      <c r="B2" s="21" t="s">
        <v>841</v>
      </c>
      <c r="C2" s="21" t="s">
        <v>842</v>
      </c>
      <c r="D2" s="21" t="s">
        <v>843</v>
      </c>
      <c r="E2" s="21" t="s">
        <v>844</v>
      </c>
    </row>
    <row r="3" spans="1:5" ht="96" x14ac:dyDescent="0.2">
      <c r="A3" s="21" t="s">
        <v>840</v>
      </c>
      <c r="B3" s="21" t="s">
        <v>845</v>
      </c>
      <c r="C3" s="21" t="s">
        <v>846</v>
      </c>
      <c r="D3" s="21" t="s">
        <v>847</v>
      </c>
      <c r="E3" s="21" t="s">
        <v>848</v>
      </c>
    </row>
    <row r="4" spans="1:5" ht="96" x14ac:dyDescent="0.2">
      <c r="A4" s="21" t="s">
        <v>840</v>
      </c>
      <c r="B4" s="21" t="s">
        <v>849</v>
      </c>
      <c r="C4" s="21" t="s">
        <v>850</v>
      </c>
      <c r="D4" s="21" t="s">
        <v>851</v>
      </c>
      <c r="E4" s="21" t="s">
        <v>852</v>
      </c>
    </row>
    <row r="5" spans="1:5" ht="96" x14ac:dyDescent="0.2">
      <c r="A5" s="21" t="s">
        <v>840</v>
      </c>
      <c r="B5" s="21" t="s">
        <v>853</v>
      </c>
      <c r="C5" s="21" t="s">
        <v>854</v>
      </c>
      <c r="D5" s="21" t="s">
        <v>851</v>
      </c>
      <c r="E5" s="21" t="s">
        <v>848</v>
      </c>
    </row>
    <row r="6" spans="1:5" ht="112" x14ac:dyDescent="0.2">
      <c r="A6" s="21" t="s">
        <v>840</v>
      </c>
      <c r="B6" s="21" t="s">
        <v>855</v>
      </c>
      <c r="C6" s="21" t="s">
        <v>856</v>
      </c>
      <c r="D6" s="21" t="s">
        <v>851</v>
      </c>
      <c r="E6" s="21" t="s">
        <v>848</v>
      </c>
    </row>
    <row r="7" spans="1:5" ht="64" x14ac:dyDescent="0.2">
      <c r="A7" s="21" t="s">
        <v>840</v>
      </c>
      <c r="B7" s="21" t="s">
        <v>857</v>
      </c>
      <c r="C7" s="21" t="s">
        <v>858</v>
      </c>
      <c r="D7" s="21" t="s">
        <v>851</v>
      </c>
      <c r="E7" s="21" t="s">
        <v>859</v>
      </c>
    </row>
    <row r="8" spans="1:5" ht="32" x14ac:dyDescent="0.2">
      <c r="A8" s="21" t="s">
        <v>840</v>
      </c>
      <c r="B8" s="21" t="s">
        <v>860</v>
      </c>
      <c r="C8" s="21" t="s">
        <v>861</v>
      </c>
      <c r="D8" s="21" t="s">
        <v>14</v>
      </c>
      <c r="E8" s="21" t="s">
        <v>14</v>
      </c>
    </row>
    <row r="9" spans="1:5" ht="80" x14ac:dyDescent="0.2">
      <c r="A9" s="21" t="s">
        <v>840</v>
      </c>
      <c r="B9" s="21" t="s">
        <v>862</v>
      </c>
      <c r="C9" s="21" t="s">
        <v>863</v>
      </c>
      <c r="D9" s="21" t="s">
        <v>14</v>
      </c>
      <c r="E9" s="21" t="s">
        <v>14</v>
      </c>
    </row>
    <row r="10" spans="1:5" ht="64" x14ac:dyDescent="0.2">
      <c r="A10" s="21" t="s">
        <v>864</v>
      </c>
      <c r="B10" s="21" t="s">
        <v>865</v>
      </c>
      <c r="C10" s="21" t="s">
        <v>866</v>
      </c>
      <c r="D10" s="21" t="s">
        <v>851</v>
      </c>
      <c r="E10" s="24" t="s">
        <v>848</v>
      </c>
    </row>
    <row r="11" spans="1:5" ht="112" x14ac:dyDescent="0.2">
      <c r="A11" s="21" t="s">
        <v>864</v>
      </c>
      <c r="B11" s="21" t="s">
        <v>867</v>
      </c>
      <c r="C11" s="21" t="s">
        <v>868</v>
      </c>
      <c r="D11" s="21" t="s">
        <v>851</v>
      </c>
      <c r="E11" s="24" t="s">
        <v>848</v>
      </c>
    </row>
    <row r="12" spans="1:5" ht="128" x14ac:dyDescent="0.2">
      <c r="A12" s="21" t="s">
        <v>864</v>
      </c>
      <c r="B12" s="21" t="s">
        <v>869</v>
      </c>
      <c r="C12" s="21" t="s">
        <v>870</v>
      </c>
      <c r="D12" s="21" t="s">
        <v>851</v>
      </c>
      <c r="E12" s="24" t="s">
        <v>848</v>
      </c>
    </row>
    <row r="13" spans="1:5" ht="48" x14ac:dyDescent="0.2">
      <c r="A13" s="21" t="s">
        <v>864</v>
      </c>
      <c r="B13" s="21" t="s">
        <v>871</v>
      </c>
      <c r="C13" s="21" t="s">
        <v>872</v>
      </c>
      <c r="D13" s="21" t="s">
        <v>873</v>
      </c>
      <c r="E13" s="21" t="s">
        <v>14</v>
      </c>
    </row>
    <row r="14" spans="1:5" ht="48" x14ac:dyDescent="0.2">
      <c r="A14" s="21" t="s">
        <v>864</v>
      </c>
      <c r="B14" s="21" t="s">
        <v>874</v>
      </c>
      <c r="C14" s="21" t="s">
        <v>875</v>
      </c>
      <c r="D14" s="21" t="s">
        <v>873</v>
      </c>
      <c r="E14" s="21" t="s">
        <v>14</v>
      </c>
    </row>
    <row r="15" spans="1:5" ht="48" x14ac:dyDescent="0.2">
      <c r="A15" s="21" t="s">
        <v>864</v>
      </c>
      <c r="B15" s="21" t="s">
        <v>876</v>
      </c>
      <c r="C15" s="21" t="s">
        <v>877</v>
      </c>
      <c r="D15" s="21" t="s">
        <v>878</v>
      </c>
      <c r="E15" s="24" t="s">
        <v>848</v>
      </c>
    </row>
    <row r="16" spans="1:5" ht="32" x14ac:dyDescent="0.2">
      <c r="A16" s="21" t="s">
        <v>864</v>
      </c>
      <c r="B16" s="21" t="s">
        <v>860</v>
      </c>
      <c r="C16" s="21" t="s">
        <v>879</v>
      </c>
      <c r="D16" s="21" t="s">
        <v>14</v>
      </c>
      <c r="E16" s="24" t="s">
        <v>880</v>
      </c>
    </row>
    <row r="17" spans="1:5" ht="64" x14ac:dyDescent="0.2">
      <c r="A17" s="21" t="s">
        <v>881</v>
      </c>
      <c r="B17" s="21" t="s">
        <v>882</v>
      </c>
      <c r="C17" s="21" t="s">
        <v>883</v>
      </c>
      <c r="D17" s="21" t="s">
        <v>884</v>
      </c>
      <c r="E17" s="21" t="s">
        <v>885</v>
      </c>
    </row>
    <row r="18" spans="1:5" ht="64" x14ac:dyDescent="0.2">
      <c r="A18" s="21" t="s">
        <v>881</v>
      </c>
      <c r="B18" s="21" t="s">
        <v>886</v>
      </c>
      <c r="C18" s="21" t="s">
        <v>887</v>
      </c>
      <c r="D18" s="21" t="s">
        <v>884</v>
      </c>
      <c r="E18" s="21" t="s">
        <v>888</v>
      </c>
    </row>
    <row r="19" spans="1:5" x14ac:dyDescent="0.2">
      <c r="B19" s="46"/>
      <c r="E19" s="46"/>
    </row>
    <row r="20" spans="1:5" x14ac:dyDescent="0.2">
      <c r="B20" s="46"/>
      <c r="E20" s="46"/>
    </row>
    <row r="21" spans="1:5" x14ac:dyDescent="0.2">
      <c r="B21" s="46"/>
      <c r="E21" s="46"/>
    </row>
    <row r="22" spans="1:5" x14ac:dyDescent="0.2"/>
    <row r="23" spans="1:5" x14ac:dyDescent="0.2"/>
    <row r="25" spans="1:5" x14ac:dyDescent="0.2"/>
    <row r="26" spans="1:5" x14ac:dyDescent="0.2"/>
    <row r="27" spans="1:5" x14ac:dyDescent="0.2"/>
  </sheetData>
  <autoFilter ref="A1:E1" xr:uid="{D3B14220-3E12-4052-B1B0-17D02159E3B4}"/>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5E59D-F2AF-4FC8-9669-3F0375005655}">
  <sheetPr codeName="Sheet33">
    <tabColor theme="0"/>
  </sheetPr>
  <dimension ref="A1:E28"/>
  <sheetViews>
    <sheetView workbookViewId="0">
      <pane ySplit="1" topLeftCell="A21" activePane="bottomLeft" state="frozen"/>
      <selection activeCell="B21" sqref="B21"/>
      <selection pane="bottomLeft" activeCell="B21" sqref="B21"/>
    </sheetView>
  </sheetViews>
  <sheetFormatPr baseColWidth="10" defaultColWidth="8.83203125" defaultRowHeight="15" customHeight="1" x14ac:dyDescent="0.2"/>
  <cols>
    <col min="1" max="1" width="16.33203125" style="20" customWidth="1"/>
    <col min="2" max="2" width="27.83203125" style="20" customWidth="1"/>
    <col min="3" max="3" width="40" style="20" customWidth="1"/>
    <col min="4" max="4" width="32.6640625" style="20" customWidth="1"/>
    <col min="5" max="5" width="35.33203125" style="20" customWidth="1"/>
    <col min="6" max="6" width="29.1640625" style="45" customWidth="1"/>
    <col min="7" max="16384" width="8.83203125" style="45"/>
  </cols>
  <sheetData>
    <row r="1" spans="1:5" ht="32" x14ac:dyDescent="0.2">
      <c r="A1" s="29" t="s">
        <v>889</v>
      </c>
      <c r="B1" s="29" t="s">
        <v>836</v>
      </c>
      <c r="C1" s="29" t="s">
        <v>837</v>
      </c>
      <c r="D1" s="29" t="s">
        <v>838</v>
      </c>
      <c r="E1" s="29" t="s">
        <v>839</v>
      </c>
    </row>
    <row r="2" spans="1:5" ht="48" x14ac:dyDescent="0.2">
      <c r="A2" s="21" t="s">
        <v>840</v>
      </c>
      <c r="B2" s="47" t="s">
        <v>890</v>
      </c>
      <c r="C2" s="21" t="s">
        <v>891</v>
      </c>
      <c r="D2" s="47" t="s">
        <v>892</v>
      </c>
      <c r="E2" s="47" t="s">
        <v>848</v>
      </c>
    </row>
    <row r="3" spans="1:5" ht="32" x14ac:dyDescent="0.2">
      <c r="A3" s="21" t="s">
        <v>840</v>
      </c>
      <c r="B3" s="47" t="s">
        <v>893</v>
      </c>
      <c r="C3" s="21" t="s">
        <v>894</v>
      </c>
      <c r="D3" s="47" t="s">
        <v>895</v>
      </c>
      <c r="E3" s="47" t="s">
        <v>896</v>
      </c>
    </row>
    <row r="4" spans="1:5" ht="32" x14ac:dyDescent="0.2">
      <c r="A4" s="21" t="s">
        <v>840</v>
      </c>
      <c r="B4" s="47" t="s">
        <v>897</v>
      </c>
      <c r="C4" s="21" t="s">
        <v>898</v>
      </c>
      <c r="D4" s="47" t="s">
        <v>892</v>
      </c>
      <c r="E4" s="47" t="s">
        <v>899</v>
      </c>
    </row>
    <row r="5" spans="1:5" ht="48" x14ac:dyDescent="0.2">
      <c r="A5" s="21" t="s">
        <v>840</v>
      </c>
      <c r="B5" s="47" t="s">
        <v>900</v>
      </c>
      <c r="C5" s="21" t="s">
        <v>901</v>
      </c>
      <c r="D5" s="47" t="s">
        <v>892</v>
      </c>
      <c r="E5" s="47" t="s">
        <v>896</v>
      </c>
    </row>
    <row r="6" spans="1:5" ht="16" x14ac:dyDescent="0.2">
      <c r="A6" s="21" t="s">
        <v>840</v>
      </c>
      <c r="B6" s="47" t="s">
        <v>902</v>
      </c>
      <c r="C6" s="21" t="s">
        <v>903</v>
      </c>
      <c r="D6" s="47" t="s">
        <v>892</v>
      </c>
      <c r="E6" s="47" t="s">
        <v>899</v>
      </c>
    </row>
    <row r="7" spans="1:5" ht="32" x14ac:dyDescent="0.2">
      <c r="A7" s="21" t="s">
        <v>840</v>
      </c>
      <c r="B7" s="47" t="s">
        <v>904</v>
      </c>
      <c r="C7" s="21" t="s">
        <v>905</v>
      </c>
      <c r="D7" s="47" t="s">
        <v>906</v>
      </c>
      <c r="E7" s="47" t="s">
        <v>907</v>
      </c>
    </row>
    <row r="8" spans="1:5" ht="32" x14ac:dyDescent="0.2">
      <c r="A8" s="21" t="s">
        <v>840</v>
      </c>
      <c r="B8" s="47" t="s">
        <v>908</v>
      </c>
      <c r="C8" s="21" t="s">
        <v>909</v>
      </c>
      <c r="D8" s="47" t="s">
        <v>906</v>
      </c>
      <c r="E8" s="47" t="s">
        <v>910</v>
      </c>
    </row>
    <row r="9" spans="1:5" ht="16" x14ac:dyDescent="0.2">
      <c r="A9" s="21" t="s">
        <v>840</v>
      </c>
      <c r="B9" s="47" t="s">
        <v>911</v>
      </c>
      <c r="C9" s="21" t="s">
        <v>894</v>
      </c>
      <c r="D9" s="47" t="s">
        <v>912</v>
      </c>
      <c r="E9" s="47" t="s">
        <v>848</v>
      </c>
    </row>
    <row r="10" spans="1:5" ht="16" x14ac:dyDescent="0.2">
      <c r="A10" s="21" t="s">
        <v>840</v>
      </c>
      <c r="B10" s="47" t="s">
        <v>913</v>
      </c>
      <c r="C10" s="21" t="s">
        <v>894</v>
      </c>
      <c r="D10" s="47" t="s">
        <v>912</v>
      </c>
      <c r="E10" s="47" t="s">
        <v>848</v>
      </c>
    </row>
    <row r="11" spans="1:5" ht="16" x14ac:dyDescent="0.2">
      <c r="A11" s="21" t="s">
        <v>840</v>
      </c>
      <c r="B11" s="47" t="s">
        <v>914</v>
      </c>
      <c r="C11" s="21" t="s">
        <v>894</v>
      </c>
      <c r="D11" s="47" t="s">
        <v>912</v>
      </c>
      <c r="E11" s="47" t="s">
        <v>848</v>
      </c>
    </row>
    <row r="12" spans="1:5" ht="16" x14ac:dyDescent="0.2">
      <c r="A12" s="21" t="s">
        <v>840</v>
      </c>
      <c r="B12" s="47" t="s">
        <v>915</v>
      </c>
      <c r="C12" s="21" t="s">
        <v>14</v>
      </c>
      <c r="D12" s="47" t="s">
        <v>892</v>
      </c>
      <c r="E12" s="47" t="s">
        <v>14</v>
      </c>
    </row>
    <row r="13" spans="1:5" ht="16" x14ac:dyDescent="0.2">
      <c r="A13" s="21" t="s">
        <v>840</v>
      </c>
      <c r="B13" s="47" t="s">
        <v>906</v>
      </c>
      <c r="C13" s="21" t="s">
        <v>894</v>
      </c>
      <c r="D13" s="47" t="s">
        <v>912</v>
      </c>
      <c r="E13" s="47" t="s">
        <v>848</v>
      </c>
    </row>
    <row r="14" spans="1:5" ht="80" x14ac:dyDescent="0.2">
      <c r="A14" s="21" t="s">
        <v>840</v>
      </c>
      <c r="B14" s="47" t="s">
        <v>916</v>
      </c>
      <c r="C14" s="21" t="s">
        <v>917</v>
      </c>
      <c r="D14" s="47" t="s">
        <v>892</v>
      </c>
      <c r="E14" s="47" t="s">
        <v>848</v>
      </c>
    </row>
    <row r="15" spans="1:5" ht="96" x14ac:dyDescent="0.2">
      <c r="A15" s="21" t="s">
        <v>840</v>
      </c>
      <c r="B15" s="47" t="s">
        <v>918</v>
      </c>
      <c r="C15" s="21" t="s">
        <v>919</v>
      </c>
      <c r="D15" s="47" t="s">
        <v>912</v>
      </c>
      <c r="E15" s="47" t="s">
        <v>848</v>
      </c>
    </row>
    <row r="16" spans="1:5" ht="80" x14ac:dyDescent="0.2">
      <c r="A16" s="21" t="s">
        <v>840</v>
      </c>
      <c r="B16" s="47" t="s">
        <v>920</v>
      </c>
      <c r="C16" s="21" t="s">
        <v>921</v>
      </c>
      <c r="D16" s="47" t="s">
        <v>912</v>
      </c>
      <c r="E16" s="47" t="s">
        <v>848</v>
      </c>
    </row>
    <row r="17" spans="1:5" ht="32" x14ac:dyDescent="0.2">
      <c r="A17" s="21" t="s">
        <v>922</v>
      </c>
      <c r="B17" s="47" t="s">
        <v>897</v>
      </c>
      <c r="C17" s="21" t="s">
        <v>923</v>
      </c>
      <c r="D17" s="47" t="s">
        <v>912</v>
      </c>
      <c r="E17" s="47" t="s">
        <v>899</v>
      </c>
    </row>
    <row r="18" spans="1:5" ht="32" x14ac:dyDescent="0.2">
      <c r="A18" s="21" t="s">
        <v>922</v>
      </c>
      <c r="B18" s="47" t="s">
        <v>900</v>
      </c>
      <c r="C18" s="21" t="s">
        <v>924</v>
      </c>
      <c r="D18" s="47" t="s">
        <v>892</v>
      </c>
      <c r="E18" s="47" t="s">
        <v>896</v>
      </c>
    </row>
    <row r="19" spans="1:5" ht="80" x14ac:dyDescent="0.2">
      <c r="A19" s="21" t="s">
        <v>922</v>
      </c>
      <c r="B19" s="47" t="s">
        <v>916</v>
      </c>
      <c r="C19" s="21" t="s">
        <v>917</v>
      </c>
      <c r="D19" s="47" t="s">
        <v>892</v>
      </c>
      <c r="E19" s="47" t="s">
        <v>848</v>
      </c>
    </row>
    <row r="20" spans="1:5" ht="32" x14ac:dyDescent="0.2">
      <c r="A20" s="21" t="s">
        <v>922</v>
      </c>
      <c r="B20" s="47" t="s">
        <v>925</v>
      </c>
      <c r="C20" s="21" t="s">
        <v>926</v>
      </c>
      <c r="D20" s="47" t="s">
        <v>892</v>
      </c>
      <c r="E20" s="47" t="s">
        <v>14</v>
      </c>
    </row>
    <row r="21" spans="1:5" ht="96" x14ac:dyDescent="0.2">
      <c r="A21" s="21" t="s">
        <v>922</v>
      </c>
      <c r="B21" s="47" t="s">
        <v>927</v>
      </c>
      <c r="C21" s="21" t="s">
        <v>919</v>
      </c>
      <c r="D21" s="47" t="s">
        <v>912</v>
      </c>
      <c r="E21" s="47" t="s">
        <v>848</v>
      </c>
    </row>
    <row r="22" spans="1:5" ht="80" x14ac:dyDescent="0.2">
      <c r="A22" s="21" t="s">
        <v>922</v>
      </c>
      <c r="B22" s="47" t="s">
        <v>928</v>
      </c>
      <c r="C22" s="21" t="s">
        <v>929</v>
      </c>
      <c r="D22" s="47" t="s">
        <v>912</v>
      </c>
      <c r="E22" s="47" t="s">
        <v>848</v>
      </c>
    </row>
    <row r="23" spans="1:5" ht="80" x14ac:dyDescent="0.2">
      <c r="A23" s="21" t="s">
        <v>922</v>
      </c>
      <c r="B23" s="47" t="s">
        <v>930</v>
      </c>
      <c r="C23" s="21" t="s">
        <v>931</v>
      </c>
      <c r="D23" s="47" t="s">
        <v>912</v>
      </c>
      <c r="E23" s="47" t="s">
        <v>896</v>
      </c>
    </row>
    <row r="24" spans="1:5" ht="16" x14ac:dyDescent="0.2">
      <c r="A24" s="21" t="s">
        <v>922</v>
      </c>
      <c r="B24" s="47" t="s">
        <v>932</v>
      </c>
      <c r="C24" s="21" t="s">
        <v>894</v>
      </c>
      <c r="D24" s="47" t="s">
        <v>912</v>
      </c>
      <c r="E24" s="47" t="s">
        <v>848</v>
      </c>
    </row>
    <row r="25" spans="1:5" ht="16" x14ac:dyDescent="0.2">
      <c r="A25" s="21" t="s">
        <v>922</v>
      </c>
      <c r="B25" s="47" t="s">
        <v>890</v>
      </c>
      <c r="C25" s="21" t="s">
        <v>14</v>
      </c>
      <c r="D25" s="47" t="s">
        <v>892</v>
      </c>
      <c r="E25" s="47" t="s">
        <v>14</v>
      </c>
    </row>
    <row r="26" spans="1:5" ht="16" x14ac:dyDescent="0.2">
      <c r="A26" s="21" t="s">
        <v>922</v>
      </c>
      <c r="B26" s="47" t="s">
        <v>906</v>
      </c>
      <c r="C26" s="21" t="s">
        <v>894</v>
      </c>
      <c r="D26" s="47" t="s">
        <v>912</v>
      </c>
      <c r="E26" s="47" t="s">
        <v>848</v>
      </c>
    </row>
    <row r="27" spans="1:5" ht="16" x14ac:dyDescent="0.2">
      <c r="A27" s="21" t="s">
        <v>922</v>
      </c>
      <c r="B27" s="47" t="s">
        <v>915</v>
      </c>
      <c r="C27" s="21" t="s">
        <v>14</v>
      </c>
      <c r="D27" s="47" t="s">
        <v>892</v>
      </c>
      <c r="E27" s="47" t="s">
        <v>14</v>
      </c>
    </row>
    <row r="28" spans="1:5" ht="16" x14ac:dyDescent="0.2">
      <c r="A28" s="21" t="s">
        <v>922</v>
      </c>
      <c r="B28" s="47" t="s">
        <v>933</v>
      </c>
      <c r="C28" s="21" t="s">
        <v>934</v>
      </c>
      <c r="D28" s="47" t="s">
        <v>892</v>
      </c>
      <c r="E28" s="47" t="s">
        <v>14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802E8-EDD6-400F-B2EE-D6273CC6B48A}">
  <sheetPr codeName="Sheet34">
    <tabColor theme="0"/>
  </sheetPr>
  <dimension ref="A1:D3"/>
  <sheetViews>
    <sheetView workbookViewId="0">
      <selection activeCell="B19" sqref="B19"/>
    </sheetView>
  </sheetViews>
  <sheetFormatPr baseColWidth="10" defaultColWidth="8.83203125" defaultRowHeight="15" customHeight="1" x14ac:dyDescent="0.2"/>
  <cols>
    <col min="1" max="1" width="16.5" style="20" customWidth="1"/>
    <col min="2" max="2" width="40.6640625" style="20" customWidth="1"/>
    <col min="3" max="3" width="14.83203125" style="20" customWidth="1"/>
    <col min="4" max="4" width="24.5" style="20" customWidth="1"/>
    <col min="5" max="16384" width="8.83203125" style="45"/>
  </cols>
  <sheetData>
    <row r="1" spans="1:4" ht="48" x14ac:dyDescent="0.2">
      <c r="A1" s="29" t="s">
        <v>836</v>
      </c>
      <c r="B1" s="29" t="s">
        <v>837</v>
      </c>
      <c r="C1" s="29" t="s">
        <v>838</v>
      </c>
      <c r="D1" s="29" t="s">
        <v>839</v>
      </c>
    </row>
    <row r="2" spans="1:4" ht="80" x14ac:dyDescent="0.2">
      <c r="A2" s="47" t="s">
        <v>853</v>
      </c>
      <c r="B2" s="21" t="s">
        <v>935</v>
      </c>
      <c r="C2" s="21" t="s">
        <v>884</v>
      </c>
      <c r="D2" s="18" t="s">
        <v>936</v>
      </c>
    </row>
    <row r="3" spans="1:4" x14ac:dyDescent="0.2">
      <c r="D3" s="48"/>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FFC34-FAF1-4882-A09D-508B8371BA01}">
  <sheetPr codeName="Sheet35">
    <tabColor theme="0"/>
  </sheetPr>
  <dimension ref="A1:G8"/>
  <sheetViews>
    <sheetView workbookViewId="0">
      <selection activeCell="C2" sqref="C2:G6"/>
    </sheetView>
  </sheetViews>
  <sheetFormatPr baseColWidth="10" defaultColWidth="8.83203125" defaultRowHeight="15" x14ac:dyDescent="0.2"/>
  <cols>
    <col min="1" max="1" width="11.1640625" customWidth="1"/>
    <col min="2" max="2" width="11.33203125" customWidth="1"/>
    <col min="3" max="3" width="11.6640625" customWidth="1"/>
    <col min="4" max="4" width="12.5" customWidth="1"/>
    <col min="5" max="5" width="12.1640625" customWidth="1"/>
    <col min="6" max="6" width="12.5" customWidth="1"/>
    <col min="7" max="7" width="11.83203125" customWidth="1"/>
  </cols>
  <sheetData>
    <row r="1" spans="1:7" ht="16" x14ac:dyDescent="0.2">
      <c r="A1" s="1" t="s">
        <v>637</v>
      </c>
      <c r="B1" s="1" t="s">
        <v>937</v>
      </c>
      <c r="C1" s="1" t="s">
        <v>938</v>
      </c>
      <c r="D1" s="1" t="s">
        <v>939</v>
      </c>
      <c r="E1" s="1" t="s">
        <v>940</v>
      </c>
      <c r="F1" s="1" t="s">
        <v>941</v>
      </c>
      <c r="G1" s="1" t="s">
        <v>942</v>
      </c>
    </row>
    <row r="2" spans="1:7" ht="16" x14ac:dyDescent="0.2">
      <c r="A2" s="2">
        <v>2021</v>
      </c>
      <c r="B2" s="2" t="s">
        <v>943</v>
      </c>
      <c r="C2" s="81">
        <v>1</v>
      </c>
      <c r="D2" s="81">
        <v>200</v>
      </c>
      <c r="E2" s="81">
        <v>105</v>
      </c>
      <c r="F2" s="81">
        <v>0</v>
      </c>
      <c r="G2" s="81">
        <v>120</v>
      </c>
    </row>
    <row r="3" spans="1:7" ht="16" x14ac:dyDescent="0.2">
      <c r="A3" s="2">
        <v>2022</v>
      </c>
      <c r="B3" s="2" t="s">
        <v>944</v>
      </c>
      <c r="C3" s="81">
        <v>2</v>
      </c>
      <c r="D3" s="81">
        <v>398</v>
      </c>
      <c r="E3" s="81">
        <v>133</v>
      </c>
      <c r="F3" s="81">
        <v>4</v>
      </c>
      <c r="G3" s="81">
        <v>103</v>
      </c>
    </row>
    <row r="4" spans="1:7" ht="16" x14ac:dyDescent="0.2">
      <c r="A4" s="2">
        <v>2023</v>
      </c>
      <c r="B4" s="2" t="s">
        <v>945</v>
      </c>
      <c r="C4" s="81">
        <v>2</v>
      </c>
      <c r="D4" s="81">
        <v>279</v>
      </c>
      <c r="E4" s="81">
        <v>183</v>
      </c>
      <c r="F4" s="81">
        <v>0</v>
      </c>
      <c r="G4" s="81">
        <v>233</v>
      </c>
    </row>
    <row r="5" spans="1:7" ht="16" x14ac:dyDescent="0.2">
      <c r="A5" s="2">
        <v>2024</v>
      </c>
      <c r="B5" s="2" t="s">
        <v>946</v>
      </c>
      <c r="C5" s="81">
        <v>2</v>
      </c>
      <c r="D5" s="81">
        <v>189</v>
      </c>
      <c r="E5" s="81">
        <v>408</v>
      </c>
      <c r="F5" s="81">
        <v>24</v>
      </c>
      <c r="G5" s="81">
        <v>438</v>
      </c>
    </row>
    <row r="6" spans="1:7" ht="16" x14ac:dyDescent="0.2">
      <c r="A6" s="2">
        <v>2025</v>
      </c>
      <c r="B6" s="2" t="s">
        <v>947</v>
      </c>
      <c r="C6" s="81">
        <v>2</v>
      </c>
      <c r="D6" s="81" t="s">
        <v>948</v>
      </c>
      <c r="E6" s="81" t="s">
        <v>948</v>
      </c>
      <c r="F6" s="81" t="s">
        <v>948</v>
      </c>
      <c r="G6" s="81" t="s">
        <v>948</v>
      </c>
    </row>
    <row r="8" spans="1:7" x14ac:dyDescent="0.2">
      <c r="A8" s="3" t="s">
        <v>949</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E432-1B9A-4A0A-B959-B15E3E50A09D}">
  <sheetPr codeName="Sheet36">
    <tabColor theme="0"/>
  </sheetPr>
  <dimension ref="A1:G10"/>
  <sheetViews>
    <sheetView workbookViewId="0">
      <selection activeCell="C2" sqref="C2:G8"/>
    </sheetView>
  </sheetViews>
  <sheetFormatPr baseColWidth="10" defaultColWidth="8.83203125" defaultRowHeight="15" x14ac:dyDescent="0.2"/>
  <cols>
    <col min="1" max="1" width="13.1640625" customWidth="1"/>
    <col min="2" max="2" width="13" customWidth="1"/>
    <col min="3" max="3" width="12.1640625" customWidth="1"/>
    <col min="4" max="4" width="10.5" customWidth="1"/>
    <col min="5" max="6" width="11.33203125" customWidth="1"/>
    <col min="7" max="7" width="12.5" customWidth="1"/>
  </cols>
  <sheetData>
    <row r="1" spans="1:7" ht="16" x14ac:dyDescent="0.2">
      <c r="A1" s="4" t="s">
        <v>637</v>
      </c>
      <c r="B1" s="4" t="s">
        <v>937</v>
      </c>
      <c r="C1" s="4" t="s">
        <v>938</v>
      </c>
      <c r="D1" s="4" t="s">
        <v>939</v>
      </c>
      <c r="E1" s="4" t="s">
        <v>940</v>
      </c>
      <c r="F1" s="4" t="s">
        <v>941</v>
      </c>
      <c r="G1" s="4" t="s">
        <v>942</v>
      </c>
    </row>
    <row r="2" spans="1:7" ht="16" x14ac:dyDescent="0.2">
      <c r="A2" s="2">
        <v>2019</v>
      </c>
      <c r="B2" s="2" t="s">
        <v>950</v>
      </c>
      <c r="C2" s="81">
        <v>2</v>
      </c>
      <c r="D2" s="81">
        <v>35</v>
      </c>
      <c r="E2" s="81">
        <v>94</v>
      </c>
      <c r="F2" s="81">
        <v>0</v>
      </c>
      <c r="G2" s="81">
        <v>114</v>
      </c>
    </row>
    <row r="3" spans="1:7" ht="16" x14ac:dyDescent="0.2">
      <c r="A3" s="2">
        <v>2020</v>
      </c>
      <c r="B3" s="2" t="s">
        <v>951</v>
      </c>
      <c r="C3" s="81">
        <v>2</v>
      </c>
      <c r="D3" s="81">
        <v>55</v>
      </c>
      <c r="E3" s="81">
        <v>94</v>
      </c>
      <c r="F3" s="81">
        <v>4</v>
      </c>
      <c r="G3" s="81">
        <v>114</v>
      </c>
    </row>
    <row r="4" spans="1:7" ht="16" x14ac:dyDescent="0.2">
      <c r="A4" s="2">
        <v>2021</v>
      </c>
      <c r="B4" s="2" t="s">
        <v>952</v>
      </c>
      <c r="C4" s="81">
        <v>2</v>
      </c>
      <c r="D4" s="81">
        <v>97</v>
      </c>
      <c r="E4" s="81">
        <v>94</v>
      </c>
      <c r="F4" s="81">
        <v>0</v>
      </c>
      <c r="G4" s="81">
        <v>94</v>
      </c>
    </row>
    <row r="5" spans="1:7" ht="16" x14ac:dyDescent="0.2">
      <c r="A5" s="2">
        <v>2022</v>
      </c>
      <c r="B5" s="2" t="s">
        <v>953</v>
      </c>
      <c r="C5" s="81">
        <v>2</v>
      </c>
      <c r="D5" s="81">
        <v>0</v>
      </c>
      <c r="E5" s="81">
        <v>0</v>
      </c>
      <c r="F5" s="81">
        <v>24</v>
      </c>
      <c r="G5" s="81">
        <v>29</v>
      </c>
    </row>
    <row r="6" spans="1:7" ht="16" x14ac:dyDescent="0.2">
      <c r="A6" s="2">
        <v>2023</v>
      </c>
      <c r="B6" s="2" t="s">
        <v>954</v>
      </c>
      <c r="C6" s="81">
        <v>2</v>
      </c>
      <c r="D6" s="81">
        <v>97</v>
      </c>
      <c r="E6" s="81">
        <v>94</v>
      </c>
      <c r="F6" s="81">
        <v>3</v>
      </c>
      <c r="G6" s="81">
        <v>94</v>
      </c>
    </row>
    <row r="7" spans="1:7" ht="16" x14ac:dyDescent="0.2">
      <c r="A7" s="2">
        <v>2024</v>
      </c>
      <c r="B7" s="2" t="s">
        <v>955</v>
      </c>
      <c r="C7" s="81">
        <v>2</v>
      </c>
      <c r="D7" s="81">
        <v>97</v>
      </c>
      <c r="E7" s="81">
        <v>94</v>
      </c>
      <c r="F7" s="81">
        <v>3</v>
      </c>
      <c r="G7" s="81">
        <v>94</v>
      </c>
    </row>
    <row r="8" spans="1:7" ht="16" x14ac:dyDescent="0.2">
      <c r="A8" s="2">
        <v>2025</v>
      </c>
      <c r="B8" s="5">
        <v>0</v>
      </c>
      <c r="C8" s="81" t="s">
        <v>948</v>
      </c>
      <c r="D8" s="81" t="s">
        <v>948</v>
      </c>
      <c r="E8" s="81" t="s">
        <v>948</v>
      </c>
      <c r="F8" s="81" t="s">
        <v>948</v>
      </c>
      <c r="G8" s="81" t="s">
        <v>948</v>
      </c>
    </row>
    <row r="10" spans="1:7" x14ac:dyDescent="0.2">
      <c r="A10" s="3" t="s">
        <v>949</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C7A5B-2F2B-490E-9591-56BC51D6DF1E}">
  <sheetPr codeName="Sheet37">
    <tabColor theme="0"/>
  </sheetPr>
  <dimension ref="A1:G10"/>
  <sheetViews>
    <sheetView workbookViewId="0">
      <selection activeCell="B2" sqref="B2:G8"/>
    </sheetView>
  </sheetViews>
  <sheetFormatPr baseColWidth="10" defaultColWidth="8.83203125" defaultRowHeight="15" x14ac:dyDescent="0.2"/>
  <cols>
    <col min="1" max="2" width="12.33203125" customWidth="1"/>
    <col min="3" max="4" width="11.6640625" customWidth="1"/>
    <col min="5" max="6" width="11.83203125" customWidth="1"/>
    <col min="7" max="7" width="14.83203125" customWidth="1"/>
  </cols>
  <sheetData>
    <row r="1" spans="1:7" ht="16" x14ac:dyDescent="0.2">
      <c r="A1" s="4" t="s">
        <v>637</v>
      </c>
      <c r="B1" s="4" t="s">
        <v>937</v>
      </c>
      <c r="C1" s="4" t="s">
        <v>938</v>
      </c>
      <c r="D1" s="4" t="s">
        <v>939</v>
      </c>
      <c r="E1" s="4" t="s">
        <v>940</v>
      </c>
      <c r="F1" s="4" t="s">
        <v>941</v>
      </c>
      <c r="G1" s="4" t="s">
        <v>942</v>
      </c>
    </row>
    <row r="2" spans="1:7" ht="16" x14ac:dyDescent="0.2">
      <c r="A2" s="2">
        <v>2010</v>
      </c>
      <c r="B2" s="81" t="s">
        <v>956</v>
      </c>
      <c r="C2" s="81">
        <v>1</v>
      </c>
      <c r="D2" s="81">
        <v>43</v>
      </c>
      <c r="E2" s="81">
        <v>0</v>
      </c>
      <c r="F2" s="81">
        <v>2</v>
      </c>
      <c r="G2" s="81">
        <v>7</v>
      </c>
    </row>
    <row r="3" spans="1:7" ht="16" x14ac:dyDescent="0.2">
      <c r="A3" s="2">
        <v>2012</v>
      </c>
      <c r="B3" s="81" t="s">
        <v>957</v>
      </c>
      <c r="C3" s="81">
        <v>1</v>
      </c>
      <c r="D3" s="81">
        <v>43</v>
      </c>
      <c r="E3" s="81">
        <v>0</v>
      </c>
      <c r="F3" s="81">
        <v>2</v>
      </c>
      <c r="G3" s="81">
        <v>7</v>
      </c>
    </row>
    <row r="4" spans="1:7" ht="16" x14ac:dyDescent="0.2">
      <c r="A4" s="2">
        <v>2016</v>
      </c>
      <c r="B4" s="81" t="s">
        <v>958</v>
      </c>
      <c r="C4" s="81">
        <v>1</v>
      </c>
      <c r="D4" s="81">
        <v>43</v>
      </c>
      <c r="E4" s="81">
        <v>0</v>
      </c>
      <c r="F4" s="81">
        <v>2</v>
      </c>
      <c r="G4" s="81">
        <v>7</v>
      </c>
    </row>
    <row r="5" spans="1:7" ht="16" x14ac:dyDescent="0.2">
      <c r="A5" s="2">
        <v>2018</v>
      </c>
      <c r="B5" s="81" t="s">
        <v>959</v>
      </c>
      <c r="C5" s="81">
        <v>1</v>
      </c>
      <c r="D5" s="81">
        <v>20</v>
      </c>
      <c r="E5" s="81">
        <v>0</v>
      </c>
      <c r="F5" s="81">
        <v>0.5</v>
      </c>
      <c r="G5" s="81">
        <v>7</v>
      </c>
    </row>
    <row r="6" spans="1:7" ht="16" x14ac:dyDescent="0.2">
      <c r="A6" s="2">
        <v>2020</v>
      </c>
      <c r="B6" s="81" t="s">
        <v>960</v>
      </c>
      <c r="C6" s="81">
        <v>1</v>
      </c>
      <c r="D6" s="81">
        <v>43</v>
      </c>
      <c r="E6" s="81">
        <v>0</v>
      </c>
      <c r="F6" s="81">
        <v>2</v>
      </c>
      <c r="G6" s="81">
        <v>7</v>
      </c>
    </row>
    <row r="7" spans="1:7" ht="16" x14ac:dyDescent="0.2">
      <c r="A7" s="2">
        <v>2023</v>
      </c>
      <c r="B7" s="81" t="s">
        <v>961</v>
      </c>
      <c r="C7" s="81">
        <v>1</v>
      </c>
      <c r="D7" s="81">
        <v>43</v>
      </c>
      <c r="E7" s="81">
        <v>0</v>
      </c>
      <c r="F7" s="81">
        <v>2</v>
      </c>
      <c r="G7" s="81">
        <v>7</v>
      </c>
    </row>
    <row r="8" spans="1:7" ht="16" x14ac:dyDescent="0.2">
      <c r="A8" s="2">
        <v>2025</v>
      </c>
      <c r="B8" s="82">
        <v>0</v>
      </c>
      <c r="C8" s="81" t="s">
        <v>948</v>
      </c>
      <c r="D8" s="81" t="s">
        <v>948</v>
      </c>
      <c r="E8" s="81" t="s">
        <v>948</v>
      </c>
      <c r="F8" s="81" t="s">
        <v>948</v>
      </c>
      <c r="G8" s="81" t="s">
        <v>948</v>
      </c>
    </row>
    <row r="10" spans="1:7" x14ac:dyDescent="0.2">
      <c r="A10" s="3" t="s">
        <v>949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4AC95-8A9A-4E97-B3F1-37A096E7A02B}">
  <sheetPr codeName="Sheet38">
    <tabColor theme="0"/>
  </sheetPr>
  <dimension ref="A1:E7"/>
  <sheetViews>
    <sheetView workbookViewId="0">
      <selection activeCell="N3" sqref="N3:N4"/>
    </sheetView>
  </sheetViews>
  <sheetFormatPr baseColWidth="10" defaultColWidth="8.83203125" defaultRowHeight="15" x14ac:dyDescent="0.2"/>
  <cols>
    <col min="1" max="2" width="15.6640625" customWidth="1"/>
    <col min="3" max="3" width="14.6640625" customWidth="1"/>
    <col min="4" max="4" width="14.33203125" customWidth="1"/>
    <col min="5" max="5" width="17.1640625" customWidth="1"/>
  </cols>
  <sheetData>
    <row r="1" spans="1:5" ht="16" x14ac:dyDescent="0.2">
      <c r="A1" s="4" t="s">
        <v>637</v>
      </c>
      <c r="B1" s="4" t="s">
        <v>937</v>
      </c>
      <c r="C1" s="4" t="s">
        <v>938</v>
      </c>
      <c r="D1" s="4" t="s">
        <v>941</v>
      </c>
      <c r="E1" s="4" t="s">
        <v>942</v>
      </c>
    </row>
    <row r="2" spans="1:5" ht="16" x14ac:dyDescent="0.2">
      <c r="A2" s="2">
        <v>2019</v>
      </c>
      <c r="B2" s="81" t="s">
        <v>952</v>
      </c>
      <c r="C2" s="81">
        <v>1</v>
      </c>
      <c r="D2" s="81">
        <v>3.5</v>
      </c>
      <c r="E2" s="81">
        <v>47</v>
      </c>
    </row>
    <row r="3" spans="1:5" ht="16" x14ac:dyDescent="0.2">
      <c r="A3" s="2">
        <v>2021</v>
      </c>
      <c r="B3" s="81" t="s">
        <v>952</v>
      </c>
      <c r="C3" s="81">
        <v>1</v>
      </c>
      <c r="D3" s="81">
        <v>23.4</v>
      </c>
      <c r="E3" s="81">
        <v>270</v>
      </c>
    </row>
    <row r="4" spans="1:5" ht="16" x14ac:dyDescent="0.2">
      <c r="A4" s="2">
        <v>2022</v>
      </c>
      <c r="B4" s="81" t="s">
        <v>962</v>
      </c>
      <c r="C4" s="81">
        <v>1</v>
      </c>
      <c r="D4" s="81">
        <v>3.5</v>
      </c>
      <c r="E4" s="81">
        <v>47</v>
      </c>
    </row>
    <row r="5" spans="1:5" ht="16" x14ac:dyDescent="0.2">
      <c r="A5" s="2">
        <v>2023</v>
      </c>
      <c r="B5" s="81" t="s">
        <v>963</v>
      </c>
      <c r="C5" s="81">
        <v>1</v>
      </c>
      <c r="D5" s="81">
        <v>3.5</v>
      </c>
      <c r="E5" s="81">
        <v>47</v>
      </c>
    </row>
    <row r="6" spans="1:5" x14ac:dyDescent="0.2">
      <c r="A6" s="15">
        <v>2024</v>
      </c>
      <c r="B6" s="83">
        <v>0</v>
      </c>
      <c r="C6" s="84">
        <v>0</v>
      </c>
      <c r="D6" s="84">
        <v>0</v>
      </c>
      <c r="E6" s="84">
        <v>0</v>
      </c>
    </row>
    <row r="7" spans="1:5" x14ac:dyDescent="0.2">
      <c r="A7" s="15">
        <v>2025</v>
      </c>
      <c r="B7" s="83">
        <v>0</v>
      </c>
      <c r="C7" s="84">
        <v>0</v>
      </c>
      <c r="D7" s="84">
        <v>0</v>
      </c>
      <c r="E7" s="8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BA961-E22C-4EC9-8F8C-7D280E79118F}">
  <sheetPr codeName="Sheet4">
    <tabColor theme="0"/>
  </sheetPr>
  <dimension ref="A1:B4"/>
  <sheetViews>
    <sheetView workbookViewId="0">
      <selection activeCell="B21" sqref="B21"/>
    </sheetView>
  </sheetViews>
  <sheetFormatPr baseColWidth="10" defaultColWidth="8.83203125" defaultRowHeight="15" x14ac:dyDescent="0.2"/>
  <cols>
    <col min="1" max="1" width="22.1640625" style="20" customWidth="1"/>
    <col min="2" max="2" width="62.5" style="20" customWidth="1"/>
  </cols>
  <sheetData>
    <row r="1" spans="1:2" s="28" customFormat="1" ht="32" x14ac:dyDescent="0.2">
      <c r="A1" s="29" t="s">
        <v>30</v>
      </c>
      <c r="B1" s="31" t="s">
        <v>50</v>
      </c>
    </row>
    <row r="2" spans="1:2" ht="90.75" customHeight="1" x14ac:dyDescent="0.2">
      <c r="A2" s="21" t="s">
        <v>4</v>
      </c>
      <c r="B2" s="21" t="s">
        <v>51</v>
      </c>
    </row>
    <row r="3" spans="1:2" ht="96" x14ac:dyDescent="0.2">
      <c r="A3" s="21" t="s">
        <v>52</v>
      </c>
      <c r="B3" s="32" t="s">
        <v>53</v>
      </c>
    </row>
    <row r="4" spans="1:2" ht="80" x14ac:dyDescent="0.2">
      <c r="A4" s="27" t="s">
        <v>19</v>
      </c>
      <c r="B4" s="21" t="s">
        <v>54</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5EC07-D809-4E88-BA50-67E2222A5083}">
  <sheetPr codeName="Sheet39">
    <tabColor theme="0"/>
  </sheetPr>
  <dimension ref="A1:E8"/>
  <sheetViews>
    <sheetView workbookViewId="0">
      <selection activeCell="B21" sqref="B21"/>
    </sheetView>
  </sheetViews>
  <sheetFormatPr baseColWidth="10" defaultColWidth="8.83203125" defaultRowHeight="15" x14ac:dyDescent="0.2"/>
  <cols>
    <col min="1" max="1" width="20.5" style="11" customWidth="1"/>
    <col min="2" max="3" width="14.6640625" style="11" customWidth="1"/>
    <col min="4" max="4" width="14.33203125" style="11" customWidth="1"/>
    <col min="5" max="5" width="13.5" style="11" customWidth="1"/>
  </cols>
  <sheetData>
    <row r="1" spans="1:5" x14ac:dyDescent="0.2">
      <c r="A1" s="12" t="s">
        <v>964</v>
      </c>
      <c r="B1" s="12" t="s">
        <v>965</v>
      </c>
      <c r="C1" s="12" t="s">
        <v>966</v>
      </c>
      <c r="D1" s="12" t="s">
        <v>967</v>
      </c>
      <c r="E1" s="12" t="s">
        <v>968</v>
      </c>
    </row>
    <row r="2" spans="1:5" x14ac:dyDescent="0.2">
      <c r="A2" s="13" t="s">
        <v>822</v>
      </c>
      <c r="B2" s="14">
        <v>6.6173608407940829E-3</v>
      </c>
      <c r="C2" s="14">
        <v>2.1621621621621623E-2</v>
      </c>
      <c r="D2" s="14">
        <v>0</v>
      </c>
      <c r="E2" s="14">
        <v>9.2474489795918366E-3</v>
      </c>
    </row>
    <row r="3" spans="1:5" x14ac:dyDescent="0.2">
      <c r="A3" s="13" t="s">
        <v>826</v>
      </c>
      <c r="B3" s="14">
        <v>2.2566995768688293E-2</v>
      </c>
      <c r="C3" s="14">
        <v>3.3492822966507178E-2</v>
      </c>
      <c r="D3" s="14">
        <v>0.22222222222222221</v>
      </c>
      <c r="E3" s="14">
        <v>2.8169014084507043E-2</v>
      </c>
    </row>
    <row r="4" spans="1:5" x14ac:dyDescent="0.2">
      <c r="A4" s="13" t="s">
        <v>827</v>
      </c>
      <c r="B4" s="14">
        <v>1.3793103448275862E-2</v>
      </c>
      <c r="C4" s="14">
        <v>5.3846153846153849E-2</v>
      </c>
      <c r="D4" s="14">
        <v>0.1111111111111111</v>
      </c>
      <c r="E4" s="14">
        <v>3.0643513789581207E-2</v>
      </c>
    </row>
    <row r="5" spans="1:5" x14ac:dyDescent="0.2">
      <c r="A5" s="13" t="s">
        <v>969</v>
      </c>
      <c r="B5" s="14">
        <v>1.0627268014515292E-2</v>
      </c>
      <c r="C5" s="14">
        <v>3.4482758620689655E-2</v>
      </c>
      <c r="D5" s="14">
        <v>0.1</v>
      </c>
      <c r="E5" s="14">
        <v>1.7330032374785757E-2</v>
      </c>
    </row>
    <row r="6" spans="1:5" x14ac:dyDescent="0.2">
      <c r="A6" s="13" t="s">
        <v>970</v>
      </c>
      <c r="B6" s="14">
        <v>1.8619084561675717E-2</v>
      </c>
      <c r="C6" s="14">
        <v>4.3316831683168314E-2</v>
      </c>
      <c r="D6" s="14">
        <v>0.16666666666666666</v>
      </c>
      <c r="E6" s="14">
        <v>2.9314420803782507E-2</v>
      </c>
    </row>
    <row r="8" spans="1:5" x14ac:dyDescent="0.2">
      <c r="C8" s="79"/>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183E-4C4C-4B01-8483-1FBBCB192BDA}">
  <sheetPr codeName="Sheet40">
    <tabColor theme="0"/>
  </sheetPr>
  <dimension ref="A1:F12"/>
  <sheetViews>
    <sheetView workbookViewId="0">
      <pane ySplit="1" topLeftCell="A2" activePane="bottomLeft" state="frozen"/>
      <selection activeCell="B21" sqref="B21"/>
      <selection pane="bottomLeft" activeCell="B21" sqref="B21"/>
    </sheetView>
  </sheetViews>
  <sheetFormatPr baseColWidth="10" defaultColWidth="8.83203125" defaultRowHeight="15" x14ac:dyDescent="0.2"/>
  <cols>
    <col min="1" max="1" width="19.6640625" style="49" customWidth="1"/>
    <col min="2" max="2" width="16.5" style="49" customWidth="1"/>
    <col min="3" max="3" width="23.83203125" style="49" customWidth="1"/>
    <col min="4" max="4" width="23.1640625" style="49" bestFit="1" customWidth="1"/>
    <col min="5" max="5" width="17.5" style="49" customWidth="1"/>
    <col min="6" max="6" width="35.5" style="49" customWidth="1"/>
  </cols>
  <sheetData>
    <row r="1" spans="1:6" ht="32" x14ac:dyDescent="0.2">
      <c r="A1" s="59" t="s">
        <v>971</v>
      </c>
      <c r="B1" s="58" t="s">
        <v>972</v>
      </c>
      <c r="C1" s="58" t="s">
        <v>973</v>
      </c>
      <c r="D1" s="58" t="s">
        <v>974</v>
      </c>
      <c r="E1" s="57" t="s">
        <v>975</v>
      </c>
      <c r="F1" s="57" t="s">
        <v>976</v>
      </c>
    </row>
    <row r="2" spans="1:6" ht="60" customHeight="1" x14ac:dyDescent="0.2">
      <c r="A2" s="50" t="s">
        <v>977</v>
      </c>
      <c r="B2" s="50" t="s">
        <v>978</v>
      </c>
      <c r="C2" s="50" t="s">
        <v>979</v>
      </c>
      <c r="D2" s="50" t="s">
        <v>980</v>
      </c>
      <c r="E2" s="50" t="s">
        <v>981</v>
      </c>
      <c r="F2" s="50" t="s">
        <v>982</v>
      </c>
    </row>
    <row r="3" spans="1:6" ht="64" x14ac:dyDescent="0.2">
      <c r="A3" s="50" t="s">
        <v>983</v>
      </c>
      <c r="B3" s="50" t="s">
        <v>984</v>
      </c>
      <c r="C3" s="50" t="s">
        <v>985</v>
      </c>
      <c r="D3" s="50" t="s">
        <v>986</v>
      </c>
      <c r="E3" s="50" t="s">
        <v>981</v>
      </c>
      <c r="F3" s="50" t="s">
        <v>982</v>
      </c>
    </row>
    <row r="4" spans="1:6" ht="64" x14ac:dyDescent="0.2">
      <c r="A4" s="56" t="s">
        <v>987</v>
      </c>
      <c r="B4" s="55" t="s">
        <v>988</v>
      </c>
      <c r="C4" s="55" t="s">
        <v>989</v>
      </c>
      <c r="D4" s="55" t="s">
        <v>990</v>
      </c>
      <c r="E4" s="50" t="s">
        <v>981</v>
      </c>
      <c r="F4" s="50" t="s">
        <v>982</v>
      </c>
    </row>
    <row r="5" spans="1:6" ht="64" x14ac:dyDescent="0.2">
      <c r="A5" s="54" t="s">
        <v>991</v>
      </c>
      <c r="B5" s="53" t="s">
        <v>992</v>
      </c>
      <c r="C5" s="53" t="s">
        <v>993</v>
      </c>
      <c r="D5" s="53" t="s">
        <v>994</v>
      </c>
      <c r="E5" s="50" t="s">
        <v>981</v>
      </c>
      <c r="F5" s="50" t="s">
        <v>982</v>
      </c>
    </row>
    <row r="6" spans="1:6" ht="64" x14ac:dyDescent="0.2">
      <c r="A6" s="54" t="s">
        <v>995</v>
      </c>
      <c r="B6" s="53" t="s">
        <v>996</v>
      </c>
      <c r="C6" s="53" t="s">
        <v>997</v>
      </c>
      <c r="D6" s="53" t="s">
        <v>998</v>
      </c>
      <c r="E6" s="50" t="s">
        <v>981</v>
      </c>
      <c r="F6" s="50" t="s">
        <v>982</v>
      </c>
    </row>
    <row r="7" spans="1:6" ht="64" x14ac:dyDescent="0.2">
      <c r="A7" s="54" t="s">
        <v>999</v>
      </c>
      <c r="B7" s="53" t="s">
        <v>1000</v>
      </c>
      <c r="C7" s="53" t="s">
        <v>1001</v>
      </c>
      <c r="D7" s="53" t="s">
        <v>1002</v>
      </c>
      <c r="E7" s="50" t="s">
        <v>981</v>
      </c>
      <c r="F7" s="50" t="s">
        <v>982</v>
      </c>
    </row>
    <row r="8" spans="1:6" ht="64" x14ac:dyDescent="0.2">
      <c r="A8" s="54" t="s">
        <v>1003</v>
      </c>
      <c r="B8" s="53" t="s">
        <v>1004</v>
      </c>
      <c r="C8" s="53" t="s">
        <v>1005</v>
      </c>
      <c r="D8" s="53" t="s">
        <v>1006</v>
      </c>
      <c r="E8" s="50" t="s">
        <v>981</v>
      </c>
      <c r="F8" s="50" t="s">
        <v>982</v>
      </c>
    </row>
    <row r="9" spans="1:6" ht="64" x14ac:dyDescent="0.2">
      <c r="A9" s="54" t="s">
        <v>1007</v>
      </c>
      <c r="B9" s="53" t="s">
        <v>1008</v>
      </c>
      <c r="C9" s="53" t="s">
        <v>1009</v>
      </c>
      <c r="D9" s="53" t="s">
        <v>1010</v>
      </c>
      <c r="E9" s="50" t="s">
        <v>981</v>
      </c>
      <c r="F9" s="50" t="s">
        <v>982</v>
      </c>
    </row>
    <row r="10" spans="1:6" ht="64" x14ac:dyDescent="0.2">
      <c r="A10" s="54" t="s">
        <v>1011</v>
      </c>
      <c r="B10" s="53" t="s">
        <v>1012</v>
      </c>
      <c r="C10" s="53" t="s">
        <v>1013</v>
      </c>
      <c r="D10" s="53" t="s">
        <v>1014</v>
      </c>
      <c r="E10" s="50" t="s">
        <v>981</v>
      </c>
      <c r="F10" s="50" t="s">
        <v>982</v>
      </c>
    </row>
    <row r="11" spans="1:6" ht="64" x14ac:dyDescent="0.2">
      <c r="A11" s="54" t="s">
        <v>1015</v>
      </c>
      <c r="B11" s="53" t="s">
        <v>1016</v>
      </c>
      <c r="C11" s="53" t="s">
        <v>1017</v>
      </c>
      <c r="D11" s="53" t="s">
        <v>1018</v>
      </c>
      <c r="E11" s="50" t="s">
        <v>981</v>
      </c>
      <c r="F11" s="50" t="s">
        <v>982</v>
      </c>
    </row>
    <row r="12" spans="1:6" ht="64" x14ac:dyDescent="0.2">
      <c r="A12" s="52" t="s">
        <v>1019</v>
      </c>
      <c r="B12" s="51" t="s">
        <v>1020</v>
      </c>
      <c r="C12" s="51" t="s">
        <v>1021</v>
      </c>
      <c r="D12" s="51" t="s">
        <v>1022</v>
      </c>
      <c r="E12" s="50" t="s">
        <v>981</v>
      </c>
      <c r="F12" s="50" t="s">
        <v>982</v>
      </c>
    </row>
  </sheetData>
  <autoFilter ref="A1:F12" xr:uid="{5D32C309-B120-4DE2-84F0-28D81BE5451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9392A-0365-44A8-B93C-3DCDCD9BBBF4}">
  <sheetPr codeName="Sheet5">
    <tabColor theme="0"/>
  </sheetPr>
  <dimension ref="A1:B5"/>
  <sheetViews>
    <sheetView workbookViewId="0">
      <selection activeCell="B21" sqref="B21"/>
    </sheetView>
  </sheetViews>
  <sheetFormatPr baseColWidth="10" defaultColWidth="8.83203125" defaultRowHeight="15" x14ac:dyDescent="0.2"/>
  <cols>
    <col min="1" max="1" width="22.1640625" style="20" customWidth="1"/>
    <col min="2" max="2" width="62.5" style="20" customWidth="1"/>
  </cols>
  <sheetData>
    <row r="1" spans="1:2" s="28" customFormat="1" ht="16" x14ac:dyDescent="0.2">
      <c r="A1" s="29" t="s">
        <v>55</v>
      </c>
      <c r="B1" s="29" t="s">
        <v>56</v>
      </c>
    </row>
    <row r="2" spans="1:2" ht="80" x14ac:dyDescent="0.2">
      <c r="A2" s="21" t="s">
        <v>4</v>
      </c>
      <c r="B2" s="21" t="s">
        <v>57</v>
      </c>
    </row>
    <row r="3" spans="1:2" ht="96" x14ac:dyDescent="0.2">
      <c r="A3" s="21" t="s">
        <v>52</v>
      </c>
      <c r="B3" s="32" t="s">
        <v>58</v>
      </c>
    </row>
    <row r="4" spans="1:2" ht="112" x14ac:dyDescent="0.2">
      <c r="A4" s="27" t="s">
        <v>19</v>
      </c>
      <c r="B4" s="21" t="s">
        <v>59</v>
      </c>
    </row>
    <row r="5" spans="1:2" x14ac:dyDescent="0.2">
      <c r="A5" s="30" t="s">
        <v>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9D4E7-4C8D-470D-B029-29B8E88CB34A}">
  <sheetPr codeName="Sheet6"/>
  <dimension ref="A1:B4"/>
  <sheetViews>
    <sheetView workbookViewId="0">
      <selection activeCell="B3" sqref="B3"/>
    </sheetView>
  </sheetViews>
  <sheetFormatPr baseColWidth="10" defaultColWidth="8.83203125" defaultRowHeight="15" x14ac:dyDescent="0.2"/>
  <cols>
    <col min="1" max="1" width="22.1640625" style="20" customWidth="1"/>
    <col min="2" max="2" width="62.5" style="20" customWidth="1"/>
  </cols>
  <sheetData>
    <row r="1" spans="1:2" s="28" customFormat="1" ht="16" x14ac:dyDescent="0.2">
      <c r="A1" s="29" t="s">
        <v>55</v>
      </c>
      <c r="B1" s="29" t="s">
        <v>61</v>
      </c>
    </row>
    <row r="2" spans="1:2" ht="96" x14ac:dyDescent="0.2">
      <c r="A2" s="21" t="s">
        <v>4</v>
      </c>
      <c r="B2" s="21" t="s">
        <v>62</v>
      </c>
    </row>
    <row r="3" spans="1:2" ht="96" x14ac:dyDescent="0.2">
      <c r="A3" s="21" t="s">
        <v>52</v>
      </c>
      <c r="B3" s="32" t="s">
        <v>63</v>
      </c>
    </row>
    <row r="4" spans="1:2" ht="80" x14ac:dyDescent="0.2">
      <c r="A4" s="27" t="s">
        <v>19</v>
      </c>
      <c r="B4" s="21" t="s">
        <v>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915D0-2C9E-49E2-BBB5-A8ACFA67A0DF}">
  <sheetPr codeName="Sheet7">
    <tabColor theme="0"/>
  </sheetPr>
  <dimension ref="A1:H6"/>
  <sheetViews>
    <sheetView workbookViewId="0">
      <selection activeCell="B21" sqref="B21"/>
    </sheetView>
  </sheetViews>
  <sheetFormatPr baseColWidth="10" defaultColWidth="8.83203125" defaultRowHeight="15" x14ac:dyDescent="0.2"/>
  <cols>
    <col min="1" max="1" width="14.33203125" style="70" customWidth="1"/>
    <col min="2" max="2" width="14.33203125" customWidth="1"/>
    <col min="3" max="3" width="15.6640625" customWidth="1"/>
    <col min="4" max="4" width="12.83203125" customWidth="1"/>
    <col min="5" max="5" width="11.33203125" customWidth="1"/>
    <col min="6" max="6" width="18.5" customWidth="1"/>
  </cols>
  <sheetData>
    <row r="1" spans="1:8" s="25" customFormat="1" ht="48" x14ac:dyDescent="0.2">
      <c r="A1" s="26" t="s">
        <v>65</v>
      </c>
      <c r="B1" s="26" t="s">
        <v>66</v>
      </c>
      <c r="C1" s="26" t="s">
        <v>67</v>
      </c>
      <c r="D1" s="26" t="s">
        <v>68</v>
      </c>
      <c r="E1" s="26" t="s">
        <v>69</v>
      </c>
      <c r="F1" s="26" t="s">
        <v>70</v>
      </c>
      <c r="H1"/>
    </row>
    <row r="2" spans="1:8" ht="16" x14ac:dyDescent="0.2">
      <c r="A2" s="75" t="s">
        <v>71</v>
      </c>
      <c r="B2" s="75">
        <v>20</v>
      </c>
      <c r="C2" s="74">
        <v>14.02</v>
      </c>
      <c r="D2" s="74">
        <v>62.52</v>
      </c>
      <c r="E2" s="74">
        <v>5.25</v>
      </c>
      <c r="F2" s="74">
        <v>171.2</v>
      </c>
    </row>
    <row r="3" spans="1:8" ht="16" x14ac:dyDescent="0.2">
      <c r="A3" s="75" t="s">
        <v>72</v>
      </c>
      <c r="B3" s="75">
        <v>50</v>
      </c>
      <c r="C3" s="74">
        <v>36164.839999999997</v>
      </c>
      <c r="D3" s="74">
        <v>785.26</v>
      </c>
      <c r="E3" s="74">
        <v>16.34</v>
      </c>
      <c r="F3" s="74">
        <v>36304.720000000001</v>
      </c>
    </row>
    <row r="4" spans="1:8" x14ac:dyDescent="0.2">
      <c r="A4" s="72" t="s">
        <v>73</v>
      </c>
      <c r="B4" s="72">
        <v>100</v>
      </c>
      <c r="C4" s="71">
        <v>52108.23</v>
      </c>
      <c r="D4" s="71">
        <v>865.94</v>
      </c>
      <c r="E4" s="71">
        <v>18.100000000000001</v>
      </c>
      <c r="F4" s="71">
        <v>52244.82</v>
      </c>
    </row>
    <row r="5" spans="1:8" x14ac:dyDescent="0.2">
      <c r="A5" s="72" t="s">
        <v>74</v>
      </c>
      <c r="B5" s="73" t="s">
        <v>75</v>
      </c>
      <c r="C5" s="71">
        <v>210980.47</v>
      </c>
      <c r="D5" s="71">
        <v>2875.66</v>
      </c>
      <c r="E5" s="71">
        <v>38.909999999999997</v>
      </c>
      <c r="F5" s="71">
        <v>211824.59</v>
      </c>
    </row>
    <row r="6" spans="1:8" x14ac:dyDescent="0.2">
      <c r="A6" s="72" t="s">
        <v>76</v>
      </c>
      <c r="B6" s="72">
        <v>1</v>
      </c>
      <c r="C6" s="71">
        <v>2891.82</v>
      </c>
      <c r="D6" s="71">
        <v>134.77000000000001</v>
      </c>
      <c r="E6" s="71">
        <v>5.9</v>
      </c>
      <c r="F6" s="71">
        <v>3032.48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B3AEE-7E49-4528-93F4-B6D01EFAA930}">
  <sheetPr codeName="Sheet8"/>
  <dimension ref="A1:F23"/>
  <sheetViews>
    <sheetView workbookViewId="0">
      <pane ySplit="1" topLeftCell="A2" activePane="bottomLeft" state="frozen"/>
      <selection activeCell="B21" sqref="B21"/>
      <selection pane="bottomLeft" activeCell="F13" sqref="F13"/>
    </sheetView>
  </sheetViews>
  <sheetFormatPr baseColWidth="10" defaultColWidth="8.83203125" defaultRowHeight="15" x14ac:dyDescent="0.2"/>
  <cols>
    <col min="1" max="1" width="4.6640625" style="49" customWidth="1"/>
    <col min="2" max="2" width="20.83203125" style="49" bestFit="1" customWidth="1"/>
    <col min="3" max="3" width="60.5" style="49" customWidth="1"/>
    <col min="4" max="4" width="42.5" style="49" customWidth="1"/>
    <col min="5" max="5" width="15.1640625" style="49" customWidth="1"/>
    <col min="6" max="6" width="14.5" style="85" customWidth="1"/>
    <col min="7" max="16384" width="8.83203125" style="30"/>
  </cols>
  <sheetData>
    <row r="1" spans="1:6" ht="32" x14ac:dyDescent="0.2">
      <c r="A1" s="92" t="s">
        <v>77</v>
      </c>
      <c r="B1" s="88" t="s">
        <v>78</v>
      </c>
      <c r="C1" s="88" t="s">
        <v>79</v>
      </c>
      <c r="D1" s="88" t="s">
        <v>80</v>
      </c>
      <c r="E1" s="88" t="s">
        <v>81</v>
      </c>
      <c r="F1" s="88" t="s">
        <v>82</v>
      </c>
    </row>
    <row r="2" spans="1:6" s="20" customFormat="1" ht="80" x14ac:dyDescent="0.2">
      <c r="A2" s="93" t="s">
        <v>83</v>
      </c>
      <c r="B2" s="86" t="s">
        <v>84</v>
      </c>
      <c r="C2" s="65" t="s">
        <v>85</v>
      </c>
      <c r="D2" s="65" t="s">
        <v>86</v>
      </c>
      <c r="E2" s="87">
        <v>2027</v>
      </c>
      <c r="F2" s="65" t="s">
        <v>87</v>
      </c>
    </row>
    <row r="3" spans="1:6" s="20" customFormat="1" ht="96" x14ac:dyDescent="0.2">
      <c r="A3" s="93" t="s">
        <v>88</v>
      </c>
      <c r="B3" s="86" t="s">
        <v>89</v>
      </c>
      <c r="C3" s="65" t="s">
        <v>90</v>
      </c>
      <c r="D3" s="65" t="s">
        <v>91</v>
      </c>
      <c r="E3" s="87">
        <v>2027</v>
      </c>
      <c r="F3" s="65" t="s">
        <v>87</v>
      </c>
    </row>
    <row r="4" spans="1:6" s="20" customFormat="1" ht="80" x14ac:dyDescent="0.2">
      <c r="A4" s="93" t="s">
        <v>92</v>
      </c>
      <c r="B4" s="86" t="s">
        <v>93</v>
      </c>
      <c r="C4" s="65" t="s">
        <v>94</v>
      </c>
      <c r="D4" s="65" t="s">
        <v>95</v>
      </c>
      <c r="E4" s="87">
        <v>2027</v>
      </c>
      <c r="F4" s="65" t="s">
        <v>87</v>
      </c>
    </row>
    <row r="5" spans="1:6" s="20" customFormat="1" ht="144" x14ac:dyDescent="0.2">
      <c r="A5" s="93" t="s">
        <v>96</v>
      </c>
      <c r="B5" s="86" t="s">
        <v>97</v>
      </c>
      <c r="C5" s="65" t="s">
        <v>98</v>
      </c>
      <c r="D5" s="65" t="s">
        <v>99</v>
      </c>
      <c r="E5" s="87">
        <v>2026</v>
      </c>
      <c r="F5" s="65" t="s">
        <v>87</v>
      </c>
    </row>
    <row r="6" spans="1:6" s="20" customFormat="1" ht="240" x14ac:dyDescent="0.2">
      <c r="A6" s="93" t="s">
        <v>100</v>
      </c>
      <c r="B6" s="86" t="s">
        <v>101</v>
      </c>
      <c r="C6" s="65" t="s">
        <v>102</v>
      </c>
      <c r="D6" s="65" t="s">
        <v>103</v>
      </c>
      <c r="E6" s="87">
        <v>2026</v>
      </c>
      <c r="F6" s="65" t="s">
        <v>87</v>
      </c>
    </row>
    <row r="7" spans="1:6" s="20" customFormat="1" ht="96" x14ac:dyDescent="0.2">
      <c r="A7" s="93" t="s">
        <v>104</v>
      </c>
      <c r="B7" s="86" t="s">
        <v>105</v>
      </c>
      <c r="C7" s="65" t="s">
        <v>106</v>
      </c>
      <c r="D7" s="65" t="s">
        <v>107</v>
      </c>
      <c r="E7" s="87">
        <v>2026</v>
      </c>
      <c r="F7" s="65" t="s">
        <v>87</v>
      </c>
    </row>
    <row r="8" spans="1:6" s="20" customFormat="1" ht="48" x14ac:dyDescent="0.2">
      <c r="A8" s="93" t="s">
        <v>108</v>
      </c>
      <c r="B8" s="86" t="s">
        <v>109</v>
      </c>
      <c r="C8" s="65" t="s">
        <v>110</v>
      </c>
      <c r="D8" s="65" t="s">
        <v>111</v>
      </c>
      <c r="E8" s="87">
        <v>2027</v>
      </c>
      <c r="F8" s="65" t="s">
        <v>112</v>
      </c>
    </row>
    <row r="9" spans="1:6" s="20" customFormat="1" ht="96" x14ac:dyDescent="0.2">
      <c r="A9" s="93" t="s">
        <v>113</v>
      </c>
      <c r="B9" s="86" t="s">
        <v>114</v>
      </c>
      <c r="C9" s="65" t="s">
        <v>115</v>
      </c>
      <c r="D9" s="65" t="s">
        <v>116</v>
      </c>
      <c r="E9" s="87">
        <v>2026</v>
      </c>
      <c r="F9" s="65" t="s">
        <v>87</v>
      </c>
    </row>
    <row r="10" spans="1:6" s="20" customFormat="1" ht="80" x14ac:dyDescent="0.2">
      <c r="A10" s="93" t="s">
        <v>117</v>
      </c>
      <c r="B10" s="86" t="s">
        <v>118</v>
      </c>
      <c r="C10" s="65" t="s">
        <v>119</v>
      </c>
      <c r="D10" s="65" t="s">
        <v>120</v>
      </c>
      <c r="E10" s="87">
        <v>2027</v>
      </c>
      <c r="F10" s="65" t="s">
        <v>87</v>
      </c>
    </row>
    <row r="11" spans="1:6" s="20" customFormat="1" ht="112" x14ac:dyDescent="0.2">
      <c r="A11" s="93" t="s">
        <v>121</v>
      </c>
      <c r="B11" s="86" t="s">
        <v>122</v>
      </c>
      <c r="C11" s="65" t="s">
        <v>123</v>
      </c>
      <c r="D11" s="65" t="s">
        <v>124</v>
      </c>
      <c r="E11" s="87">
        <v>2028</v>
      </c>
      <c r="F11" s="65" t="s">
        <v>87</v>
      </c>
    </row>
    <row r="12" spans="1:6" s="20" customFormat="1" ht="112" x14ac:dyDescent="0.2">
      <c r="A12" s="93" t="s">
        <v>125</v>
      </c>
      <c r="B12" s="86" t="s">
        <v>126</v>
      </c>
      <c r="C12" s="65" t="s">
        <v>127</v>
      </c>
      <c r="D12" s="65" t="s">
        <v>128</v>
      </c>
      <c r="E12" s="87">
        <v>2028</v>
      </c>
      <c r="F12" s="65" t="s">
        <v>112</v>
      </c>
    </row>
    <row r="13" spans="1:6" s="20" customFormat="1" ht="80" x14ac:dyDescent="0.2">
      <c r="A13" s="93" t="s">
        <v>129</v>
      </c>
      <c r="B13" s="86" t="s">
        <v>130</v>
      </c>
      <c r="C13" s="65" t="s">
        <v>131</v>
      </c>
      <c r="D13" s="65" t="s">
        <v>132</v>
      </c>
      <c r="E13" s="87">
        <v>2027</v>
      </c>
      <c r="F13" s="65" t="s">
        <v>87</v>
      </c>
    </row>
    <row r="14" spans="1:6" s="20" customFormat="1" ht="80" x14ac:dyDescent="0.2">
      <c r="A14" s="93" t="s">
        <v>133</v>
      </c>
      <c r="B14" s="86" t="s">
        <v>134</v>
      </c>
      <c r="C14" s="65" t="s">
        <v>135</v>
      </c>
      <c r="D14" s="65" t="s">
        <v>136</v>
      </c>
      <c r="E14" s="87">
        <v>2026</v>
      </c>
      <c r="F14" s="65" t="s">
        <v>87</v>
      </c>
    </row>
    <row r="15" spans="1:6" s="20" customFormat="1" ht="64" x14ac:dyDescent="0.2">
      <c r="A15" s="93" t="s">
        <v>137</v>
      </c>
      <c r="B15" s="86" t="s">
        <v>138</v>
      </c>
      <c r="C15" s="65" t="s">
        <v>139</v>
      </c>
      <c r="D15" s="65" t="s">
        <v>140</v>
      </c>
      <c r="E15" s="87">
        <v>2028</v>
      </c>
      <c r="F15" s="65" t="s">
        <v>87</v>
      </c>
    </row>
    <row r="16" spans="1:6" s="20" customFormat="1" ht="58.5" customHeight="1" x14ac:dyDescent="0.2">
      <c r="A16" s="93" t="s">
        <v>141</v>
      </c>
      <c r="B16" s="86" t="s">
        <v>142</v>
      </c>
      <c r="C16" s="65" t="s">
        <v>143</v>
      </c>
      <c r="D16" s="65" t="s">
        <v>144</v>
      </c>
      <c r="E16" s="87">
        <v>2028</v>
      </c>
      <c r="F16" s="65" t="s">
        <v>87</v>
      </c>
    </row>
    <row r="17" spans="1:6" s="20" customFormat="1" ht="48" x14ac:dyDescent="0.2">
      <c r="A17" s="93" t="s">
        <v>145</v>
      </c>
      <c r="B17" s="86" t="s">
        <v>146</v>
      </c>
      <c r="C17" s="65" t="s">
        <v>147</v>
      </c>
      <c r="D17" s="65" t="s">
        <v>148</v>
      </c>
      <c r="E17" s="87">
        <v>2026</v>
      </c>
      <c r="F17" s="65" t="s">
        <v>149</v>
      </c>
    </row>
    <row r="18" spans="1:6" s="20" customFormat="1" ht="58.5" customHeight="1" x14ac:dyDescent="0.2">
      <c r="A18" s="93" t="s">
        <v>150</v>
      </c>
      <c r="B18" s="86" t="s">
        <v>151</v>
      </c>
      <c r="C18" s="65" t="s">
        <v>152</v>
      </c>
      <c r="D18" s="65" t="s">
        <v>153</v>
      </c>
      <c r="E18" s="87">
        <v>2028</v>
      </c>
      <c r="F18" s="65" t="s">
        <v>87</v>
      </c>
    </row>
    <row r="19" spans="1:6" s="20" customFormat="1" ht="48" x14ac:dyDescent="0.2">
      <c r="A19" s="93" t="s">
        <v>154</v>
      </c>
      <c r="B19" s="86" t="s">
        <v>155</v>
      </c>
      <c r="C19" s="65" t="s">
        <v>156</v>
      </c>
      <c r="D19" s="65" t="s">
        <v>157</v>
      </c>
      <c r="E19" s="87">
        <v>2026</v>
      </c>
      <c r="F19" s="65" t="s">
        <v>87</v>
      </c>
    </row>
    <row r="20" spans="1:6" s="20" customFormat="1" ht="96" x14ac:dyDescent="0.2">
      <c r="A20" s="93" t="s">
        <v>158</v>
      </c>
      <c r="B20" s="86" t="s">
        <v>159</v>
      </c>
      <c r="C20" s="65" t="s">
        <v>160</v>
      </c>
      <c r="D20" s="65" t="s">
        <v>161</v>
      </c>
      <c r="E20" s="87">
        <v>2028</v>
      </c>
      <c r="F20" s="65" t="s">
        <v>112</v>
      </c>
    </row>
    <row r="21" spans="1:6" s="20" customFormat="1" ht="64" x14ac:dyDescent="0.2">
      <c r="A21" s="93" t="s">
        <v>162</v>
      </c>
      <c r="B21" s="86" t="s">
        <v>163</v>
      </c>
      <c r="C21" s="65" t="s">
        <v>164</v>
      </c>
      <c r="D21" s="65" t="s">
        <v>165</v>
      </c>
      <c r="E21" s="87">
        <v>2028</v>
      </c>
      <c r="F21" s="65" t="s">
        <v>112</v>
      </c>
    </row>
    <row r="22" spans="1:6" s="20" customFormat="1" ht="80" x14ac:dyDescent="0.2">
      <c r="A22" s="93" t="s">
        <v>166</v>
      </c>
      <c r="B22" s="86" t="s">
        <v>167</v>
      </c>
      <c r="C22" s="65" t="s">
        <v>168</v>
      </c>
      <c r="D22" s="65" t="s">
        <v>169</v>
      </c>
      <c r="E22" s="87">
        <v>2028</v>
      </c>
      <c r="F22" s="65" t="s">
        <v>87</v>
      </c>
    </row>
    <row r="23" spans="1:6" s="20" customFormat="1" ht="48" x14ac:dyDescent="0.2">
      <c r="A23" s="93" t="s">
        <v>170</v>
      </c>
      <c r="B23" s="86" t="s">
        <v>171</v>
      </c>
      <c r="C23" s="65" t="s">
        <v>172</v>
      </c>
      <c r="D23" s="65" t="s">
        <v>173</v>
      </c>
      <c r="E23" s="87">
        <v>2028</v>
      </c>
      <c r="F23" s="65" t="s">
        <v>112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31F91-2FD2-44FB-829D-1588DF4D7FBD}">
  <sheetPr codeName="Sheet9"/>
  <dimension ref="A1:F50"/>
  <sheetViews>
    <sheetView workbookViewId="0">
      <pane ySplit="1" topLeftCell="A47" activePane="bottomLeft" state="frozen"/>
      <selection activeCell="B21" sqref="B21"/>
      <selection pane="bottomLeft" activeCell="A50" sqref="A50"/>
    </sheetView>
  </sheetViews>
  <sheetFormatPr baseColWidth="10" defaultColWidth="8.83203125" defaultRowHeight="15" x14ac:dyDescent="0.2"/>
  <cols>
    <col min="1" max="1" width="8.33203125" style="16" customWidth="1"/>
    <col min="2" max="2" width="25.1640625" style="16" customWidth="1"/>
    <col min="3" max="3" width="52.6640625" style="16" customWidth="1"/>
    <col min="4" max="4" width="46.6640625" style="16" customWidth="1"/>
    <col min="5" max="5" width="14.1640625" style="16" customWidth="1"/>
    <col min="6" max="6" width="12.33203125" style="16" customWidth="1"/>
    <col min="7" max="16384" width="8.83203125" style="30"/>
  </cols>
  <sheetData>
    <row r="1" spans="1:6" s="40" customFormat="1" ht="32" x14ac:dyDescent="0.2">
      <c r="A1" s="88" t="s">
        <v>77</v>
      </c>
      <c r="B1" s="88" t="s">
        <v>78</v>
      </c>
      <c r="C1" s="88" t="s">
        <v>79</v>
      </c>
      <c r="D1" s="88" t="s">
        <v>174</v>
      </c>
      <c r="E1" s="88" t="s">
        <v>81</v>
      </c>
      <c r="F1" s="88" t="s">
        <v>82</v>
      </c>
    </row>
    <row r="2" spans="1:6" ht="80" x14ac:dyDescent="0.2">
      <c r="A2" s="87" t="s">
        <v>175</v>
      </c>
      <c r="B2" s="89" t="s">
        <v>176</v>
      </c>
      <c r="C2" s="89" t="s">
        <v>177</v>
      </c>
      <c r="D2" s="89" t="s">
        <v>178</v>
      </c>
      <c r="E2" s="90">
        <v>2026</v>
      </c>
      <c r="F2" s="89" t="s">
        <v>179</v>
      </c>
    </row>
    <row r="3" spans="1:6" ht="96" x14ac:dyDescent="0.2">
      <c r="A3" s="87" t="s">
        <v>180</v>
      </c>
      <c r="B3" s="89" t="s">
        <v>89</v>
      </c>
      <c r="C3" s="89" t="s">
        <v>90</v>
      </c>
      <c r="D3" s="89" t="s">
        <v>181</v>
      </c>
      <c r="E3" s="90">
        <v>2026</v>
      </c>
      <c r="F3" s="90" t="s">
        <v>87</v>
      </c>
    </row>
    <row r="4" spans="1:6" ht="96" x14ac:dyDescent="0.2">
      <c r="A4" s="87" t="s">
        <v>182</v>
      </c>
      <c r="B4" s="89" t="s">
        <v>183</v>
      </c>
      <c r="C4" s="89" t="s">
        <v>184</v>
      </c>
      <c r="D4" s="89" t="s">
        <v>185</v>
      </c>
      <c r="E4" s="90">
        <v>2027</v>
      </c>
      <c r="F4" s="89" t="s">
        <v>179</v>
      </c>
    </row>
    <row r="5" spans="1:6" ht="112" x14ac:dyDescent="0.2">
      <c r="A5" s="87" t="s">
        <v>186</v>
      </c>
      <c r="B5" s="65" t="s">
        <v>187</v>
      </c>
      <c r="C5" s="65" t="s">
        <v>188</v>
      </c>
      <c r="D5" s="65" t="s">
        <v>189</v>
      </c>
      <c r="E5" s="87">
        <v>2028</v>
      </c>
      <c r="F5" s="65" t="s">
        <v>179</v>
      </c>
    </row>
    <row r="6" spans="1:6" ht="112" x14ac:dyDescent="0.2">
      <c r="A6" s="87" t="s">
        <v>92</v>
      </c>
      <c r="B6" s="89" t="s">
        <v>190</v>
      </c>
      <c r="C6" s="89" t="s">
        <v>191</v>
      </c>
      <c r="D6" s="89" t="s">
        <v>192</v>
      </c>
      <c r="E6" s="87">
        <v>2028</v>
      </c>
      <c r="F6" s="89" t="s">
        <v>179</v>
      </c>
    </row>
    <row r="7" spans="1:6" ht="80" x14ac:dyDescent="0.2">
      <c r="A7" s="87" t="s">
        <v>96</v>
      </c>
      <c r="B7" s="89" t="s">
        <v>193</v>
      </c>
      <c r="C7" s="89" t="s">
        <v>194</v>
      </c>
      <c r="D7" s="89" t="s">
        <v>195</v>
      </c>
      <c r="E7" s="90">
        <v>2026</v>
      </c>
      <c r="F7" s="89" t="s">
        <v>179</v>
      </c>
    </row>
    <row r="8" spans="1:6" ht="176" x14ac:dyDescent="0.2">
      <c r="A8" s="87" t="s">
        <v>196</v>
      </c>
      <c r="B8" s="89" t="s">
        <v>97</v>
      </c>
      <c r="C8" s="89" t="s">
        <v>197</v>
      </c>
      <c r="D8" s="89" t="s">
        <v>198</v>
      </c>
      <c r="E8" s="90">
        <v>2026</v>
      </c>
      <c r="F8" s="89" t="s">
        <v>179</v>
      </c>
    </row>
    <row r="9" spans="1:6" ht="112" x14ac:dyDescent="0.2">
      <c r="A9" s="87" t="s">
        <v>100</v>
      </c>
      <c r="B9" s="89" t="s">
        <v>105</v>
      </c>
      <c r="C9" s="89" t="s">
        <v>199</v>
      </c>
      <c r="D9" s="89" t="s">
        <v>200</v>
      </c>
      <c r="E9" s="90">
        <v>2026</v>
      </c>
      <c r="F9" s="89" t="s">
        <v>179</v>
      </c>
    </row>
    <row r="10" spans="1:6" ht="87" customHeight="1" x14ac:dyDescent="0.2">
      <c r="A10" s="87" t="s">
        <v>104</v>
      </c>
      <c r="B10" s="65" t="s">
        <v>201</v>
      </c>
      <c r="C10" s="65" t="s">
        <v>202</v>
      </c>
      <c r="D10" s="65" t="s">
        <v>203</v>
      </c>
      <c r="E10" s="87">
        <v>2028</v>
      </c>
      <c r="F10" s="65" t="s">
        <v>179</v>
      </c>
    </row>
    <row r="11" spans="1:6" ht="87" customHeight="1" x14ac:dyDescent="0.2">
      <c r="A11" s="87" t="s">
        <v>108</v>
      </c>
      <c r="B11" s="65" t="s">
        <v>204</v>
      </c>
      <c r="C11" s="65" t="s">
        <v>205</v>
      </c>
      <c r="D11" s="65" t="s">
        <v>206</v>
      </c>
      <c r="E11" s="87">
        <v>2026</v>
      </c>
      <c r="F11" s="65" t="s">
        <v>179</v>
      </c>
    </row>
    <row r="12" spans="1:6" ht="80" x14ac:dyDescent="0.2">
      <c r="A12" s="87" t="s">
        <v>207</v>
      </c>
      <c r="B12" s="89" t="s">
        <v>208</v>
      </c>
      <c r="C12" s="89" t="s">
        <v>209</v>
      </c>
      <c r="D12" s="89" t="s">
        <v>210</v>
      </c>
      <c r="E12" s="90">
        <v>2026</v>
      </c>
      <c r="F12" s="89" t="s">
        <v>179</v>
      </c>
    </row>
    <row r="13" spans="1:6" ht="102" customHeight="1" x14ac:dyDescent="0.2">
      <c r="A13" s="87" t="s">
        <v>211</v>
      </c>
      <c r="B13" s="65" t="s">
        <v>212</v>
      </c>
      <c r="C13" s="65" t="s">
        <v>213</v>
      </c>
      <c r="D13" s="65" t="s">
        <v>214</v>
      </c>
      <c r="E13" s="87">
        <v>2026</v>
      </c>
      <c r="F13" s="65" t="s">
        <v>179</v>
      </c>
    </row>
    <row r="14" spans="1:6" ht="80" x14ac:dyDescent="0.2">
      <c r="A14" s="87" t="s">
        <v>113</v>
      </c>
      <c r="B14" s="89" t="s">
        <v>215</v>
      </c>
      <c r="C14" s="89" t="s">
        <v>216</v>
      </c>
      <c r="D14" s="89" t="s">
        <v>217</v>
      </c>
      <c r="E14" s="87">
        <v>2028</v>
      </c>
      <c r="F14" s="89" t="s">
        <v>112</v>
      </c>
    </row>
    <row r="15" spans="1:6" ht="64" x14ac:dyDescent="0.2">
      <c r="A15" s="87" t="s">
        <v>218</v>
      </c>
      <c r="B15" s="89" t="s">
        <v>219</v>
      </c>
      <c r="C15" s="89" t="s">
        <v>220</v>
      </c>
      <c r="D15" s="89" t="s">
        <v>221</v>
      </c>
      <c r="E15" s="87">
        <v>2028</v>
      </c>
      <c r="F15" s="89" t="s">
        <v>179</v>
      </c>
    </row>
    <row r="16" spans="1:6" ht="72.75" customHeight="1" x14ac:dyDescent="0.2">
      <c r="A16" s="87" t="s">
        <v>117</v>
      </c>
      <c r="B16" s="65" t="s">
        <v>222</v>
      </c>
      <c r="C16" s="65" t="s">
        <v>223</v>
      </c>
      <c r="D16" s="65" t="s">
        <v>224</v>
      </c>
      <c r="E16" s="87">
        <v>2026</v>
      </c>
      <c r="F16" s="65" t="s">
        <v>112</v>
      </c>
    </row>
    <row r="17" spans="1:6" ht="48" x14ac:dyDescent="0.2">
      <c r="A17" s="87" t="s">
        <v>121</v>
      </c>
      <c r="B17" s="89" t="s">
        <v>225</v>
      </c>
      <c r="C17" s="89" t="s">
        <v>226</v>
      </c>
      <c r="D17" s="89" t="s">
        <v>227</v>
      </c>
      <c r="E17" s="90">
        <v>2026</v>
      </c>
      <c r="F17" s="89" t="s">
        <v>179</v>
      </c>
    </row>
    <row r="18" spans="1:6" ht="64" x14ac:dyDescent="0.2">
      <c r="A18" s="87" t="s">
        <v>125</v>
      </c>
      <c r="B18" s="89" t="s">
        <v>228</v>
      </c>
      <c r="C18" s="89" t="s">
        <v>229</v>
      </c>
      <c r="D18" s="89" t="s">
        <v>230</v>
      </c>
      <c r="E18" s="87">
        <v>2028</v>
      </c>
      <c r="F18" s="89" t="s">
        <v>179</v>
      </c>
    </row>
    <row r="19" spans="1:6" ht="75" customHeight="1" x14ac:dyDescent="0.2">
      <c r="A19" s="87" t="s">
        <v>129</v>
      </c>
      <c r="B19" s="65" t="s">
        <v>231</v>
      </c>
      <c r="C19" s="65" t="s">
        <v>232</v>
      </c>
      <c r="D19" s="65" t="s">
        <v>233</v>
      </c>
      <c r="E19" s="87">
        <v>2026</v>
      </c>
      <c r="F19" s="65" t="s">
        <v>179</v>
      </c>
    </row>
    <row r="20" spans="1:6" ht="64" x14ac:dyDescent="0.2">
      <c r="A20" s="87" t="s">
        <v>133</v>
      </c>
      <c r="B20" s="89" t="s">
        <v>234</v>
      </c>
      <c r="C20" s="89" t="s">
        <v>235</v>
      </c>
      <c r="D20" s="89" t="s">
        <v>236</v>
      </c>
      <c r="E20" s="90">
        <v>2026</v>
      </c>
      <c r="F20" s="89" t="s">
        <v>179</v>
      </c>
    </row>
    <row r="21" spans="1:6" ht="96" x14ac:dyDescent="0.2">
      <c r="A21" s="87" t="s">
        <v>237</v>
      </c>
      <c r="B21" s="89" t="s">
        <v>238</v>
      </c>
      <c r="C21" s="89" t="s">
        <v>239</v>
      </c>
      <c r="D21" s="89" t="s">
        <v>240</v>
      </c>
      <c r="E21" s="87">
        <v>2027</v>
      </c>
      <c r="F21" s="65" t="s">
        <v>112</v>
      </c>
    </row>
    <row r="22" spans="1:6" ht="112" x14ac:dyDescent="0.2">
      <c r="A22" s="87" t="s">
        <v>241</v>
      </c>
      <c r="B22" s="89" t="s">
        <v>242</v>
      </c>
      <c r="C22" s="89" t="s">
        <v>243</v>
      </c>
      <c r="D22" s="89" t="s">
        <v>244</v>
      </c>
      <c r="E22" s="87">
        <v>2028</v>
      </c>
      <c r="F22" s="89" t="s">
        <v>112</v>
      </c>
    </row>
    <row r="23" spans="1:6" ht="48" x14ac:dyDescent="0.2">
      <c r="A23" s="87" t="s">
        <v>245</v>
      </c>
      <c r="B23" s="89" t="s">
        <v>246</v>
      </c>
      <c r="C23" s="89" t="s">
        <v>247</v>
      </c>
      <c r="D23" s="89" t="s">
        <v>248</v>
      </c>
      <c r="E23" s="90">
        <v>2026</v>
      </c>
      <c r="F23" s="89" t="s">
        <v>112</v>
      </c>
    </row>
    <row r="24" spans="1:6" ht="80" x14ac:dyDescent="0.2">
      <c r="A24" s="87" t="s">
        <v>137</v>
      </c>
      <c r="B24" s="89" t="s">
        <v>249</v>
      </c>
      <c r="C24" s="89" t="s">
        <v>250</v>
      </c>
      <c r="D24" s="89" t="s">
        <v>251</v>
      </c>
      <c r="E24" s="90">
        <v>2027</v>
      </c>
      <c r="F24" s="89" t="s">
        <v>112</v>
      </c>
    </row>
    <row r="25" spans="1:6" ht="128" x14ac:dyDescent="0.2">
      <c r="A25" s="87" t="s">
        <v>252</v>
      </c>
      <c r="B25" s="89" t="s">
        <v>253</v>
      </c>
      <c r="C25" s="89" t="s">
        <v>254</v>
      </c>
      <c r="D25" s="89" t="s">
        <v>255</v>
      </c>
      <c r="E25" s="90">
        <v>2027</v>
      </c>
      <c r="F25" s="89" t="s">
        <v>112</v>
      </c>
    </row>
    <row r="26" spans="1:6" ht="64" x14ac:dyDescent="0.2">
      <c r="A26" s="87" t="s">
        <v>141</v>
      </c>
      <c r="B26" s="89" t="s">
        <v>256</v>
      </c>
      <c r="C26" s="89" t="s">
        <v>257</v>
      </c>
      <c r="D26" s="89" t="s">
        <v>258</v>
      </c>
      <c r="E26" s="90">
        <v>2026</v>
      </c>
      <c r="F26" s="89" t="s">
        <v>179</v>
      </c>
    </row>
    <row r="27" spans="1:6" ht="128" x14ac:dyDescent="0.2">
      <c r="A27" s="87" t="s">
        <v>145</v>
      </c>
      <c r="B27" s="89" t="s">
        <v>259</v>
      </c>
      <c r="C27" s="89" t="s">
        <v>260</v>
      </c>
      <c r="D27" s="89" t="s">
        <v>261</v>
      </c>
      <c r="E27" s="90">
        <v>2026</v>
      </c>
      <c r="F27" s="89" t="s">
        <v>179</v>
      </c>
    </row>
    <row r="28" spans="1:6" ht="80" x14ac:dyDescent="0.2">
      <c r="A28" s="87" t="s">
        <v>150</v>
      </c>
      <c r="B28" s="89" t="s">
        <v>262</v>
      </c>
      <c r="C28" s="89" t="s">
        <v>263</v>
      </c>
      <c r="D28" s="89" t="s">
        <v>264</v>
      </c>
      <c r="E28" s="90">
        <v>2026</v>
      </c>
      <c r="F28" s="89" t="s">
        <v>179</v>
      </c>
    </row>
    <row r="29" spans="1:6" ht="48" x14ac:dyDescent="0.2">
      <c r="A29" s="87" t="s">
        <v>154</v>
      </c>
      <c r="B29" s="89" t="s">
        <v>265</v>
      </c>
      <c r="C29" s="89" t="s">
        <v>266</v>
      </c>
      <c r="D29" s="89" t="s">
        <v>267</v>
      </c>
      <c r="E29" s="87">
        <v>2028</v>
      </c>
      <c r="F29" s="89" t="s">
        <v>179</v>
      </c>
    </row>
    <row r="30" spans="1:6" ht="80" x14ac:dyDescent="0.2">
      <c r="A30" s="87" t="s">
        <v>158</v>
      </c>
      <c r="B30" s="89" t="s">
        <v>268</v>
      </c>
      <c r="C30" s="89" t="s">
        <v>269</v>
      </c>
      <c r="D30" s="89" t="s">
        <v>270</v>
      </c>
      <c r="E30" s="90">
        <v>2026</v>
      </c>
      <c r="F30" s="89" t="s">
        <v>179</v>
      </c>
    </row>
    <row r="31" spans="1:6" ht="128" x14ac:dyDescent="0.2">
      <c r="A31" s="87" t="s">
        <v>271</v>
      </c>
      <c r="B31" s="89" t="s">
        <v>272</v>
      </c>
      <c r="C31" s="89" t="s">
        <v>273</v>
      </c>
      <c r="D31" s="89" t="s">
        <v>274</v>
      </c>
      <c r="E31" s="90">
        <v>2027</v>
      </c>
      <c r="F31" s="89" t="s">
        <v>179</v>
      </c>
    </row>
    <row r="32" spans="1:6" ht="48" x14ac:dyDescent="0.2">
      <c r="A32" s="87" t="s">
        <v>275</v>
      </c>
      <c r="B32" s="89" t="s">
        <v>142</v>
      </c>
      <c r="C32" s="89" t="s">
        <v>276</v>
      </c>
      <c r="D32" s="89" t="s">
        <v>144</v>
      </c>
      <c r="E32" s="90">
        <v>2027</v>
      </c>
      <c r="F32" s="89" t="s">
        <v>179</v>
      </c>
    </row>
    <row r="33" spans="1:6" ht="80" x14ac:dyDescent="0.2">
      <c r="A33" s="87" t="s">
        <v>277</v>
      </c>
      <c r="B33" s="89" t="s">
        <v>146</v>
      </c>
      <c r="C33" s="89" t="s">
        <v>278</v>
      </c>
      <c r="D33" s="89" t="s">
        <v>279</v>
      </c>
      <c r="E33" s="90">
        <v>2027</v>
      </c>
      <c r="F33" s="89" t="s">
        <v>179</v>
      </c>
    </row>
    <row r="34" spans="1:6" ht="112" x14ac:dyDescent="0.2">
      <c r="A34" s="87" t="s">
        <v>280</v>
      </c>
      <c r="B34" s="89" t="s">
        <v>281</v>
      </c>
      <c r="C34" s="89" t="s">
        <v>282</v>
      </c>
      <c r="D34" s="89" t="s">
        <v>283</v>
      </c>
      <c r="E34" s="87">
        <v>2028</v>
      </c>
      <c r="F34" s="89" t="s">
        <v>179</v>
      </c>
    </row>
    <row r="35" spans="1:6" ht="48" x14ac:dyDescent="0.2">
      <c r="A35" s="87" t="s">
        <v>284</v>
      </c>
      <c r="B35" s="89" t="s">
        <v>285</v>
      </c>
      <c r="C35" s="89" t="s">
        <v>286</v>
      </c>
      <c r="D35" s="89" t="s">
        <v>287</v>
      </c>
      <c r="E35" s="90">
        <v>2027</v>
      </c>
      <c r="F35" s="89" t="s">
        <v>179</v>
      </c>
    </row>
    <row r="36" spans="1:6" ht="96" x14ac:dyDescent="0.2">
      <c r="A36" s="87" t="s">
        <v>288</v>
      </c>
      <c r="B36" s="89" t="s">
        <v>289</v>
      </c>
      <c r="C36" s="89" t="s">
        <v>290</v>
      </c>
      <c r="D36" s="89" t="s">
        <v>291</v>
      </c>
      <c r="E36" s="87">
        <v>2028</v>
      </c>
      <c r="F36" s="89" t="s">
        <v>112</v>
      </c>
    </row>
    <row r="37" spans="1:6" ht="80" x14ac:dyDescent="0.2">
      <c r="A37" s="87" t="s">
        <v>292</v>
      </c>
      <c r="B37" s="89" t="s">
        <v>293</v>
      </c>
      <c r="C37" s="89" t="s">
        <v>294</v>
      </c>
      <c r="D37" s="89" t="s">
        <v>295</v>
      </c>
      <c r="E37" s="90">
        <v>2027</v>
      </c>
      <c r="F37" s="89" t="s">
        <v>179</v>
      </c>
    </row>
    <row r="38" spans="1:6" ht="65.25" customHeight="1" x14ac:dyDescent="0.2">
      <c r="A38" s="87" t="s">
        <v>296</v>
      </c>
      <c r="B38" s="65" t="s">
        <v>297</v>
      </c>
      <c r="C38" s="65" t="s">
        <v>298</v>
      </c>
      <c r="D38" s="65" t="s">
        <v>299</v>
      </c>
      <c r="E38" s="87">
        <v>2026</v>
      </c>
      <c r="F38" s="65" t="s">
        <v>179</v>
      </c>
    </row>
    <row r="39" spans="1:6" ht="80" x14ac:dyDescent="0.2">
      <c r="A39" s="87" t="s">
        <v>300</v>
      </c>
      <c r="B39" s="89" t="s">
        <v>301</v>
      </c>
      <c r="C39" s="89" t="s">
        <v>302</v>
      </c>
      <c r="D39" s="89" t="s">
        <v>303</v>
      </c>
      <c r="E39" s="90">
        <v>2026</v>
      </c>
      <c r="F39" s="89" t="s">
        <v>179</v>
      </c>
    </row>
    <row r="40" spans="1:6" ht="112" x14ac:dyDescent="0.2">
      <c r="A40" s="87" t="s">
        <v>304</v>
      </c>
      <c r="B40" s="89" t="s">
        <v>305</v>
      </c>
      <c r="C40" s="89" t="s">
        <v>306</v>
      </c>
      <c r="D40" s="89" t="s">
        <v>307</v>
      </c>
      <c r="E40" s="90">
        <v>2027</v>
      </c>
      <c r="F40" s="89" t="s">
        <v>179</v>
      </c>
    </row>
    <row r="41" spans="1:6" ht="48" x14ac:dyDescent="0.2">
      <c r="A41" s="87" t="s">
        <v>308</v>
      </c>
      <c r="B41" s="89" t="s">
        <v>309</v>
      </c>
      <c r="C41" s="89" t="s">
        <v>310</v>
      </c>
      <c r="D41" s="89" t="s">
        <v>311</v>
      </c>
      <c r="E41" s="90">
        <v>2026</v>
      </c>
      <c r="F41" s="89" t="s">
        <v>179</v>
      </c>
    </row>
    <row r="42" spans="1:6" ht="94.5" customHeight="1" x14ac:dyDescent="0.2">
      <c r="A42" s="87" t="s">
        <v>312</v>
      </c>
      <c r="B42" s="65" t="s">
        <v>313</v>
      </c>
      <c r="C42" s="65" t="s">
        <v>314</v>
      </c>
      <c r="D42" s="65" t="s">
        <v>315</v>
      </c>
      <c r="E42" s="87">
        <v>2026</v>
      </c>
      <c r="F42" s="65" t="s">
        <v>179</v>
      </c>
    </row>
    <row r="43" spans="1:6" ht="96" x14ac:dyDescent="0.2">
      <c r="A43" s="87" t="s">
        <v>316</v>
      </c>
      <c r="B43" s="89" t="s">
        <v>317</v>
      </c>
      <c r="C43" s="89" t="s">
        <v>318</v>
      </c>
      <c r="D43" s="89" t="s">
        <v>319</v>
      </c>
      <c r="E43" s="90">
        <v>2026</v>
      </c>
      <c r="F43" s="89" t="s">
        <v>179</v>
      </c>
    </row>
    <row r="44" spans="1:6" ht="80" x14ac:dyDescent="0.2">
      <c r="A44" s="87" t="s">
        <v>320</v>
      </c>
      <c r="B44" s="89" t="s">
        <v>321</v>
      </c>
      <c r="C44" s="89" t="s">
        <v>322</v>
      </c>
      <c r="D44" s="89" t="s">
        <v>323</v>
      </c>
      <c r="E44" s="87">
        <v>2028</v>
      </c>
      <c r="F44" s="89" t="s">
        <v>112</v>
      </c>
    </row>
    <row r="45" spans="1:6" ht="64" x14ac:dyDescent="0.2">
      <c r="A45" s="87" t="s">
        <v>324</v>
      </c>
      <c r="B45" s="89" t="s">
        <v>325</v>
      </c>
      <c r="C45" s="89" t="s">
        <v>326</v>
      </c>
      <c r="D45" s="89" t="s">
        <v>327</v>
      </c>
      <c r="E45" s="90">
        <v>2026</v>
      </c>
      <c r="F45" s="89" t="s">
        <v>179</v>
      </c>
    </row>
    <row r="46" spans="1:6" ht="64" x14ac:dyDescent="0.2">
      <c r="A46" s="87" t="s">
        <v>328</v>
      </c>
      <c r="B46" s="89" t="s">
        <v>329</v>
      </c>
      <c r="C46" s="89" t="s">
        <v>330</v>
      </c>
      <c r="D46" s="89" t="s">
        <v>331</v>
      </c>
      <c r="E46" s="90">
        <v>2026</v>
      </c>
      <c r="F46" s="89" t="s">
        <v>179</v>
      </c>
    </row>
    <row r="47" spans="1:6" ht="64" x14ac:dyDescent="0.2">
      <c r="A47" s="87" t="s">
        <v>332</v>
      </c>
      <c r="B47" s="89" t="s">
        <v>333</v>
      </c>
      <c r="C47" s="89" t="s">
        <v>334</v>
      </c>
      <c r="D47" s="89" t="s">
        <v>335</v>
      </c>
      <c r="E47" s="90">
        <v>2026</v>
      </c>
      <c r="F47" s="89" t="s">
        <v>179</v>
      </c>
    </row>
    <row r="48" spans="1:6" ht="80" x14ac:dyDescent="0.2">
      <c r="A48" s="87" t="s">
        <v>336</v>
      </c>
      <c r="B48" s="89" t="s">
        <v>337</v>
      </c>
      <c r="C48" s="89" t="s">
        <v>338</v>
      </c>
      <c r="D48" s="89" t="s">
        <v>339</v>
      </c>
      <c r="E48" s="90">
        <v>2027</v>
      </c>
      <c r="F48" s="89" t="s">
        <v>179</v>
      </c>
    </row>
    <row r="49" spans="1:6" ht="96" x14ac:dyDescent="0.2">
      <c r="A49" s="87" t="s">
        <v>340</v>
      </c>
      <c r="B49" s="89" t="s">
        <v>341</v>
      </c>
      <c r="C49" s="89" t="s">
        <v>342</v>
      </c>
      <c r="D49" s="89" t="s">
        <v>343</v>
      </c>
      <c r="E49" s="90">
        <v>2027</v>
      </c>
      <c r="F49" s="89" t="s">
        <v>179</v>
      </c>
    </row>
    <row r="50" spans="1:6" ht="80" x14ac:dyDescent="0.2">
      <c r="A50" s="87" t="s">
        <v>344</v>
      </c>
      <c r="B50" s="89" t="s">
        <v>345</v>
      </c>
      <c r="C50" s="89" t="s">
        <v>346</v>
      </c>
      <c r="D50" s="89" t="s">
        <v>347</v>
      </c>
      <c r="E50" s="90">
        <v>2027</v>
      </c>
      <c r="F50" s="89" t="s">
        <v>179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C5B34FB2B05C498322EC0E0E7F8BBD" ma:contentTypeVersion="29" ma:contentTypeDescription="Create a new document." ma:contentTypeScope="" ma:versionID="83cd71fcffb3bb4de4a990002981a8a4">
  <xsd:schema xmlns:xsd="http://www.w3.org/2001/XMLSchema" xmlns:xs="http://www.w3.org/2001/XMLSchema" xmlns:p="http://schemas.microsoft.com/office/2006/metadata/properties" xmlns:ns2="2104ad18-0c40-4759-978d-9031b6355d10" xmlns:ns3="80a17f64-e774-4a01-b2f5-de7df872f7b3" targetNamespace="http://schemas.microsoft.com/office/2006/metadata/properties" ma:root="true" ma:fieldsID="615d695709183780c855f82b5f63c2c7" ns2:_="" ns3:_="">
    <xsd:import namespace="2104ad18-0c40-4759-978d-9031b6355d10"/>
    <xsd:import namespace="80a17f64-e774-4a01-b2f5-de7df872f7b3"/>
    <xsd:element name="properties">
      <xsd:complexType>
        <xsd:sequence>
          <xsd:element name="documentManagement">
            <xsd:complexType>
              <xsd:all>
                <xsd:element ref="ns2:QuestionsinDR" minOccurs="0"/>
                <xsd:element ref="ns2:Comment" minOccurs="0"/>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2:RecordSeriesCode" minOccurs="0"/>
                <xsd:element ref="ns2:Record_x0020_Series_x0020_Code_x003a__x0020_Subject_x00a0_" minOccurs="0"/>
                <xsd:element ref="ns2:Record_x0020_Series_x0020_Code_x003a__x0020_System_x0020_of_x0020_Record_x00a0_" minOccurs="0"/>
                <xsd:element ref="ns2:Record_x0020_Series_x0020_Code_x003a__x0020_Retention_x0020_Period" minOccurs="0"/>
                <xsd:element ref="ns2:Record_x0020_Series_x0020_Code_x003a__x0020_Retention_x0020_Trigger" minOccurs="0"/>
                <xsd:element ref="ns2:Record_x0020_Series_x0020_Code_x003a__x0020_Vital_x0020_Record" minOccurs="0"/>
                <xsd:element ref="ns2:Record_x0020_Series_x0020_Code_x003a__x0020_Information_x0020_Clas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04ad18-0c40-4759-978d-9031b6355d10" elementFormDefault="qualified">
    <xsd:import namespace="http://schemas.microsoft.com/office/2006/documentManagement/types"/>
    <xsd:import namespace="http://schemas.microsoft.com/office/infopath/2007/PartnerControls"/>
    <xsd:element name="QuestionsinDR" ma:index="3" nillable="true" ma:displayName="# Questions in DR" ma:description="The number of questions per data request" ma:format="Dropdown" ma:internalName="QuestionsinDR" ma:readOnly="false">
      <xsd:simpleType>
        <xsd:restriction base="dms:Text">
          <xsd:maxLength value="255"/>
        </xsd:restriction>
      </xsd:simpleType>
    </xsd:element>
    <xsd:element name="Comment" ma:index="4" nillable="true" ma:displayName="Comment" ma:format="Dropdown" ma:internalName="Comment" ma:readOnly="false">
      <xsd:simpleType>
        <xsd:restriction base="dms:Text">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AutoTags" ma:index="14" nillable="true" ma:displayName="Tags" ma:hidden="true"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hidden="true" ma:internalName="MediaServiceLocation" ma:readOnly="true">
      <xsd:simpleType>
        <xsd:restriction base="dms:Text"/>
      </xsd:simpleType>
    </xsd:element>
    <xsd:element name="MediaServiceOCR" ma:index="19" nillable="true" ma:displayName="Extracted Text" ma:hidden="true" ma:internalName="MediaServiceOCR" ma:readOnly="true">
      <xsd:simpleType>
        <xsd:restriction base="dms:Note"/>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99c8f0f-62e3-48c7-84e8-4daf5ce6c20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RecordSeriesCode" ma:index="28" nillable="true" ma:displayName="Record Series Code" ma:format="Dropdown" ma:list="46b8f7f5-8fb3-42db-a6ab-712e318a28ce" ma:internalName="RecordSeriesCode" ma:showField="Title">
      <xsd:simpleType>
        <xsd:restriction base="dms:Lookup"/>
      </xsd:simpleType>
    </xsd:element>
    <xsd:element name="Record_x0020_Series_x0020_Code_x003a__x0020_Subject_x00a0_" ma:index="29" nillable="true" ma:displayName="Record Series Code: Subject " ma:format="Dropdown" ma:list="46b8f7f5-8fb3-42db-a6ab-712e318a28ce" ma:internalName="Record_x0020_Series_x0020_Code_x003a__x0020_Subject_x00a0_" ma:readOnly="true" ma:showField="field_2">
      <xsd:simpleType>
        <xsd:restriction base="dms:Lookup"/>
      </xsd:simpleType>
    </xsd:element>
    <xsd:element name="Record_x0020_Series_x0020_Code_x003a__x0020_System_x0020_of_x0020_Record_x00a0_" ma:index="30" nillable="true" ma:displayName="Record Series Code: System of Record " ma:format="Dropdown" ma:list="46b8f7f5-8fb3-42db-a6ab-712e318a28ce" ma:internalName="Record_x0020_Series_x0020_Code_x003a__x0020_System_x0020_of_x0020_Record_x00a0_" ma:readOnly="true" ma:showField="field_4">
      <xsd:simpleType>
        <xsd:restriction base="dms:Lookup"/>
      </xsd:simpleType>
    </xsd:element>
    <xsd:element name="Record_x0020_Series_x0020_Code_x003a__x0020_Retention_x0020_Period" ma:index="31" nillable="true" ma:displayName="Record Series Code: Retention Period" ma:format="Dropdown" ma:list="46b8f7f5-8fb3-42db-a6ab-712e318a28ce" ma:internalName="Record_x0020_Series_x0020_Code_x003a__x0020_Retention_x0020_Period" ma:readOnly="true" ma:showField="RetentionPeriod">
      <xsd:simpleType>
        <xsd:restriction base="dms:Lookup"/>
      </xsd:simpleType>
    </xsd:element>
    <xsd:element name="Record_x0020_Series_x0020_Code_x003a__x0020_Retention_x0020_Trigger" ma:index="32" nillable="true" ma:displayName="Record Series Code: Retention Trigger" ma:format="Dropdown" ma:list="46b8f7f5-8fb3-42db-a6ab-712e318a28ce" ma:internalName="Record_x0020_Series_x0020_Code_x003a__x0020_Retention_x0020_Trigger" ma:readOnly="true" ma:showField="RetentionTrigger">
      <xsd:simpleType>
        <xsd:restriction base="dms:Lookup"/>
      </xsd:simpleType>
    </xsd:element>
    <xsd:element name="Record_x0020_Series_x0020_Code_x003a__x0020_Vital_x0020_Record" ma:index="33" nillable="true" ma:displayName="Record Series Code: Vital Record" ma:format="Dropdown" ma:list="46b8f7f5-8fb3-42db-a6ab-712e318a28ce" ma:internalName="Record_x0020_Series_x0020_Code_x003a__x0020_Vital_x0020_Record" ma:readOnly="true" ma:showField="VitalRecord">
      <xsd:simpleType>
        <xsd:restriction base="dms:Lookup"/>
      </xsd:simpleType>
    </xsd:element>
    <xsd:element name="Record_x0020_Series_x0020_Code_x003a__x0020_Information_x0020_Class" ma:index="34" nillable="true" ma:displayName="Record Series Code: Information Class" ma:format="Dropdown" ma:list="46b8f7f5-8fb3-42db-a6ab-712e318a28ce" ma:internalName="Record_x0020_Series_x0020_Code_x003a__x0020_Information_x0020_Class" ma:readOnly="true" ma:showField="InformationClass">
      <xsd:simpleType>
        <xsd:restriction base="dms:Lookup"/>
      </xsd:simpleType>
    </xsd:element>
    <xsd:element name="MediaServiceBillingMetadata" ma:index="35"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a17f64-e774-4a01-b2f5-de7df872f7b3"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5b4ddc04-4c88-44c7-b3d4-e8d4a0fe3abf}" ma:internalName="TaxCatchAll" ma:readOnly="false" ma:showField="CatchAllData" ma:web="80a17f64-e774-4a01-b2f5-de7df872f7b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104ad18-0c40-4759-978d-9031b6355d10">
      <Terms xmlns="http://schemas.microsoft.com/office/infopath/2007/PartnerControls"/>
    </lcf76f155ced4ddcb4097134ff3c332f>
    <TaxCatchAll xmlns="80a17f64-e774-4a01-b2f5-de7df872f7b3" xsi:nil="true"/>
    <QuestionsinDR xmlns="2104ad18-0c40-4759-978d-9031b6355d10" xsi:nil="true"/>
    <RecordSeriesCode xmlns="2104ad18-0c40-4759-978d-9031b6355d10" xsi:nil="true"/>
    <Comment xmlns="2104ad18-0c40-4759-978d-9031b6355d1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20362E-8953-463C-83CF-31CC348F5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04ad18-0c40-4759-978d-9031b6355d10"/>
    <ds:schemaRef ds:uri="80a17f64-e774-4a01-b2f5-de7df872f7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2D54F5-C63F-4BFB-ACBB-07C7BC3E78A4}">
  <ds:schemaRefs>
    <ds:schemaRef ds:uri="http://purl.org/dc/terms/"/>
    <ds:schemaRef ds:uri="http://schemas.openxmlformats.org/package/2006/metadata/core-properties"/>
    <ds:schemaRef ds:uri="http://schemas.microsoft.com/office/2006/documentManagement/types"/>
    <ds:schemaRef ds:uri="2104ad18-0c40-4759-978d-9031b6355d10"/>
    <ds:schemaRef ds:uri="http://purl.org/dc/elements/1.1/"/>
    <ds:schemaRef ds:uri="http://schemas.microsoft.com/office/2006/metadata/properties"/>
    <ds:schemaRef ds:uri="http://schemas.microsoft.com/office/infopath/2007/PartnerControls"/>
    <ds:schemaRef ds:uri="80a17f64-e774-4a01-b2f5-de7df872f7b3"/>
    <ds:schemaRef ds:uri="http://www.w3.org/XML/1998/namespace"/>
    <ds:schemaRef ds:uri="http://purl.org/dc/dcmitype/"/>
  </ds:schemaRefs>
</ds:datastoreItem>
</file>

<file path=customXml/itemProps3.xml><?xml version="1.0" encoding="utf-8"?>
<ds:datastoreItem xmlns:ds="http://schemas.openxmlformats.org/officeDocument/2006/customXml" ds:itemID="{5C00DBFF-E0A7-486A-9657-752A6A475B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41</vt:i4>
      </vt:variant>
    </vt:vector>
  </HeadingPairs>
  <TitlesOfParts>
    <vt:vector size="41" baseType="lpstr">
      <vt:lpstr>SDGE Table 5-1</vt:lpstr>
      <vt:lpstr>SDGE Table 5-2</vt:lpstr>
      <vt:lpstr>SDGE Table 5-3</vt:lpstr>
      <vt:lpstr>SDGE Table 5-4</vt:lpstr>
      <vt:lpstr>SDGE Table 5-5 </vt:lpstr>
      <vt:lpstr>SDGE Table 5-6</vt:lpstr>
      <vt:lpstr>SDGE Table 5-7</vt:lpstr>
      <vt:lpstr>SDGE Table 5-8</vt:lpstr>
      <vt:lpstr>SDGE Table 5-9</vt:lpstr>
      <vt:lpstr>SDGE Table 6-1</vt:lpstr>
      <vt:lpstr>SDGE Table 6-2</vt:lpstr>
      <vt:lpstr>SDGE Table 6-3</vt:lpstr>
      <vt:lpstr>SDGE Table 6-4</vt:lpstr>
      <vt:lpstr>SDGE Table 6-5</vt:lpstr>
      <vt:lpstr>SDGE Table 6-6</vt:lpstr>
      <vt:lpstr>SDGE Table 6-7</vt:lpstr>
      <vt:lpstr>SDGE Table 6-8</vt:lpstr>
      <vt:lpstr>SDGE Table 6-9</vt:lpstr>
      <vt:lpstr>SDGE Table 6-10</vt:lpstr>
      <vt:lpstr>SDGE Table 6-11</vt:lpstr>
      <vt:lpstr>SDGE Table 6-10-11</vt:lpstr>
      <vt:lpstr>SDGE Table 6-12</vt:lpstr>
      <vt:lpstr>SDGE Table 6-13</vt:lpstr>
      <vt:lpstr>SDGE Table 8-1</vt:lpstr>
      <vt:lpstr>SDGE Table 8-2</vt:lpstr>
      <vt:lpstr>SDGE Table 8-3</vt:lpstr>
      <vt:lpstr>SDGE Table 8-4</vt:lpstr>
      <vt:lpstr>SDGE Table 8-5</vt:lpstr>
      <vt:lpstr>SDGE Table 8-6</vt:lpstr>
      <vt:lpstr>SDGE Table 8-7</vt:lpstr>
      <vt:lpstr>SDGE Table 8-8</vt:lpstr>
      <vt:lpstr>SDGE Table 8-9</vt:lpstr>
      <vt:lpstr>SDGE Table 8-10</vt:lpstr>
      <vt:lpstr>SDGE Table 8-11</vt:lpstr>
      <vt:lpstr>SDGE Table 8-12</vt:lpstr>
      <vt:lpstr>SDGE Table 9-1</vt:lpstr>
      <vt:lpstr>SDGE Table 9-2</vt:lpstr>
      <vt:lpstr>SDGE Table 9-3</vt:lpstr>
      <vt:lpstr>SDGE Table 9-4</vt:lpstr>
      <vt:lpstr>SDGE Table 10-1</vt:lpstr>
      <vt:lpstr>SDGE Table 11-1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Ratcliffe, Leigh E (Contractor)</dc:creator>
  <cp:keywords/>
  <dc:description/>
  <cp:lastModifiedBy>Joseph Mitchell</cp:lastModifiedBy>
  <cp:revision/>
  <dcterms:created xsi:type="dcterms:W3CDTF">2024-12-03T22:39:19Z</dcterms:created>
  <dcterms:modified xsi:type="dcterms:W3CDTF">2025-07-31T23:29:34Z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0x0101007BC5B34FB2B05C498322EC0E0E7F8BBD</vt:lpwstr>
  </property>
  <property fmtid="{D5CDD505-2E9C-101B-9397-08002B2CF9AE}" pid="3" name="MediaServiceImageTags">
    <vt:lpwstr/>
  </property>
</Properties>
</file>