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wm/Work/WEEDS/Calculations/Workpapers/WMP26/SDGE/"/>
    </mc:Choice>
  </mc:AlternateContent>
  <xr:revisionPtr revIDLastSave="0" documentId="8_{844D6CBD-CF42-6B44-911C-04FCCB20C646}" xr6:coauthVersionLast="47" xr6:coauthVersionMax="47" xr10:uidLastSave="{00000000-0000-0000-0000-000000000000}"/>
  <bookViews>
    <workbookView xWindow="7100" yWindow="6200" windowWidth="24840" windowHeight="13440" xr2:uid="{2A4AAD27-FE5D-2543-8143-0C49115696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D14" i="1"/>
  <c r="C14" i="1"/>
  <c r="B14" i="1"/>
  <c r="C11" i="1"/>
  <c r="B11" i="1"/>
  <c r="B13" i="1" s="1"/>
  <c r="C12" i="1"/>
  <c r="C13" i="1" s="1"/>
  <c r="B12" i="1"/>
  <c r="D11" i="1"/>
  <c r="D10" i="1"/>
  <c r="C10" i="1"/>
  <c r="B10" i="1"/>
  <c r="D12" i="1" l="1"/>
  <c r="D13" i="1"/>
</calcChain>
</file>

<file path=xl/sharedStrings.xml><?xml version="1.0" encoding="utf-8"?>
<sst xmlns="http://schemas.openxmlformats.org/spreadsheetml/2006/main" count="18" uniqueCount="17">
  <si>
    <t>Igniton 1</t>
  </si>
  <si>
    <t>Ignition 2</t>
  </si>
  <si>
    <t>Total</t>
  </si>
  <si>
    <t>Sim Weather Conditions Date</t>
  </si>
  <si>
    <t>Total Acres Burned</t>
  </si>
  <si>
    <t>Total Structures Destroyed</t>
  </si>
  <si>
    <t>Wildfire Total Risk (with Risk Aversion) $M</t>
  </si>
  <si>
    <t>Wildfire Total Risk (without Risk Aversion) $M</t>
  </si>
  <si>
    <t>Wildfire Safety Risk (without Risk Aversion) $M</t>
  </si>
  <si>
    <t>Wildfire Financial Risk (without Risk Aversion) $M</t>
  </si>
  <si>
    <t>Wildfire Reliability Risk (without Risk Aversion) $M</t>
  </si>
  <si>
    <t>Estimated number of fatalities</t>
  </si>
  <si>
    <t>Estimated number of serious injuries</t>
  </si>
  <si>
    <t>SDG&amp;E Risk Averse equivalient fatalities</t>
  </si>
  <si>
    <t>Wildfire Safety Risk (with Risk Aversion) $M</t>
  </si>
  <si>
    <t>Wildfire Total Risk (with Safety Risk Aversion) $M</t>
  </si>
  <si>
    <t>D24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</si>
</sst>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8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8719-9397-B044-A5AF-041D92505201}">
  <dimension ref="A1:D20"/>
  <sheetViews>
    <sheetView tabSelected="1" workbookViewId="0">
      <selection activeCell="C25" sqref="C25"/>
    </sheetView>
  </sheetViews>
  <sheetFormatPr baseColWidth="10" defaultRowHeight="16" x14ac:dyDescent="0.2"/>
  <cols>
    <col min="1" max="1" width="36" customWidth="1"/>
    <col min="2" max="2" width="20.1640625" customWidth="1"/>
    <col min="3" max="3" width="27" customWidth="1"/>
    <col min="4" max="4" width="38.83203125" customWidth="1"/>
  </cols>
  <sheetData>
    <row r="1" spans="1:4" ht="18" thickBot="1" x14ac:dyDescent="0.25">
      <c r="A1" s="1"/>
      <c r="B1" s="2" t="s">
        <v>0</v>
      </c>
      <c r="C1" s="2" t="s">
        <v>1</v>
      </c>
      <c r="D1" s="2" t="s">
        <v>2</v>
      </c>
    </row>
    <row r="2" spans="1:4" ht="35" customHeight="1" thickBot="1" x14ac:dyDescent="0.25">
      <c r="A2" s="3" t="s">
        <v>3</v>
      </c>
      <c r="B2" s="4">
        <v>43416</v>
      </c>
      <c r="C2" s="4">
        <v>41960</v>
      </c>
      <c r="D2" s="5"/>
    </row>
    <row r="3" spans="1:4" ht="23" customHeight="1" thickBot="1" x14ac:dyDescent="0.25">
      <c r="A3" s="3" t="s">
        <v>4</v>
      </c>
      <c r="B3" s="6">
        <v>43703</v>
      </c>
      <c r="C3" s="6">
        <v>35934</v>
      </c>
      <c r="D3" s="6">
        <v>79637</v>
      </c>
    </row>
    <row r="4" spans="1:4" ht="30" customHeight="1" thickBot="1" x14ac:dyDescent="0.25">
      <c r="A4" s="3" t="s">
        <v>5</v>
      </c>
      <c r="B4" s="6">
        <v>6029</v>
      </c>
      <c r="C4" s="6">
        <v>4042</v>
      </c>
      <c r="D4" s="6">
        <v>10071</v>
      </c>
    </row>
    <row r="5" spans="1:4" ht="41" customHeight="1" thickBot="1" x14ac:dyDescent="0.25">
      <c r="A5" s="3" t="s">
        <v>6</v>
      </c>
      <c r="B5" s="7">
        <v>136729.32999999999</v>
      </c>
      <c r="C5" s="7">
        <v>74237.73</v>
      </c>
      <c r="D5" s="7">
        <v>210967.06</v>
      </c>
    </row>
    <row r="6" spans="1:4" ht="58" customHeight="1" thickBot="1" x14ac:dyDescent="0.25">
      <c r="A6" s="3" t="s">
        <v>7</v>
      </c>
      <c r="B6" s="7">
        <v>7559.78</v>
      </c>
      <c r="C6" s="7">
        <v>4989.72</v>
      </c>
      <c r="D6" s="7">
        <v>12549.5</v>
      </c>
    </row>
    <row r="7" spans="1:4" ht="45" customHeight="1" thickBot="1" x14ac:dyDescent="0.25">
      <c r="A7" s="3" t="s">
        <v>8</v>
      </c>
      <c r="B7" s="7">
        <v>1427.77</v>
      </c>
      <c r="C7" s="7">
        <v>863.42</v>
      </c>
      <c r="D7" s="7">
        <v>2291.19</v>
      </c>
    </row>
    <row r="8" spans="1:4" ht="41" customHeight="1" thickBot="1" x14ac:dyDescent="0.25">
      <c r="A8" s="3" t="s">
        <v>9</v>
      </c>
      <c r="B8" s="7">
        <v>6132</v>
      </c>
      <c r="C8" s="7">
        <v>4126.24</v>
      </c>
      <c r="D8" s="7">
        <v>10258.25</v>
      </c>
    </row>
    <row r="9" spans="1:4" ht="36" customHeight="1" thickBot="1" x14ac:dyDescent="0.25">
      <c r="A9" s="3" t="s">
        <v>10</v>
      </c>
      <c r="B9" s="7">
        <v>0.01</v>
      </c>
      <c r="C9" s="7">
        <v>0.05</v>
      </c>
      <c r="D9" s="7">
        <v>0.06</v>
      </c>
    </row>
    <row r="10" spans="1:4" ht="36" customHeight="1" thickBot="1" x14ac:dyDescent="0.25">
      <c r="A10" s="3" t="s">
        <v>7</v>
      </c>
      <c r="B10" s="7">
        <f>SUM(B6:B8)</f>
        <v>15119.55</v>
      </c>
      <c r="C10" s="7">
        <f t="shared" ref="C10" si="0">SUM(C6:C8)</f>
        <v>9979.380000000001</v>
      </c>
      <c r="D10" s="7">
        <f>B10+C10</f>
        <v>25098.93</v>
      </c>
    </row>
    <row r="11" spans="1:4" ht="18" thickBot="1" x14ac:dyDescent="0.25">
      <c r="A11" s="3" t="s">
        <v>11</v>
      </c>
      <c r="B11" s="6">
        <f>B7/16.2/2</f>
        <v>44.066975308641979</v>
      </c>
      <c r="C11" s="6">
        <f>C7/16.2/2</f>
        <v>26.648765432098767</v>
      </c>
      <c r="D11" s="6">
        <f>B11+C11</f>
        <v>70.715740740740742</v>
      </c>
    </row>
    <row r="12" spans="1:4" ht="18" thickBot="1" x14ac:dyDescent="0.25">
      <c r="A12" s="3" t="s">
        <v>12</v>
      </c>
      <c r="B12" s="6">
        <f>4*B11</f>
        <v>176.26790123456792</v>
      </c>
      <c r="C12" s="6">
        <f>4*C11</f>
        <v>106.59506172839507</v>
      </c>
      <c r="D12" s="6">
        <f>B12+C12</f>
        <v>282.86296296296297</v>
      </c>
    </row>
    <row r="13" spans="1:4" ht="18" thickBot="1" x14ac:dyDescent="0.25">
      <c r="A13" s="3" t="s">
        <v>13</v>
      </c>
      <c r="B13" s="6">
        <f>POWER(B11,1.47)</f>
        <v>261.12380532895833</v>
      </c>
      <c r="C13" s="6">
        <f>4*C12</f>
        <v>426.38024691358027</v>
      </c>
      <c r="D13" s="6">
        <f>B13+C13</f>
        <v>687.50405224253859</v>
      </c>
    </row>
    <row r="14" spans="1:4" ht="45" customHeight="1" thickBot="1" x14ac:dyDescent="0.25">
      <c r="A14" s="3" t="s">
        <v>14</v>
      </c>
      <c r="B14" s="7">
        <f>2*B13*16.2</f>
        <v>8460.4112926582493</v>
      </c>
      <c r="C14" s="7">
        <f>2*C13*16.2</f>
        <v>13814.72</v>
      </c>
      <c r="D14" s="7">
        <f>B14+C14</f>
        <v>22275.131292658247</v>
      </c>
    </row>
    <row r="15" spans="1:4" ht="41" customHeight="1" thickBot="1" x14ac:dyDescent="0.25">
      <c r="A15" s="3" t="s">
        <v>15</v>
      </c>
      <c r="B15" s="7">
        <f>B14+B8+B9</f>
        <v>14592.42129265825</v>
      </c>
      <c r="C15" s="7">
        <f>C14+C8+C9</f>
        <v>17941.009999999998</v>
      </c>
      <c r="D15" s="7">
        <f>B15+C15</f>
        <v>32533.43129265825</v>
      </c>
    </row>
    <row r="20" spans="3:3" x14ac:dyDescent="0.2">
      <c r="C2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Mitchell</dc:creator>
  <cp:lastModifiedBy>Joseph Mitchell</cp:lastModifiedBy>
  <dcterms:created xsi:type="dcterms:W3CDTF">2025-06-01T17:51:04Z</dcterms:created>
  <dcterms:modified xsi:type="dcterms:W3CDTF">2025-06-02T00:06:42Z</dcterms:modified>
</cp:coreProperties>
</file>