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jwmitchell On My Mac\Work\WEEDS\Calculations\A14Data\"/>
    </mc:Choice>
  </mc:AlternateContent>
  <bookViews>
    <workbookView xWindow="-6210" yWindow="4515" windowWidth="19440" windowHeight="6585" tabRatio="454" activeTab="2"/>
  </bookViews>
  <sheets>
    <sheet name="Decision Matrix" sheetId="2" r:id="rId1"/>
    <sheet name="ScroreDist Regression" sheetId="3" r:id="rId2"/>
    <sheet name="AltMatrix1" sheetId="5" r:id="rId3"/>
  </sheets>
  <definedNames>
    <definedName name="_xlnm._FilterDatabase" localSheetId="2" hidden="1">AltMatrix1!$A$5:$AC$291</definedName>
    <definedName name="_xlnm._FilterDatabase" localSheetId="0" hidden="1">'Decision Matrix'!$A$5:$AC$291</definedName>
    <definedName name="_xlnm.Print_Area" localSheetId="2">AltMatrix1!$A:$AC</definedName>
    <definedName name="_xlnm.Print_Area" localSheetId="0">'Decision Matrix'!$A:$AC</definedName>
    <definedName name="_xlnm.Print_Titles" localSheetId="2">AltMatrix1!$1:$5</definedName>
    <definedName name="_xlnm.Print_Titles" localSheetId="0">'Decision Matrix'!$1:$5</definedName>
  </definedNames>
  <calcPr calcId="152511"/>
</workbook>
</file>

<file path=xl/calcChain.xml><?xml version="1.0" encoding="utf-8"?>
<calcChain xmlns="http://schemas.openxmlformats.org/spreadsheetml/2006/main">
  <c r="AL6" i="5" l="1"/>
  <c r="AU291" i="5" l="1"/>
  <c r="AR291" i="5"/>
  <c r="AO291" i="5"/>
  <c r="AL291" i="5"/>
  <c r="AU290" i="5"/>
  <c r="AR290" i="5"/>
  <c r="AO290" i="5"/>
  <c r="AL290" i="5"/>
  <c r="AU289" i="5"/>
  <c r="AR289" i="5"/>
  <c r="AO289" i="5"/>
  <c r="AL289" i="5"/>
  <c r="AU288" i="5"/>
  <c r="AR288" i="5"/>
  <c r="AO288" i="5"/>
  <c r="AL288" i="5"/>
  <c r="AU287" i="5"/>
  <c r="AR287" i="5"/>
  <c r="AO287" i="5"/>
  <c r="AL287" i="5"/>
  <c r="AU286" i="5"/>
  <c r="AR286" i="5"/>
  <c r="AO286" i="5"/>
  <c r="AL286" i="5"/>
  <c r="AU285" i="5"/>
  <c r="AR285" i="5"/>
  <c r="AO285" i="5"/>
  <c r="AL285" i="5"/>
  <c r="AU284" i="5"/>
  <c r="AR284" i="5"/>
  <c r="AO284" i="5"/>
  <c r="AL284" i="5"/>
  <c r="AU283" i="5"/>
  <c r="AR283" i="5"/>
  <c r="AO283" i="5"/>
  <c r="AL283" i="5"/>
  <c r="AU282" i="5"/>
  <c r="AR282" i="5"/>
  <c r="AO282" i="5"/>
  <c r="AL282" i="5"/>
  <c r="AU281" i="5"/>
  <c r="AR281" i="5"/>
  <c r="AO281" i="5"/>
  <c r="AL281" i="5"/>
  <c r="AU280" i="5"/>
  <c r="AR280" i="5"/>
  <c r="AO280" i="5"/>
  <c r="AL280" i="5"/>
  <c r="AU279" i="5"/>
  <c r="AR279" i="5"/>
  <c r="AO279" i="5"/>
  <c r="AL279" i="5"/>
  <c r="AU278" i="5"/>
  <c r="AR278" i="5"/>
  <c r="AO278" i="5"/>
  <c r="AL278" i="5"/>
  <c r="AU277" i="5"/>
  <c r="AR277" i="5"/>
  <c r="AO277" i="5"/>
  <c r="AL277" i="5"/>
  <c r="AU276" i="5"/>
  <c r="AR276" i="5"/>
  <c r="AO276" i="5"/>
  <c r="AL276" i="5"/>
  <c r="AU275" i="5"/>
  <c r="AR275" i="5"/>
  <c r="AO275" i="5"/>
  <c r="AL275" i="5"/>
  <c r="AU274" i="5"/>
  <c r="AR274" i="5"/>
  <c r="AO274" i="5"/>
  <c r="AL274" i="5"/>
  <c r="AU273" i="5"/>
  <c r="AR273" i="5"/>
  <c r="AO273" i="5"/>
  <c r="AL273" i="5"/>
  <c r="AU272" i="5"/>
  <c r="AR272" i="5"/>
  <c r="AO272" i="5"/>
  <c r="AL272" i="5"/>
  <c r="AU271" i="5"/>
  <c r="AR271" i="5"/>
  <c r="AO271" i="5"/>
  <c r="AL271" i="5"/>
  <c r="AU270" i="5"/>
  <c r="AR270" i="5"/>
  <c r="AO270" i="5"/>
  <c r="AL270" i="5"/>
  <c r="AU269" i="5"/>
  <c r="AR269" i="5"/>
  <c r="AO269" i="5"/>
  <c r="AL269" i="5"/>
  <c r="AU268" i="5"/>
  <c r="AR268" i="5"/>
  <c r="AO268" i="5"/>
  <c r="AL268" i="5"/>
  <c r="AU267" i="5"/>
  <c r="AR267" i="5"/>
  <c r="AO267" i="5"/>
  <c r="AL267" i="5"/>
  <c r="AU266" i="5"/>
  <c r="AR266" i="5"/>
  <c r="AO266" i="5"/>
  <c r="AL266" i="5"/>
  <c r="AU265" i="5"/>
  <c r="AR265" i="5"/>
  <c r="AO265" i="5"/>
  <c r="AL265" i="5"/>
  <c r="AU264" i="5"/>
  <c r="AR264" i="5"/>
  <c r="AO264" i="5"/>
  <c r="AL264" i="5"/>
  <c r="AU263" i="5"/>
  <c r="AR263" i="5"/>
  <c r="AO263" i="5"/>
  <c r="AL263" i="5"/>
  <c r="AU262" i="5"/>
  <c r="AR262" i="5"/>
  <c r="AO262" i="5"/>
  <c r="AL262" i="5"/>
  <c r="AU261" i="5"/>
  <c r="AR261" i="5"/>
  <c r="AO261" i="5"/>
  <c r="AL261" i="5"/>
  <c r="AU260" i="5"/>
  <c r="AR260" i="5"/>
  <c r="AO260" i="5"/>
  <c r="AL260" i="5"/>
  <c r="AU259" i="5"/>
  <c r="AR259" i="5"/>
  <c r="AO259" i="5"/>
  <c r="AL259" i="5"/>
  <c r="AU258" i="5"/>
  <c r="AR258" i="5"/>
  <c r="AO258" i="5"/>
  <c r="AL258" i="5"/>
  <c r="AU257" i="5"/>
  <c r="AR257" i="5"/>
  <c r="AO257" i="5"/>
  <c r="AL257" i="5"/>
  <c r="AU256" i="5"/>
  <c r="AR256" i="5"/>
  <c r="AO256" i="5"/>
  <c r="AL256" i="5"/>
  <c r="AU255" i="5"/>
  <c r="AR255" i="5"/>
  <c r="AO255" i="5"/>
  <c r="AL255" i="5"/>
  <c r="AU254" i="5"/>
  <c r="AR254" i="5"/>
  <c r="AO254" i="5"/>
  <c r="AL254" i="5"/>
  <c r="AU253" i="5"/>
  <c r="AR253" i="5"/>
  <c r="AO253" i="5"/>
  <c r="AL253" i="5"/>
  <c r="AU252" i="5"/>
  <c r="AR252" i="5"/>
  <c r="AO252" i="5"/>
  <c r="AL252" i="5"/>
  <c r="AU251" i="5"/>
  <c r="AR251" i="5"/>
  <c r="AO251" i="5"/>
  <c r="AL251" i="5"/>
  <c r="AU250" i="5"/>
  <c r="AR250" i="5"/>
  <c r="AO250" i="5"/>
  <c r="AL250" i="5"/>
  <c r="AU249" i="5"/>
  <c r="AR249" i="5"/>
  <c r="AO249" i="5"/>
  <c r="AL249" i="5"/>
  <c r="AU248" i="5"/>
  <c r="AR248" i="5"/>
  <c r="AO248" i="5"/>
  <c r="AL248" i="5"/>
  <c r="AU247" i="5"/>
  <c r="AR247" i="5"/>
  <c r="AO247" i="5"/>
  <c r="AL247" i="5"/>
  <c r="AU246" i="5"/>
  <c r="AR246" i="5"/>
  <c r="AO246" i="5"/>
  <c r="AL246" i="5"/>
  <c r="AU245" i="5"/>
  <c r="AR245" i="5"/>
  <c r="AO245" i="5"/>
  <c r="AL245" i="5"/>
  <c r="AU244" i="5"/>
  <c r="AR244" i="5"/>
  <c r="AO244" i="5"/>
  <c r="AL244" i="5"/>
  <c r="AU243" i="5"/>
  <c r="AR243" i="5"/>
  <c r="AO243" i="5"/>
  <c r="AL243" i="5"/>
  <c r="AU242" i="5"/>
  <c r="AR242" i="5"/>
  <c r="AO242" i="5"/>
  <c r="AL242" i="5"/>
  <c r="AU241" i="5"/>
  <c r="AR241" i="5"/>
  <c r="AO241" i="5"/>
  <c r="AL241" i="5"/>
  <c r="AU240" i="5"/>
  <c r="AR240" i="5"/>
  <c r="AO240" i="5"/>
  <c r="AL240" i="5"/>
  <c r="AU239" i="5"/>
  <c r="AR239" i="5"/>
  <c r="AO239" i="5"/>
  <c r="AL239" i="5"/>
  <c r="AU238" i="5"/>
  <c r="AR238" i="5"/>
  <c r="AO238" i="5"/>
  <c r="AL238" i="5"/>
  <c r="AU237" i="5"/>
  <c r="AR237" i="5"/>
  <c r="AO237" i="5"/>
  <c r="AL237" i="5"/>
  <c r="AU236" i="5"/>
  <c r="AR236" i="5"/>
  <c r="AO236" i="5"/>
  <c r="AL236" i="5"/>
  <c r="AU235" i="5"/>
  <c r="AR235" i="5"/>
  <c r="AO235" i="5"/>
  <c r="AL235" i="5"/>
  <c r="AU234" i="5"/>
  <c r="AR234" i="5"/>
  <c r="AO234" i="5"/>
  <c r="AL234" i="5"/>
  <c r="AU233" i="5"/>
  <c r="AR233" i="5"/>
  <c r="AO233" i="5"/>
  <c r="AL233" i="5"/>
  <c r="AU232" i="5"/>
  <c r="AR232" i="5"/>
  <c r="AO232" i="5"/>
  <c r="AL232" i="5"/>
  <c r="AU231" i="5"/>
  <c r="AR231" i="5"/>
  <c r="AO231" i="5"/>
  <c r="AL231" i="5"/>
  <c r="AU230" i="5"/>
  <c r="AR230" i="5"/>
  <c r="AO230" i="5"/>
  <c r="AL230" i="5"/>
  <c r="AU229" i="5"/>
  <c r="AR229" i="5"/>
  <c r="AO229" i="5"/>
  <c r="AL229" i="5"/>
  <c r="AU228" i="5"/>
  <c r="AR228" i="5"/>
  <c r="AO228" i="5"/>
  <c r="AL228" i="5"/>
  <c r="AU227" i="5"/>
  <c r="AR227" i="5"/>
  <c r="AO227" i="5"/>
  <c r="AL227" i="5"/>
  <c r="AU226" i="5"/>
  <c r="AR226" i="5"/>
  <c r="AO226" i="5"/>
  <c r="AL226" i="5"/>
  <c r="AU225" i="5"/>
  <c r="AR225" i="5"/>
  <c r="AO225" i="5"/>
  <c r="AL225" i="5"/>
  <c r="AU224" i="5"/>
  <c r="AR224" i="5"/>
  <c r="AO224" i="5"/>
  <c r="AL224" i="5"/>
  <c r="AU223" i="5"/>
  <c r="AR223" i="5"/>
  <c r="AO223" i="5"/>
  <c r="AL223" i="5"/>
  <c r="AU222" i="5"/>
  <c r="AR222" i="5"/>
  <c r="AO222" i="5"/>
  <c r="AL222" i="5"/>
  <c r="AU221" i="5"/>
  <c r="AR221" i="5"/>
  <c r="AO221" i="5"/>
  <c r="AL221" i="5"/>
  <c r="AU220" i="5"/>
  <c r="AR220" i="5"/>
  <c r="AO220" i="5"/>
  <c r="AL220" i="5"/>
  <c r="AU219" i="5"/>
  <c r="AR219" i="5"/>
  <c r="AO219" i="5"/>
  <c r="AL219" i="5"/>
  <c r="AU218" i="5"/>
  <c r="AR218" i="5"/>
  <c r="AO218" i="5"/>
  <c r="AL218" i="5"/>
  <c r="AU217" i="5"/>
  <c r="AR217" i="5"/>
  <c r="AO217" i="5"/>
  <c r="AL217" i="5"/>
  <c r="AU216" i="5"/>
  <c r="AR216" i="5"/>
  <c r="AO216" i="5"/>
  <c r="AL216" i="5"/>
  <c r="AU215" i="5"/>
  <c r="AR215" i="5"/>
  <c r="AO215" i="5"/>
  <c r="AL215" i="5"/>
  <c r="AU214" i="5"/>
  <c r="AR214" i="5"/>
  <c r="AO214" i="5"/>
  <c r="AL214" i="5"/>
  <c r="AU213" i="5"/>
  <c r="AR213" i="5"/>
  <c r="AO213" i="5"/>
  <c r="AL213" i="5"/>
  <c r="AU212" i="5"/>
  <c r="AR212" i="5"/>
  <c r="AO212" i="5"/>
  <c r="AL212" i="5"/>
  <c r="AU211" i="5"/>
  <c r="AR211" i="5"/>
  <c r="AO211" i="5"/>
  <c r="AL211" i="5"/>
  <c r="AU210" i="5"/>
  <c r="AR210" i="5"/>
  <c r="AO210" i="5"/>
  <c r="AL210" i="5"/>
  <c r="AU209" i="5"/>
  <c r="AR209" i="5"/>
  <c r="AO209" i="5"/>
  <c r="AL209" i="5"/>
  <c r="AU208" i="5"/>
  <c r="AR208" i="5"/>
  <c r="AO208" i="5"/>
  <c r="AL208" i="5"/>
  <c r="AU207" i="5"/>
  <c r="AR207" i="5"/>
  <c r="AO207" i="5"/>
  <c r="AL207" i="5"/>
  <c r="AU206" i="5"/>
  <c r="AR206" i="5"/>
  <c r="AO206" i="5"/>
  <c r="AL206" i="5"/>
  <c r="AU205" i="5"/>
  <c r="AR205" i="5"/>
  <c r="AO205" i="5"/>
  <c r="AL205" i="5"/>
  <c r="AU204" i="5"/>
  <c r="AR204" i="5"/>
  <c r="AO204" i="5"/>
  <c r="AL204" i="5"/>
  <c r="AU203" i="5"/>
  <c r="AR203" i="5"/>
  <c r="AO203" i="5"/>
  <c r="AL203" i="5"/>
  <c r="AU202" i="5"/>
  <c r="AR202" i="5"/>
  <c r="AO202" i="5"/>
  <c r="AL202" i="5"/>
  <c r="AU201" i="5"/>
  <c r="AR201" i="5"/>
  <c r="AO201" i="5"/>
  <c r="AL201" i="5"/>
  <c r="AU200" i="5"/>
  <c r="AR200" i="5"/>
  <c r="AO200" i="5"/>
  <c r="AL200" i="5"/>
  <c r="AU199" i="5"/>
  <c r="AR199" i="5"/>
  <c r="AO199" i="5"/>
  <c r="AL199" i="5"/>
  <c r="AU198" i="5"/>
  <c r="AR198" i="5"/>
  <c r="AO198" i="5"/>
  <c r="AL198" i="5"/>
  <c r="AU197" i="5"/>
  <c r="AR197" i="5"/>
  <c r="AO197" i="5"/>
  <c r="AL197" i="5"/>
  <c r="AU196" i="5"/>
  <c r="AR196" i="5"/>
  <c r="AO196" i="5"/>
  <c r="AL196" i="5"/>
  <c r="AU195" i="5"/>
  <c r="AR195" i="5"/>
  <c r="AO195" i="5"/>
  <c r="AL195" i="5"/>
  <c r="AU194" i="5"/>
  <c r="AR194" i="5"/>
  <c r="AO194" i="5"/>
  <c r="AL194" i="5"/>
  <c r="AU193" i="5"/>
  <c r="AR193" i="5"/>
  <c r="AO193" i="5"/>
  <c r="AL193" i="5"/>
  <c r="AU192" i="5"/>
  <c r="AR192" i="5"/>
  <c r="AO192" i="5"/>
  <c r="AL192" i="5"/>
  <c r="AU191" i="5"/>
  <c r="AR191" i="5"/>
  <c r="AO191" i="5"/>
  <c r="AL191" i="5"/>
  <c r="AU190" i="5"/>
  <c r="AR190" i="5"/>
  <c r="AO190" i="5"/>
  <c r="AL190" i="5"/>
  <c r="AU189" i="5"/>
  <c r="AR189" i="5"/>
  <c r="AO189" i="5"/>
  <c r="AL189" i="5"/>
  <c r="AU188" i="5"/>
  <c r="AR188" i="5"/>
  <c r="AO188" i="5"/>
  <c r="AL188" i="5"/>
  <c r="AU187" i="5"/>
  <c r="AR187" i="5"/>
  <c r="AO187" i="5"/>
  <c r="AL187" i="5"/>
  <c r="AU186" i="5"/>
  <c r="AR186" i="5"/>
  <c r="AO186" i="5"/>
  <c r="AL186" i="5"/>
  <c r="AU185" i="5"/>
  <c r="AR185" i="5"/>
  <c r="AO185" i="5"/>
  <c r="AL185" i="5"/>
  <c r="AU184" i="5"/>
  <c r="AR184" i="5"/>
  <c r="AO184" i="5"/>
  <c r="AL184" i="5"/>
  <c r="AU183" i="5"/>
  <c r="AR183" i="5"/>
  <c r="AO183" i="5"/>
  <c r="AL183" i="5"/>
  <c r="AU182" i="5"/>
  <c r="AR182" i="5"/>
  <c r="AO182" i="5"/>
  <c r="AL182" i="5"/>
  <c r="AU181" i="5"/>
  <c r="AR181" i="5"/>
  <c r="AO181" i="5"/>
  <c r="AL181" i="5"/>
  <c r="AU180" i="5"/>
  <c r="AR180" i="5"/>
  <c r="AO180" i="5"/>
  <c r="AL180" i="5"/>
  <c r="AU179" i="5"/>
  <c r="AR179" i="5"/>
  <c r="AO179" i="5"/>
  <c r="AL179" i="5"/>
  <c r="AU178" i="5"/>
  <c r="AR178" i="5"/>
  <c r="AO178" i="5"/>
  <c r="AL178" i="5"/>
  <c r="AU177" i="5"/>
  <c r="AR177" i="5"/>
  <c r="AO177" i="5"/>
  <c r="AL177" i="5"/>
  <c r="AU176" i="5"/>
  <c r="AR176" i="5"/>
  <c r="AO176" i="5"/>
  <c r="AL176" i="5"/>
  <c r="AU175" i="5"/>
  <c r="AR175" i="5"/>
  <c r="AO175" i="5"/>
  <c r="AL175" i="5"/>
  <c r="AU174" i="5"/>
  <c r="AR174" i="5"/>
  <c r="AO174" i="5"/>
  <c r="AL174" i="5"/>
  <c r="AU173" i="5"/>
  <c r="AR173" i="5"/>
  <c r="AO173" i="5"/>
  <c r="AL173" i="5"/>
  <c r="AU172" i="5"/>
  <c r="AR172" i="5"/>
  <c r="AO172" i="5"/>
  <c r="AL172" i="5"/>
  <c r="AU171" i="5"/>
  <c r="AR171" i="5"/>
  <c r="AO171" i="5"/>
  <c r="AL171" i="5"/>
  <c r="AU170" i="5"/>
  <c r="AR170" i="5"/>
  <c r="AO170" i="5"/>
  <c r="AL170" i="5"/>
  <c r="AU169" i="5"/>
  <c r="AR169" i="5"/>
  <c r="AO169" i="5"/>
  <c r="AL169" i="5"/>
  <c r="AU168" i="5"/>
  <c r="AR168" i="5"/>
  <c r="AO168" i="5"/>
  <c r="AL168" i="5"/>
  <c r="AU167" i="5"/>
  <c r="AR167" i="5"/>
  <c r="AO167" i="5"/>
  <c r="AL167" i="5"/>
  <c r="AU166" i="5"/>
  <c r="AR166" i="5"/>
  <c r="AO166" i="5"/>
  <c r="AL166" i="5"/>
  <c r="AU165" i="5"/>
  <c r="AR165" i="5"/>
  <c r="AO165" i="5"/>
  <c r="AL165" i="5"/>
  <c r="AU164" i="5"/>
  <c r="AR164" i="5"/>
  <c r="AO164" i="5"/>
  <c r="AL164" i="5"/>
  <c r="AU163" i="5"/>
  <c r="AR163" i="5"/>
  <c r="AO163" i="5"/>
  <c r="AL163" i="5"/>
  <c r="AU162" i="5"/>
  <c r="AR162" i="5"/>
  <c r="AO162" i="5"/>
  <c r="AL162" i="5"/>
  <c r="AU161" i="5"/>
  <c r="AR161" i="5"/>
  <c r="AO161" i="5"/>
  <c r="AL161" i="5"/>
  <c r="AU160" i="5"/>
  <c r="AR160" i="5"/>
  <c r="AO160" i="5"/>
  <c r="AL160" i="5"/>
  <c r="AU159" i="5"/>
  <c r="AR159" i="5"/>
  <c r="AO159" i="5"/>
  <c r="AL159" i="5"/>
  <c r="AU158" i="5"/>
  <c r="AR158" i="5"/>
  <c r="AO158" i="5"/>
  <c r="AL158" i="5"/>
  <c r="AU157" i="5"/>
  <c r="AR157" i="5"/>
  <c r="AO157" i="5"/>
  <c r="AL157" i="5"/>
  <c r="AU156" i="5"/>
  <c r="AR156" i="5"/>
  <c r="AO156" i="5"/>
  <c r="AL156" i="5"/>
  <c r="AU155" i="5"/>
  <c r="AR155" i="5"/>
  <c r="AO155" i="5"/>
  <c r="AL155" i="5"/>
  <c r="AU154" i="5"/>
  <c r="AR154" i="5"/>
  <c r="AO154" i="5"/>
  <c r="AL154" i="5"/>
  <c r="AU153" i="5"/>
  <c r="AR153" i="5"/>
  <c r="AO153" i="5"/>
  <c r="AL153" i="5"/>
  <c r="AU152" i="5"/>
  <c r="AR152" i="5"/>
  <c r="AO152" i="5"/>
  <c r="AL152" i="5"/>
  <c r="AU151" i="5"/>
  <c r="AR151" i="5"/>
  <c r="AO151" i="5"/>
  <c r="AL151" i="5"/>
  <c r="AU150" i="5"/>
  <c r="AR150" i="5"/>
  <c r="AO150" i="5"/>
  <c r="AL150" i="5"/>
  <c r="AU149" i="5"/>
  <c r="AR149" i="5"/>
  <c r="AO149" i="5"/>
  <c r="AL149" i="5"/>
  <c r="AU148" i="5"/>
  <c r="AR148" i="5"/>
  <c r="AO148" i="5"/>
  <c r="AL148" i="5"/>
  <c r="AU147" i="5"/>
  <c r="AR147" i="5"/>
  <c r="AO147" i="5"/>
  <c r="AL147" i="5"/>
  <c r="AU146" i="5"/>
  <c r="AR146" i="5"/>
  <c r="AO146" i="5"/>
  <c r="AL146" i="5"/>
  <c r="AU145" i="5"/>
  <c r="AR145" i="5"/>
  <c r="AO145" i="5"/>
  <c r="AL145" i="5"/>
  <c r="AU144" i="5"/>
  <c r="AR144" i="5"/>
  <c r="AO144" i="5"/>
  <c r="AL144" i="5"/>
  <c r="AU143" i="5"/>
  <c r="AR143" i="5"/>
  <c r="AO143" i="5"/>
  <c r="AL143" i="5"/>
  <c r="AU142" i="5"/>
  <c r="AR142" i="5"/>
  <c r="AO142" i="5"/>
  <c r="AL142" i="5"/>
  <c r="AU141" i="5"/>
  <c r="AR141" i="5"/>
  <c r="AO141" i="5"/>
  <c r="AL141" i="5"/>
  <c r="AU140" i="5"/>
  <c r="AR140" i="5"/>
  <c r="AO140" i="5"/>
  <c r="AL140" i="5"/>
  <c r="AU139" i="5"/>
  <c r="AR139" i="5"/>
  <c r="AO139" i="5"/>
  <c r="AL139" i="5"/>
  <c r="AU138" i="5"/>
  <c r="AR138" i="5"/>
  <c r="AO138" i="5"/>
  <c r="AL138" i="5"/>
  <c r="AU137" i="5"/>
  <c r="AR137" i="5"/>
  <c r="AO137" i="5"/>
  <c r="AL137" i="5"/>
  <c r="AU136" i="5"/>
  <c r="AR136" i="5"/>
  <c r="AO136" i="5"/>
  <c r="AL136" i="5"/>
  <c r="AU135" i="5"/>
  <c r="AR135" i="5"/>
  <c r="AO135" i="5"/>
  <c r="AL135" i="5"/>
  <c r="AU134" i="5"/>
  <c r="AR134" i="5"/>
  <c r="AO134" i="5"/>
  <c r="AL134" i="5"/>
  <c r="AU133" i="5"/>
  <c r="AR133" i="5"/>
  <c r="AO133" i="5"/>
  <c r="AL133" i="5"/>
  <c r="AU132" i="5"/>
  <c r="AR132" i="5"/>
  <c r="AO132" i="5"/>
  <c r="AL132" i="5"/>
  <c r="AU131" i="5"/>
  <c r="AR131" i="5"/>
  <c r="AO131" i="5"/>
  <c r="AL131" i="5"/>
  <c r="AU130" i="5"/>
  <c r="AR130" i="5"/>
  <c r="AO130" i="5"/>
  <c r="AL130" i="5"/>
  <c r="AU129" i="5"/>
  <c r="AR129" i="5"/>
  <c r="AO129" i="5"/>
  <c r="AL129" i="5"/>
  <c r="AU128" i="5"/>
  <c r="AR128" i="5"/>
  <c r="AO128" i="5"/>
  <c r="AL128" i="5"/>
  <c r="AU127" i="5"/>
  <c r="AR127" i="5"/>
  <c r="AO127" i="5"/>
  <c r="AL127" i="5"/>
  <c r="AU126" i="5"/>
  <c r="AR126" i="5"/>
  <c r="AO126" i="5"/>
  <c r="AL126" i="5"/>
  <c r="AU125" i="5"/>
  <c r="AR125" i="5"/>
  <c r="AO125" i="5"/>
  <c r="AL125" i="5"/>
  <c r="AU124" i="5"/>
  <c r="AR124" i="5"/>
  <c r="AO124" i="5"/>
  <c r="AL124" i="5"/>
  <c r="AU123" i="5"/>
  <c r="AR123" i="5"/>
  <c r="AO123" i="5"/>
  <c r="AL123" i="5"/>
  <c r="AU122" i="5"/>
  <c r="AR122" i="5"/>
  <c r="AO122" i="5"/>
  <c r="AL122" i="5"/>
  <c r="AU121" i="5"/>
  <c r="AR121" i="5"/>
  <c r="AO121" i="5"/>
  <c r="AL121" i="5"/>
  <c r="AU120" i="5"/>
  <c r="AR120" i="5"/>
  <c r="AO120" i="5"/>
  <c r="AL120" i="5"/>
  <c r="AU119" i="5"/>
  <c r="AR119" i="5"/>
  <c r="AO119" i="5"/>
  <c r="AL119" i="5"/>
  <c r="AU118" i="5"/>
  <c r="AR118" i="5"/>
  <c r="AO118" i="5"/>
  <c r="AL118" i="5"/>
  <c r="AU117" i="5"/>
  <c r="AR117" i="5"/>
  <c r="AO117" i="5"/>
  <c r="AL117" i="5"/>
  <c r="AU116" i="5"/>
  <c r="AR116" i="5"/>
  <c r="AO116" i="5"/>
  <c r="AL116" i="5"/>
  <c r="AU115" i="5"/>
  <c r="AR115" i="5"/>
  <c r="AO115" i="5"/>
  <c r="AL115" i="5"/>
  <c r="AU114" i="5"/>
  <c r="AR114" i="5"/>
  <c r="AO114" i="5"/>
  <c r="AL114" i="5"/>
  <c r="AU113" i="5"/>
  <c r="AR113" i="5"/>
  <c r="AO113" i="5"/>
  <c r="AL113" i="5"/>
  <c r="AU112" i="5"/>
  <c r="AR112" i="5"/>
  <c r="AO112" i="5"/>
  <c r="AL112" i="5"/>
  <c r="AU111" i="5"/>
  <c r="AR111" i="5"/>
  <c r="AO111" i="5"/>
  <c r="AL111" i="5"/>
  <c r="AU110" i="5"/>
  <c r="AR110" i="5"/>
  <c r="AO110" i="5"/>
  <c r="AL110" i="5"/>
  <c r="AU109" i="5"/>
  <c r="AR109" i="5"/>
  <c r="AO109" i="5"/>
  <c r="AL109" i="5"/>
  <c r="AU108" i="5"/>
  <c r="AR108" i="5"/>
  <c r="AO108" i="5"/>
  <c r="AL108" i="5"/>
  <c r="AU107" i="5"/>
  <c r="AR107" i="5"/>
  <c r="AO107" i="5"/>
  <c r="AL107" i="5"/>
  <c r="AU106" i="5"/>
  <c r="AR106" i="5"/>
  <c r="AO106" i="5"/>
  <c r="AL106" i="5"/>
  <c r="AU105" i="5"/>
  <c r="AR105" i="5"/>
  <c r="AO105" i="5"/>
  <c r="AL105" i="5"/>
  <c r="AU104" i="5"/>
  <c r="AR104" i="5"/>
  <c r="AO104" i="5"/>
  <c r="AL104" i="5"/>
  <c r="AU103" i="5"/>
  <c r="AR103" i="5"/>
  <c r="AO103" i="5"/>
  <c r="AL103" i="5"/>
  <c r="AU102" i="5"/>
  <c r="AR102" i="5"/>
  <c r="AO102" i="5"/>
  <c r="AL102" i="5"/>
  <c r="AU101" i="5"/>
  <c r="AR101" i="5"/>
  <c r="AO101" i="5"/>
  <c r="AL101" i="5"/>
  <c r="AU100" i="5"/>
  <c r="AR100" i="5"/>
  <c r="AO100" i="5"/>
  <c r="AL100" i="5"/>
  <c r="AU99" i="5"/>
  <c r="AR99" i="5"/>
  <c r="AO99" i="5"/>
  <c r="AL99" i="5"/>
  <c r="AU98" i="5"/>
  <c r="AR98" i="5"/>
  <c r="AO98" i="5"/>
  <c r="AL98" i="5"/>
  <c r="AU97" i="5"/>
  <c r="AR97" i="5"/>
  <c r="AO97" i="5"/>
  <c r="AL97" i="5"/>
  <c r="AU96" i="5"/>
  <c r="AR96" i="5"/>
  <c r="AO96" i="5"/>
  <c r="AL96" i="5"/>
  <c r="AU95" i="5"/>
  <c r="AR95" i="5"/>
  <c r="AO95" i="5"/>
  <c r="AL95" i="5"/>
  <c r="AU94" i="5"/>
  <c r="AR94" i="5"/>
  <c r="AO94" i="5"/>
  <c r="AL94" i="5"/>
  <c r="AU93" i="5"/>
  <c r="AR93" i="5"/>
  <c r="AO93" i="5"/>
  <c r="AL93" i="5"/>
  <c r="AU92" i="5"/>
  <c r="AR92" i="5"/>
  <c r="AO92" i="5"/>
  <c r="AL92" i="5"/>
  <c r="AU91" i="5"/>
  <c r="AR91" i="5"/>
  <c r="AO91" i="5"/>
  <c r="AL91" i="5"/>
  <c r="AU90" i="5"/>
  <c r="AR90" i="5"/>
  <c r="AO90" i="5"/>
  <c r="AL90" i="5"/>
  <c r="AU89" i="5"/>
  <c r="AR89" i="5"/>
  <c r="AO89" i="5"/>
  <c r="AL89" i="5"/>
  <c r="AU88" i="5"/>
  <c r="AR88" i="5"/>
  <c r="AO88" i="5"/>
  <c r="AL88" i="5"/>
  <c r="AU87" i="5"/>
  <c r="AR87" i="5"/>
  <c r="AO87" i="5"/>
  <c r="AL87" i="5"/>
  <c r="AU86" i="5"/>
  <c r="AR86" i="5"/>
  <c r="AO86" i="5"/>
  <c r="AL86" i="5"/>
  <c r="AU85" i="5"/>
  <c r="AR85" i="5"/>
  <c r="AO85" i="5"/>
  <c r="AL85" i="5"/>
  <c r="AU84" i="5"/>
  <c r="AR84" i="5"/>
  <c r="AO84" i="5"/>
  <c r="AL84" i="5"/>
  <c r="AU83" i="5"/>
  <c r="AR83" i="5"/>
  <c r="AO83" i="5"/>
  <c r="AL83" i="5"/>
  <c r="AU82" i="5"/>
  <c r="AR82" i="5"/>
  <c r="AO82" i="5"/>
  <c r="AL82" i="5"/>
  <c r="AU81" i="5"/>
  <c r="AR81" i="5"/>
  <c r="AO81" i="5"/>
  <c r="AL81" i="5"/>
  <c r="AU80" i="5"/>
  <c r="AR80" i="5"/>
  <c r="AO80" i="5"/>
  <c r="AL80" i="5"/>
  <c r="AU79" i="5"/>
  <c r="AR79" i="5"/>
  <c r="AO79" i="5"/>
  <c r="AL79" i="5"/>
  <c r="AU78" i="5"/>
  <c r="AR78" i="5"/>
  <c r="AO78" i="5"/>
  <c r="AL78" i="5"/>
  <c r="AU77" i="5"/>
  <c r="AR77" i="5"/>
  <c r="AO77" i="5"/>
  <c r="AL77" i="5"/>
  <c r="AU76" i="5"/>
  <c r="AR76" i="5"/>
  <c r="AO76" i="5"/>
  <c r="AL76" i="5"/>
  <c r="AU75" i="5"/>
  <c r="AR75" i="5"/>
  <c r="AO75" i="5"/>
  <c r="AL75" i="5"/>
  <c r="AU74" i="5"/>
  <c r="AR74" i="5"/>
  <c r="AO74" i="5"/>
  <c r="AL74" i="5"/>
  <c r="AU73" i="5"/>
  <c r="AR73" i="5"/>
  <c r="AO73" i="5"/>
  <c r="AL73" i="5"/>
  <c r="AU72" i="5"/>
  <c r="AR72" i="5"/>
  <c r="AO72" i="5"/>
  <c r="AL72" i="5"/>
  <c r="AU71" i="5"/>
  <c r="AR71" i="5"/>
  <c r="AO71" i="5"/>
  <c r="AL71" i="5"/>
  <c r="AU70" i="5"/>
  <c r="AR70" i="5"/>
  <c r="AO70" i="5"/>
  <c r="AL70" i="5"/>
  <c r="AU69" i="5"/>
  <c r="AR69" i="5"/>
  <c r="AO69" i="5"/>
  <c r="AL69" i="5"/>
  <c r="AU68" i="5"/>
  <c r="AR68" i="5"/>
  <c r="AO68" i="5"/>
  <c r="AL68" i="5"/>
  <c r="AU67" i="5"/>
  <c r="AR67" i="5"/>
  <c r="AO67" i="5"/>
  <c r="AL67" i="5"/>
  <c r="AU66" i="5"/>
  <c r="AR66" i="5"/>
  <c r="AO66" i="5"/>
  <c r="AL66" i="5"/>
  <c r="AU65" i="5"/>
  <c r="AR65" i="5"/>
  <c r="AO65" i="5"/>
  <c r="AL65" i="5"/>
  <c r="AU64" i="5"/>
  <c r="AR64" i="5"/>
  <c r="AO64" i="5"/>
  <c r="AL64" i="5"/>
  <c r="AU63" i="5"/>
  <c r="AR63" i="5"/>
  <c r="AO63" i="5"/>
  <c r="AL63" i="5"/>
  <c r="AU62" i="5"/>
  <c r="AR62" i="5"/>
  <c r="AO62" i="5"/>
  <c r="AL62" i="5"/>
  <c r="AU61" i="5"/>
  <c r="AR61" i="5"/>
  <c r="AO61" i="5"/>
  <c r="AL61" i="5"/>
  <c r="AU60" i="5"/>
  <c r="AR60" i="5"/>
  <c r="AO60" i="5"/>
  <c r="AL60" i="5"/>
  <c r="AU59" i="5"/>
  <c r="AR59" i="5"/>
  <c r="AO59" i="5"/>
  <c r="AL59" i="5"/>
  <c r="AU58" i="5"/>
  <c r="AR58" i="5"/>
  <c r="AO58" i="5"/>
  <c r="AL58" i="5"/>
  <c r="AU57" i="5"/>
  <c r="AR57" i="5"/>
  <c r="AO57" i="5"/>
  <c r="AL57" i="5"/>
  <c r="AU56" i="5"/>
  <c r="AR56" i="5"/>
  <c r="AO56" i="5"/>
  <c r="AL56" i="5"/>
  <c r="AU55" i="5"/>
  <c r="AR55" i="5"/>
  <c r="AO55" i="5"/>
  <c r="AL55" i="5"/>
  <c r="AU54" i="5"/>
  <c r="AR54" i="5"/>
  <c r="AO54" i="5"/>
  <c r="AL54" i="5"/>
  <c r="AU53" i="5"/>
  <c r="AR53" i="5"/>
  <c r="AO53" i="5"/>
  <c r="AL53" i="5"/>
  <c r="AU52" i="5"/>
  <c r="AR52" i="5"/>
  <c r="AO52" i="5"/>
  <c r="AL52" i="5"/>
  <c r="AU51" i="5"/>
  <c r="AR51" i="5"/>
  <c r="AO51" i="5"/>
  <c r="AL51" i="5"/>
  <c r="AU50" i="5"/>
  <c r="AR50" i="5"/>
  <c r="AO50" i="5"/>
  <c r="AL50" i="5"/>
  <c r="AU49" i="5"/>
  <c r="AR49" i="5"/>
  <c r="AO49" i="5"/>
  <c r="AL49" i="5"/>
  <c r="AU48" i="5"/>
  <c r="AR48" i="5"/>
  <c r="AO48" i="5"/>
  <c r="AL48" i="5"/>
  <c r="AU47" i="5"/>
  <c r="AR47" i="5"/>
  <c r="AO47" i="5"/>
  <c r="AL47" i="5"/>
  <c r="AU46" i="5"/>
  <c r="AR46" i="5"/>
  <c r="AO46" i="5"/>
  <c r="AL46" i="5"/>
  <c r="AU45" i="5"/>
  <c r="AR45" i="5"/>
  <c r="AO45" i="5"/>
  <c r="AL45" i="5"/>
  <c r="AU44" i="5"/>
  <c r="AR44" i="5"/>
  <c r="AO44" i="5"/>
  <c r="AL44" i="5"/>
  <c r="AU43" i="5"/>
  <c r="AR43" i="5"/>
  <c r="AO43" i="5"/>
  <c r="AL43" i="5"/>
  <c r="AU42" i="5"/>
  <c r="AR42" i="5"/>
  <c r="AO42" i="5"/>
  <c r="AL42" i="5"/>
  <c r="AU41" i="5"/>
  <c r="AR41" i="5"/>
  <c r="AO41" i="5"/>
  <c r="AL41" i="5"/>
  <c r="AU40" i="5"/>
  <c r="AR40" i="5"/>
  <c r="AO40" i="5"/>
  <c r="AL40" i="5"/>
  <c r="AU39" i="5"/>
  <c r="AR39" i="5"/>
  <c r="AO39" i="5"/>
  <c r="AL39" i="5"/>
  <c r="AU38" i="5"/>
  <c r="AR38" i="5"/>
  <c r="AO38" i="5"/>
  <c r="AL38" i="5"/>
  <c r="AU37" i="5"/>
  <c r="AR37" i="5"/>
  <c r="AO37" i="5"/>
  <c r="AL37" i="5"/>
  <c r="AU36" i="5"/>
  <c r="AR36" i="5"/>
  <c r="AO36" i="5"/>
  <c r="AL36" i="5"/>
  <c r="AU35" i="5"/>
  <c r="AR35" i="5"/>
  <c r="AO35" i="5"/>
  <c r="AL35" i="5"/>
  <c r="AU34" i="5"/>
  <c r="AR34" i="5"/>
  <c r="AO34" i="5"/>
  <c r="AL34" i="5"/>
  <c r="AU33" i="5"/>
  <c r="AR33" i="5"/>
  <c r="AO33" i="5"/>
  <c r="AL33" i="5"/>
  <c r="AU32" i="5"/>
  <c r="AR32" i="5"/>
  <c r="AO32" i="5"/>
  <c r="AL32" i="5"/>
  <c r="AU31" i="5"/>
  <c r="AR31" i="5"/>
  <c r="AO31" i="5"/>
  <c r="AL31" i="5"/>
  <c r="AU30" i="5"/>
  <c r="AR30" i="5"/>
  <c r="AO30" i="5"/>
  <c r="AL30" i="5"/>
  <c r="AU29" i="5"/>
  <c r="AR29" i="5"/>
  <c r="AO29" i="5"/>
  <c r="AL29" i="5"/>
  <c r="AU28" i="5"/>
  <c r="AR28" i="5"/>
  <c r="AO28" i="5"/>
  <c r="AL28" i="5"/>
  <c r="AU27" i="5"/>
  <c r="AR27" i="5"/>
  <c r="AO27" i="5"/>
  <c r="AL27" i="5"/>
  <c r="AU26" i="5"/>
  <c r="AR26" i="5"/>
  <c r="AO26" i="5"/>
  <c r="AL26" i="5"/>
  <c r="AM26" i="5" s="1"/>
  <c r="AN26" i="5" s="1"/>
  <c r="AU25" i="5"/>
  <c r="AR25" i="5"/>
  <c r="AO25" i="5"/>
  <c r="AL25" i="5"/>
  <c r="AM25" i="5" s="1"/>
  <c r="AN25" i="5" s="1"/>
  <c r="AU24" i="5"/>
  <c r="AR24" i="5"/>
  <c r="AO24" i="5"/>
  <c r="AL24" i="5"/>
  <c r="AM24" i="5" s="1"/>
  <c r="AN24" i="5" s="1"/>
  <c r="AU23" i="5"/>
  <c r="AR23" i="5"/>
  <c r="AO23" i="5"/>
  <c r="AL23" i="5"/>
  <c r="AM23" i="5" s="1"/>
  <c r="AN23" i="5" s="1"/>
  <c r="AU22" i="5"/>
  <c r="AR22" i="5"/>
  <c r="AO22" i="5"/>
  <c r="AL22" i="5"/>
  <c r="AM22" i="5" s="1"/>
  <c r="AN22" i="5" s="1"/>
  <c r="AU21" i="5"/>
  <c r="AR21" i="5"/>
  <c r="AO21" i="5"/>
  <c r="AL21" i="5"/>
  <c r="AM21" i="5" s="1"/>
  <c r="AN21" i="5" s="1"/>
  <c r="AU20" i="5"/>
  <c r="AR20" i="5"/>
  <c r="AO20" i="5"/>
  <c r="AL20" i="5"/>
  <c r="AM20" i="5" s="1"/>
  <c r="AN20" i="5" s="1"/>
  <c r="AU19" i="5"/>
  <c r="AR19" i="5"/>
  <c r="AO19" i="5"/>
  <c r="AL19" i="5"/>
  <c r="AM19" i="5" s="1"/>
  <c r="AN19" i="5" s="1"/>
  <c r="AU18" i="5"/>
  <c r="AR18" i="5"/>
  <c r="AO18" i="5"/>
  <c r="AL18" i="5"/>
  <c r="AM18" i="5" s="1"/>
  <c r="AN18" i="5" s="1"/>
  <c r="AU17" i="5"/>
  <c r="AR17" i="5"/>
  <c r="AO17" i="5"/>
  <c r="AL17" i="5"/>
  <c r="AM17" i="5" s="1"/>
  <c r="AN17" i="5" s="1"/>
  <c r="AU16" i="5"/>
  <c r="AR16" i="5"/>
  <c r="AO16" i="5"/>
  <c r="AL16" i="5"/>
  <c r="AM16" i="5" s="1"/>
  <c r="AN16" i="5" s="1"/>
  <c r="AU15" i="5"/>
  <c r="AR15" i="5"/>
  <c r="AO15" i="5"/>
  <c r="AL15" i="5"/>
  <c r="AM15" i="5" s="1"/>
  <c r="AN15" i="5" s="1"/>
  <c r="AU14" i="5"/>
  <c r="AR14" i="5"/>
  <c r="AO14" i="5"/>
  <c r="AL14" i="5"/>
  <c r="AM14" i="5" s="1"/>
  <c r="AN14" i="5" s="1"/>
  <c r="AU13" i="5"/>
  <c r="AR13" i="5"/>
  <c r="AO13" i="5"/>
  <c r="AL13" i="5"/>
  <c r="AM13" i="5" s="1"/>
  <c r="AN13" i="5" s="1"/>
  <c r="AU12" i="5"/>
  <c r="AR12" i="5"/>
  <c r="AO12" i="5"/>
  <c r="AL12" i="5"/>
  <c r="AM12" i="5" s="1"/>
  <c r="AN12" i="5" s="1"/>
  <c r="AU11" i="5"/>
  <c r="AR11" i="5"/>
  <c r="AO11" i="5"/>
  <c r="AL11" i="5"/>
  <c r="AM11" i="5" s="1"/>
  <c r="AN11" i="5" s="1"/>
  <c r="AU10" i="5"/>
  <c r="AR10" i="5"/>
  <c r="AO10" i="5"/>
  <c r="AL10" i="5"/>
  <c r="AM10" i="5" s="1"/>
  <c r="AN10" i="5" s="1"/>
  <c r="AU9" i="5"/>
  <c r="AR9" i="5"/>
  <c r="AO9" i="5"/>
  <c r="AL9" i="5"/>
  <c r="AM9" i="5" s="1"/>
  <c r="AN9" i="5" s="1"/>
  <c r="AU8" i="5"/>
  <c r="AR8" i="5"/>
  <c r="AO8" i="5"/>
  <c r="AL8" i="5"/>
  <c r="AM8" i="5" s="1"/>
  <c r="AN8" i="5" s="1"/>
  <c r="AU7" i="5"/>
  <c r="AR7" i="5"/>
  <c r="AO7" i="5"/>
  <c r="AL7" i="5"/>
  <c r="AM7" i="5" s="1"/>
  <c r="AN7" i="5" s="1"/>
  <c r="AM6" i="5"/>
  <c r="AN6" i="5" s="1"/>
  <c r="AU6" i="5"/>
  <c r="AV6" i="5" s="1"/>
  <c r="AW6" i="5" s="1"/>
  <c r="AR6" i="5"/>
  <c r="AS6" i="5" s="1"/>
  <c r="AT6" i="5" s="1"/>
  <c r="AO6" i="5"/>
  <c r="AP6" i="5" s="1"/>
  <c r="AQ6" i="5" s="1"/>
  <c r="AK5" i="5"/>
  <c r="K6" i="5"/>
  <c r="AK4" i="5"/>
  <c r="AK3" i="5"/>
  <c r="AH291" i="5"/>
  <c r="AF291" i="5"/>
  <c r="K291" i="5"/>
  <c r="AH290" i="5"/>
  <c r="AF290" i="5"/>
  <c r="K290" i="5"/>
  <c r="AH289" i="5"/>
  <c r="AF289" i="5"/>
  <c r="K289" i="5"/>
  <c r="AH288" i="5"/>
  <c r="AF288" i="5"/>
  <c r="K288" i="5"/>
  <c r="AH287" i="5"/>
  <c r="AF287" i="5"/>
  <c r="K287" i="5"/>
  <c r="AH286" i="5"/>
  <c r="AF286" i="5"/>
  <c r="K286" i="5"/>
  <c r="AH285" i="5"/>
  <c r="AF285" i="5"/>
  <c r="K285" i="5"/>
  <c r="AH284" i="5"/>
  <c r="AF284" i="5"/>
  <c r="K284" i="5"/>
  <c r="AH283" i="5"/>
  <c r="AF283" i="5"/>
  <c r="K283" i="5"/>
  <c r="AH282" i="5"/>
  <c r="AF282" i="5"/>
  <c r="K282" i="5"/>
  <c r="AH281" i="5"/>
  <c r="AF281" i="5"/>
  <c r="K281" i="5"/>
  <c r="AH280" i="5"/>
  <c r="AF280" i="5"/>
  <c r="K280" i="5"/>
  <c r="AH279" i="5"/>
  <c r="AF279" i="5"/>
  <c r="K279" i="5"/>
  <c r="AH278" i="5"/>
  <c r="AF278" i="5"/>
  <c r="K278" i="5"/>
  <c r="AH277" i="5"/>
  <c r="AF277" i="5"/>
  <c r="K277" i="5"/>
  <c r="AH276" i="5"/>
  <c r="AF276" i="5"/>
  <c r="K276" i="5"/>
  <c r="AH275" i="5"/>
  <c r="AF275" i="5"/>
  <c r="K275" i="5"/>
  <c r="AH274" i="5"/>
  <c r="AF274" i="5"/>
  <c r="K274" i="5"/>
  <c r="AH273" i="5"/>
  <c r="AF273" i="5"/>
  <c r="K273" i="5"/>
  <c r="AH272" i="5"/>
  <c r="AF272" i="5"/>
  <c r="K272" i="5"/>
  <c r="AH271" i="5"/>
  <c r="AF271" i="5"/>
  <c r="K271" i="5"/>
  <c r="AH270" i="5"/>
  <c r="AF270" i="5"/>
  <c r="K270" i="5"/>
  <c r="AH269" i="5"/>
  <c r="AF269" i="5"/>
  <c r="K269" i="5"/>
  <c r="AH268" i="5"/>
  <c r="AF268" i="5"/>
  <c r="K268" i="5"/>
  <c r="AH267" i="5"/>
  <c r="AF267" i="5"/>
  <c r="K267" i="5"/>
  <c r="AH266" i="5"/>
  <c r="AF266" i="5"/>
  <c r="K266" i="5"/>
  <c r="AH265" i="5"/>
  <c r="AF265" i="5"/>
  <c r="K265" i="5"/>
  <c r="AH264" i="5"/>
  <c r="AF264" i="5"/>
  <c r="K264" i="5"/>
  <c r="AH263" i="5"/>
  <c r="AF263" i="5"/>
  <c r="K263" i="5"/>
  <c r="AH262" i="5"/>
  <c r="AF262" i="5"/>
  <c r="K262" i="5"/>
  <c r="AH261" i="5"/>
  <c r="AF261" i="5"/>
  <c r="K261" i="5"/>
  <c r="AH260" i="5"/>
  <c r="AF260" i="5"/>
  <c r="K260" i="5"/>
  <c r="AH259" i="5"/>
  <c r="AF259" i="5"/>
  <c r="K259" i="5"/>
  <c r="AH258" i="5"/>
  <c r="AF258" i="5"/>
  <c r="K258" i="5"/>
  <c r="AH257" i="5"/>
  <c r="AF257" i="5"/>
  <c r="K257" i="5"/>
  <c r="AH256" i="5"/>
  <c r="AF256" i="5"/>
  <c r="K256" i="5"/>
  <c r="AH255" i="5"/>
  <c r="AF255" i="5"/>
  <c r="K255" i="5"/>
  <c r="AH254" i="5"/>
  <c r="AF254" i="5"/>
  <c r="K254" i="5"/>
  <c r="AH253" i="5"/>
  <c r="AF253" i="5"/>
  <c r="K253" i="5"/>
  <c r="AH252" i="5"/>
  <c r="AF252" i="5"/>
  <c r="K252" i="5"/>
  <c r="AH251" i="5"/>
  <c r="AF251" i="5"/>
  <c r="K251" i="5"/>
  <c r="AH250" i="5"/>
  <c r="AF250" i="5"/>
  <c r="K250" i="5"/>
  <c r="AH249" i="5"/>
  <c r="AF249" i="5"/>
  <c r="K249" i="5"/>
  <c r="AH248" i="5"/>
  <c r="AF248" i="5"/>
  <c r="K248" i="5"/>
  <c r="AH247" i="5"/>
  <c r="AF247" i="5"/>
  <c r="K247" i="5"/>
  <c r="AH246" i="5"/>
  <c r="AF246" i="5"/>
  <c r="K246" i="5"/>
  <c r="AH245" i="5"/>
  <c r="AF245" i="5"/>
  <c r="K245" i="5"/>
  <c r="AH244" i="5"/>
  <c r="AF244" i="5"/>
  <c r="K244" i="5"/>
  <c r="AH243" i="5"/>
  <c r="AF243" i="5"/>
  <c r="K243" i="5"/>
  <c r="AH242" i="5"/>
  <c r="AF242" i="5"/>
  <c r="K242" i="5"/>
  <c r="AH241" i="5"/>
  <c r="AF241" i="5"/>
  <c r="K241" i="5"/>
  <c r="AH240" i="5"/>
  <c r="AF240" i="5"/>
  <c r="K240" i="5"/>
  <c r="AH239" i="5"/>
  <c r="AF239" i="5"/>
  <c r="K239" i="5"/>
  <c r="AH238" i="5"/>
  <c r="AF238" i="5"/>
  <c r="K238" i="5"/>
  <c r="AH237" i="5"/>
  <c r="AF237" i="5"/>
  <c r="K237" i="5"/>
  <c r="AH236" i="5"/>
  <c r="AF236" i="5"/>
  <c r="K236" i="5"/>
  <c r="AH235" i="5"/>
  <c r="AF235" i="5"/>
  <c r="K235" i="5"/>
  <c r="AH234" i="5"/>
  <c r="AF234" i="5"/>
  <c r="K234" i="5"/>
  <c r="AH233" i="5"/>
  <c r="AF233" i="5"/>
  <c r="K233" i="5"/>
  <c r="AH232" i="5"/>
  <c r="AF232" i="5"/>
  <c r="K232" i="5"/>
  <c r="AH231" i="5"/>
  <c r="AF231" i="5"/>
  <c r="K231" i="5"/>
  <c r="AH230" i="5"/>
  <c r="AF230" i="5"/>
  <c r="K230" i="5"/>
  <c r="AH229" i="5"/>
  <c r="AF229" i="5"/>
  <c r="K229" i="5"/>
  <c r="AH228" i="5"/>
  <c r="AF228" i="5"/>
  <c r="K228" i="5"/>
  <c r="AH227" i="5"/>
  <c r="AF227" i="5"/>
  <c r="K227" i="5"/>
  <c r="AH226" i="5"/>
  <c r="AF226" i="5"/>
  <c r="K226" i="5"/>
  <c r="AH225" i="5"/>
  <c r="AF225" i="5"/>
  <c r="K225" i="5"/>
  <c r="AH224" i="5"/>
  <c r="AF224" i="5"/>
  <c r="K224" i="5"/>
  <c r="AH223" i="5"/>
  <c r="AF223" i="5"/>
  <c r="K223" i="5"/>
  <c r="AH222" i="5"/>
  <c r="AF222" i="5"/>
  <c r="K222" i="5"/>
  <c r="AH221" i="5"/>
  <c r="AF221" i="5"/>
  <c r="K221" i="5"/>
  <c r="AH220" i="5"/>
  <c r="AF220" i="5"/>
  <c r="K220" i="5"/>
  <c r="AH219" i="5"/>
  <c r="AF219" i="5"/>
  <c r="K219" i="5"/>
  <c r="AH218" i="5"/>
  <c r="AF218" i="5"/>
  <c r="K218" i="5"/>
  <c r="AH217" i="5"/>
  <c r="AF217" i="5"/>
  <c r="K217" i="5"/>
  <c r="AH216" i="5"/>
  <c r="AF216" i="5"/>
  <c r="K216" i="5"/>
  <c r="AH215" i="5"/>
  <c r="AF215" i="5"/>
  <c r="K215" i="5"/>
  <c r="AH214" i="5"/>
  <c r="AF214" i="5"/>
  <c r="K214" i="5"/>
  <c r="AH213" i="5"/>
  <c r="AF213" i="5"/>
  <c r="K213" i="5"/>
  <c r="AH212" i="5"/>
  <c r="AF212" i="5"/>
  <c r="K212" i="5"/>
  <c r="AH211" i="5"/>
  <c r="AF211" i="5"/>
  <c r="K211" i="5"/>
  <c r="AH210" i="5"/>
  <c r="AF210" i="5"/>
  <c r="K210" i="5"/>
  <c r="AH209" i="5"/>
  <c r="AF209" i="5"/>
  <c r="K209" i="5"/>
  <c r="AH208" i="5"/>
  <c r="AF208" i="5"/>
  <c r="K208" i="5"/>
  <c r="AH207" i="5"/>
  <c r="AF207" i="5"/>
  <c r="K207" i="5"/>
  <c r="AH206" i="5"/>
  <c r="AF206" i="5"/>
  <c r="K206" i="5"/>
  <c r="AH205" i="5"/>
  <c r="AF205" i="5"/>
  <c r="K205" i="5"/>
  <c r="AH204" i="5"/>
  <c r="AF204" i="5"/>
  <c r="K204" i="5"/>
  <c r="AH203" i="5"/>
  <c r="AF203" i="5"/>
  <c r="K203" i="5"/>
  <c r="AH202" i="5"/>
  <c r="AF202" i="5"/>
  <c r="K202" i="5"/>
  <c r="AH201" i="5"/>
  <c r="AF201" i="5"/>
  <c r="K201" i="5"/>
  <c r="AH200" i="5"/>
  <c r="AF200" i="5"/>
  <c r="K200" i="5"/>
  <c r="AH199" i="5"/>
  <c r="AF199" i="5"/>
  <c r="K199" i="5"/>
  <c r="AH198" i="5"/>
  <c r="AF198" i="5"/>
  <c r="K198" i="5"/>
  <c r="AH197" i="5"/>
  <c r="AF197" i="5"/>
  <c r="K197" i="5"/>
  <c r="AH196" i="5"/>
  <c r="AF196" i="5"/>
  <c r="K196" i="5"/>
  <c r="AH195" i="5"/>
  <c r="AF195" i="5"/>
  <c r="K195" i="5"/>
  <c r="AH194" i="5"/>
  <c r="AF194" i="5"/>
  <c r="K194" i="5"/>
  <c r="AH193" i="5"/>
  <c r="AF193" i="5"/>
  <c r="K193" i="5"/>
  <c r="AH192" i="5"/>
  <c r="AF192" i="5"/>
  <c r="K192" i="5"/>
  <c r="AH191" i="5"/>
  <c r="AF191" i="5"/>
  <c r="K191" i="5"/>
  <c r="AH190" i="5"/>
  <c r="AF190" i="5"/>
  <c r="K190" i="5"/>
  <c r="AH189" i="5"/>
  <c r="AF189" i="5"/>
  <c r="K189" i="5"/>
  <c r="AH188" i="5"/>
  <c r="AF188" i="5"/>
  <c r="K188" i="5"/>
  <c r="AH187" i="5"/>
  <c r="AF187" i="5"/>
  <c r="K187" i="5"/>
  <c r="AH186" i="5"/>
  <c r="AF186" i="5"/>
  <c r="K186" i="5"/>
  <c r="AH185" i="5"/>
  <c r="AF185" i="5"/>
  <c r="K185" i="5"/>
  <c r="AH184" i="5"/>
  <c r="AF184" i="5"/>
  <c r="K184" i="5"/>
  <c r="AH183" i="5"/>
  <c r="AF183" i="5"/>
  <c r="K183" i="5"/>
  <c r="AH182" i="5"/>
  <c r="AF182" i="5"/>
  <c r="K182" i="5"/>
  <c r="AH181" i="5"/>
  <c r="AF181" i="5"/>
  <c r="K181" i="5"/>
  <c r="AH180" i="5"/>
  <c r="AF180" i="5"/>
  <c r="K180" i="5"/>
  <c r="AH179" i="5"/>
  <c r="AF179" i="5"/>
  <c r="K179" i="5"/>
  <c r="AH178" i="5"/>
  <c r="AF178" i="5"/>
  <c r="K178" i="5"/>
  <c r="AH177" i="5"/>
  <c r="AF177" i="5"/>
  <c r="K177" i="5"/>
  <c r="AH176" i="5"/>
  <c r="AF176" i="5"/>
  <c r="K176" i="5"/>
  <c r="AH175" i="5"/>
  <c r="AF175" i="5"/>
  <c r="K175" i="5"/>
  <c r="AH174" i="5"/>
  <c r="AF174" i="5"/>
  <c r="K174" i="5"/>
  <c r="AH173" i="5"/>
  <c r="AF173" i="5"/>
  <c r="K173" i="5"/>
  <c r="AH172" i="5"/>
  <c r="AF172" i="5"/>
  <c r="K172" i="5"/>
  <c r="AH171" i="5"/>
  <c r="AF171" i="5"/>
  <c r="K171" i="5"/>
  <c r="AH170" i="5"/>
  <c r="AF170" i="5"/>
  <c r="K170" i="5"/>
  <c r="AH169" i="5"/>
  <c r="AF169" i="5"/>
  <c r="K169" i="5"/>
  <c r="AH168" i="5"/>
  <c r="AF168" i="5"/>
  <c r="K168" i="5"/>
  <c r="AH167" i="5"/>
  <c r="AF167" i="5"/>
  <c r="K167" i="5"/>
  <c r="AH166" i="5"/>
  <c r="AF166" i="5"/>
  <c r="K166" i="5"/>
  <c r="AH165" i="5"/>
  <c r="AF165" i="5"/>
  <c r="K165" i="5"/>
  <c r="AH164" i="5"/>
  <c r="AF164" i="5"/>
  <c r="K164" i="5"/>
  <c r="AH163" i="5"/>
  <c r="AF163" i="5"/>
  <c r="K163" i="5"/>
  <c r="AH162" i="5"/>
  <c r="AF162" i="5"/>
  <c r="K162" i="5"/>
  <c r="AH161" i="5"/>
  <c r="AF161" i="5"/>
  <c r="K161" i="5"/>
  <c r="AH160" i="5"/>
  <c r="AF160" i="5"/>
  <c r="K160" i="5"/>
  <c r="AH159" i="5"/>
  <c r="AF159" i="5"/>
  <c r="K159" i="5"/>
  <c r="AH158" i="5"/>
  <c r="AF158" i="5"/>
  <c r="K158" i="5"/>
  <c r="AH157" i="5"/>
  <c r="AF157" i="5"/>
  <c r="K157" i="5"/>
  <c r="AH156" i="5"/>
  <c r="AF156" i="5"/>
  <c r="K156" i="5"/>
  <c r="AH155" i="5"/>
  <c r="AF155" i="5"/>
  <c r="K155" i="5"/>
  <c r="AH154" i="5"/>
  <c r="AF154" i="5"/>
  <c r="K154" i="5"/>
  <c r="AH153" i="5"/>
  <c r="AF153" i="5"/>
  <c r="K153" i="5"/>
  <c r="AH152" i="5"/>
  <c r="AF152" i="5"/>
  <c r="K152" i="5"/>
  <c r="AH151" i="5"/>
  <c r="AF151" i="5"/>
  <c r="K151" i="5"/>
  <c r="AH150" i="5"/>
  <c r="AF150" i="5"/>
  <c r="K150" i="5"/>
  <c r="AH149" i="5"/>
  <c r="AF149" i="5"/>
  <c r="K149" i="5"/>
  <c r="AH148" i="5"/>
  <c r="AF148" i="5"/>
  <c r="K148" i="5"/>
  <c r="AH147" i="5"/>
  <c r="AF147" i="5"/>
  <c r="K147" i="5"/>
  <c r="AH146" i="5"/>
  <c r="AF146" i="5"/>
  <c r="K146" i="5"/>
  <c r="AH145" i="5"/>
  <c r="AF145" i="5"/>
  <c r="K145" i="5"/>
  <c r="AH144" i="5"/>
  <c r="AF144" i="5"/>
  <c r="K144" i="5"/>
  <c r="AH143" i="5"/>
  <c r="AF143" i="5"/>
  <c r="K143" i="5"/>
  <c r="AH142" i="5"/>
  <c r="AF142" i="5"/>
  <c r="K142" i="5"/>
  <c r="AH141" i="5"/>
  <c r="AF141" i="5"/>
  <c r="K141" i="5"/>
  <c r="AH140" i="5"/>
  <c r="AF140" i="5"/>
  <c r="K140" i="5"/>
  <c r="AH139" i="5"/>
  <c r="AF139" i="5"/>
  <c r="K139" i="5"/>
  <c r="AH138" i="5"/>
  <c r="AF138" i="5"/>
  <c r="K138" i="5"/>
  <c r="AH137" i="5"/>
  <c r="AF137" i="5"/>
  <c r="K137" i="5"/>
  <c r="AH136" i="5"/>
  <c r="AF136" i="5"/>
  <c r="K136" i="5"/>
  <c r="AH135" i="5"/>
  <c r="AF135" i="5"/>
  <c r="K135" i="5"/>
  <c r="AH134" i="5"/>
  <c r="AF134" i="5"/>
  <c r="K134" i="5"/>
  <c r="AH133" i="5"/>
  <c r="AF133" i="5"/>
  <c r="K133" i="5"/>
  <c r="AH132" i="5"/>
  <c r="AF132" i="5"/>
  <c r="K132" i="5"/>
  <c r="AH131" i="5"/>
  <c r="AF131" i="5"/>
  <c r="K131" i="5"/>
  <c r="AH130" i="5"/>
  <c r="AF130" i="5"/>
  <c r="K130" i="5"/>
  <c r="AH129" i="5"/>
  <c r="AF129" i="5"/>
  <c r="K129" i="5"/>
  <c r="AH128" i="5"/>
  <c r="AF128" i="5"/>
  <c r="K128" i="5"/>
  <c r="AH127" i="5"/>
  <c r="AF127" i="5"/>
  <c r="K127" i="5"/>
  <c r="AH126" i="5"/>
  <c r="AF126" i="5"/>
  <c r="K126" i="5"/>
  <c r="AH125" i="5"/>
  <c r="AF125" i="5"/>
  <c r="K125" i="5"/>
  <c r="AH124" i="5"/>
  <c r="AF124" i="5"/>
  <c r="K124" i="5"/>
  <c r="AH123" i="5"/>
  <c r="AF123" i="5"/>
  <c r="K123" i="5"/>
  <c r="AH122" i="5"/>
  <c r="AF122" i="5"/>
  <c r="K122" i="5"/>
  <c r="AH121" i="5"/>
  <c r="AF121" i="5"/>
  <c r="K121" i="5"/>
  <c r="AH120" i="5"/>
  <c r="AF120" i="5"/>
  <c r="K120" i="5"/>
  <c r="AH119" i="5"/>
  <c r="AF119" i="5"/>
  <c r="K119" i="5"/>
  <c r="AH118" i="5"/>
  <c r="AF118" i="5"/>
  <c r="K118" i="5"/>
  <c r="AH117" i="5"/>
  <c r="AF117" i="5"/>
  <c r="K117" i="5"/>
  <c r="AH116" i="5"/>
  <c r="AF116" i="5"/>
  <c r="K116" i="5"/>
  <c r="AH115" i="5"/>
  <c r="AF115" i="5"/>
  <c r="K115" i="5"/>
  <c r="AH114" i="5"/>
  <c r="AF114" i="5"/>
  <c r="K114" i="5"/>
  <c r="AH113" i="5"/>
  <c r="AF113" i="5"/>
  <c r="K113" i="5"/>
  <c r="AH112" i="5"/>
  <c r="AF112" i="5"/>
  <c r="K112" i="5"/>
  <c r="AH111" i="5"/>
  <c r="AF111" i="5"/>
  <c r="K111" i="5"/>
  <c r="AH110" i="5"/>
  <c r="AF110" i="5"/>
  <c r="K110" i="5"/>
  <c r="AH109" i="5"/>
  <c r="AF109" i="5"/>
  <c r="K109" i="5"/>
  <c r="AH108" i="5"/>
  <c r="AF108" i="5"/>
  <c r="K108" i="5"/>
  <c r="AH107" i="5"/>
  <c r="AF107" i="5"/>
  <c r="K107" i="5"/>
  <c r="AH106" i="5"/>
  <c r="AF106" i="5"/>
  <c r="K106" i="5"/>
  <c r="AH105" i="5"/>
  <c r="AF105" i="5"/>
  <c r="K105" i="5"/>
  <c r="AH104" i="5"/>
  <c r="AF104" i="5"/>
  <c r="K104" i="5"/>
  <c r="AH103" i="5"/>
  <c r="AF103" i="5"/>
  <c r="K103" i="5"/>
  <c r="AH102" i="5"/>
  <c r="AF102" i="5"/>
  <c r="K102" i="5"/>
  <c r="AH101" i="5"/>
  <c r="AF101" i="5"/>
  <c r="K101" i="5"/>
  <c r="AH100" i="5"/>
  <c r="AF100" i="5"/>
  <c r="K100" i="5"/>
  <c r="AH99" i="5"/>
  <c r="AF99" i="5"/>
  <c r="K99" i="5"/>
  <c r="AH98" i="5"/>
  <c r="AF98" i="5"/>
  <c r="K98" i="5"/>
  <c r="AH97" i="5"/>
  <c r="AF97" i="5"/>
  <c r="K97" i="5"/>
  <c r="AH96" i="5"/>
  <c r="AF96" i="5"/>
  <c r="K96" i="5"/>
  <c r="AH95" i="5"/>
  <c r="AF95" i="5"/>
  <c r="K95" i="5"/>
  <c r="AH94" i="5"/>
  <c r="AF94" i="5"/>
  <c r="K94" i="5"/>
  <c r="AH93" i="5"/>
  <c r="AF93" i="5"/>
  <c r="K93" i="5"/>
  <c r="AH92" i="5"/>
  <c r="AF92" i="5"/>
  <c r="K92" i="5"/>
  <c r="AH91" i="5"/>
  <c r="AF91" i="5"/>
  <c r="K91" i="5"/>
  <c r="AH90" i="5"/>
  <c r="AF90" i="5"/>
  <c r="K90" i="5"/>
  <c r="AH89" i="5"/>
  <c r="AF89" i="5"/>
  <c r="K89" i="5"/>
  <c r="AH88" i="5"/>
  <c r="AF88" i="5"/>
  <c r="K88" i="5"/>
  <c r="AH87" i="5"/>
  <c r="AF87" i="5"/>
  <c r="K87" i="5"/>
  <c r="AH86" i="5"/>
  <c r="AF86" i="5"/>
  <c r="K86" i="5"/>
  <c r="AH85" i="5"/>
  <c r="AF85" i="5"/>
  <c r="K85" i="5"/>
  <c r="AH84" i="5"/>
  <c r="AF84" i="5"/>
  <c r="K84" i="5"/>
  <c r="AH83" i="5"/>
  <c r="AF83" i="5"/>
  <c r="K83" i="5"/>
  <c r="AH82" i="5"/>
  <c r="AF82" i="5"/>
  <c r="K82" i="5"/>
  <c r="AH81" i="5"/>
  <c r="AF81" i="5"/>
  <c r="K81" i="5"/>
  <c r="AH80" i="5"/>
  <c r="AF80" i="5"/>
  <c r="K80" i="5"/>
  <c r="AH79" i="5"/>
  <c r="AF79" i="5"/>
  <c r="K79" i="5"/>
  <c r="AH78" i="5"/>
  <c r="AF78" i="5"/>
  <c r="K78" i="5"/>
  <c r="AH77" i="5"/>
  <c r="AF77" i="5"/>
  <c r="K77" i="5"/>
  <c r="AH76" i="5"/>
  <c r="AF76" i="5"/>
  <c r="K76" i="5"/>
  <c r="AH75" i="5"/>
  <c r="AF75" i="5"/>
  <c r="K75" i="5"/>
  <c r="AH74" i="5"/>
  <c r="AF74" i="5"/>
  <c r="K74" i="5"/>
  <c r="AH73" i="5"/>
  <c r="AF73" i="5"/>
  <c r="K73" i="5"/>
  <c r="AH72" i="5"/>
  <c r="AF72" i="5"/>
  <c r="K72" i="5"/>
  <c r="AH71" i="5"/>
  <c r="AF71" i="5"/>
  <c r="K71" i="5"/>
  <c r="AH70" i="5"/>
  <c r="AF70" i="5"/>
  <c r="K70" i="5"/>
  <c r="AH69" i="5"/>
  <c r="AF69" i="5"/>
  <c r="K69" i="5"/>
  <c r="AH68" i="5"/>
  <c r="AF68" i="5"/>
  <c r="K68" i="5"/>
  <c r="AH67" i="5"/>
  <c r="AF67" i="5"/>
  <c r="K67" i="5"/>
  <c r="AH66" i="5"/>
  <c r="AF66" i="5"/>
  <c r="K66" i="5"/>
  <c r="AH65" i="5"/>
  <c r="AF65" i="5"/>
  <c r="K65" i="5"/>
  <c r="AH64" i="5"/>
  <c r="AF64" i="5"/>
  <c r="K64" i="5"/>
  <c r="AH63" i="5"/>
  <c r="AF63" i="5"/>
  <c r="K63" i="5"/>
  <c r="AH62" i="5"/>
  <c r="AF62" i="5"/>
  <c r="K62" i="5"/>
  <c r="AH61" i="5"/>
  <c r="AF61" i="5"/>
  <c r="K61" i="5"/>
  <c r="AH60" i="5"/>
  <c r="AF60" i="5"/>
  <c r="K60" i="5"/>
  <c r="AH59" i="5"/>
  <c r="AF59" i="5"/>
  <c r="K59" i="5"/>
  <c r="AH58" i="5"/>
  <c r="AF58" i="5"/>
  <c r="K58" i="5"/>
  <c r="AH57" i="5"/>
  <c r="AF57" i="5"/>
  <c r="K57" i="5"/>
  <c r="AH56" i="5"/>
  <c r="AF56" i="5"/>
  <c r="K56" i="5"/>
  <c r="AH55" i="5"/>
  <c r="AF55" i="5"/>
  <c r="K55" i="5"/>
  <c r="AH54" i="5"/>
  <c r="AF54" i="5"/>
  <c r="K54" i="5"/>
  <c r="AH53" i="5"/>
  <c r="AF53" i="5"/>
  <c r="K53" i="5"/>
  <c r="AH52" i="5"/>
  <c r="AF52" i="5"/>
  <c r="K52" i="5"/>
  <c r="AH51" i="5"/>
  <c r="AF51" i="5"/>
  <c r="K51" i="5"/>
  <c r="AH50" i="5"/>
  <c r="AF50" i="5"/>
  <c r="K50" i="5"/>
  <c r="AH49" i="5"/>
  <c r="AF49" i="5"/>
  <c r="K49" i="5"/>
  <c r="AH48" i="5"/>
  <c r="AF48" i="5"/>
  <c r="K48" i="5"/>
  <c r="AH47" i="5"/>
  <c r="AF47" i="5"/>
  <c r="K47" i="5"/>
  <c r="AH46" i="5"/>
  <c r="AF46" i="5"/>
  <c r="K46" i="5"/>
  <c r="AH45" i="5"/>
  <c r="AF45" i="5"/>
  <c r="K45" i="5"/>
  <c r="AH44" i="5"/>
  <c r="AF44" i="5"/>
  <c r="K44" i="5"/>
  <c r="AH43" i="5"/>
  <c r="AF43" i="5"/>
  <c r="K43" i="5"/>
  <c r="AH42" i="5"/>
  <c r="AF42" i="5"/>
  <c r="K42" i="5"/>
  <c r="AH41" i="5"/>
  <c r="AF41" i="5"/>
  <c r="K41" i="5"/>
  <c r="AH40" i="5"/>
  <c r="AF40" i="5"/>
  <c r="K40" i="5"/>
  <c r="AH39" i="5"/>
  <c r="AF39" i="5"/>
  <c r="K39" i="5"/>
  <c r="AH38" i="5"/>
  <c r="AF38" i="5"/>
  <c r="K38" i="5"/>
  <c r="AH37" i="5"/>
  <c r="AF37" i="5"/>
  <c r="K37" i="5"/>
  <c r="AH36" i="5"/>
  <c r="AF36" i="5"/>
  <c r="K36" i="5"/>
  <c r="AH35" i="5"/>
  <c r="AF35" i="5"/>
  <c r="K35" i="5"/>
  <c r="AH34" i="5"/>
  <c r="AF34" i="5"/>
  <c r="K34" i="5"/>
  <c r="AH33" i="5"/>
  <c r="AF33" i="5"/>
  <c r="K33" i="5"/>
  <c r="AH32" i="5"/>
  <c r="AF32" i="5"/>
  <c r="K32" i="5"/>
  <c r="AH31" i="5"/>
  <c r="AF31" i="5"/>
  <c r="K31" i="5"/>
  <c r="AH30" i="5"/>
  <c r="AF30" i="5"/>
  <c r="K30" i="5"/>
  <c r="AH29" i="5"/>
  <c r="AF29" i="5"/>
  <c r="K29" i="5"/>
  <c r="AH28" i="5"/>
  <c r="AF28" i="5"/>
  <c r="K28" i="5"/>
  <c r="AH27" i="5"/>
  <c r="AF27" i="5"/>
  <c r="K27" i="5"/>
  <c r="AH26" i="5"/>
  <c r="AF26" i="5"/>
  <c r="K26" i="5"/>
  <c r="AH25" i="5"/>
  <c r="AF25" i="5"/>
  <c r="K25" i="5"/>
  <c r="AH24" i="5"/>
  <c r="AF24" i="5"/>
  <c r="K24" i="5"/>
  <c r="AH23" i="5"/>
  <c r="AF23" i="5"/>
  <c r="K23" i="5"/>
  <c r="AH22" i="5"/>
  <c r="AF22" i="5"/>
  <c r="K22" i="5"/>
  <c r="AH21" i="5"/>
  <c r="AF21" i="5"/>
  <c r="K21" i="5"/>
  <c r="AH20" i="5"/>
  <c r="AF20" i="5"/>
  <c r="K20" i="5"/>
  <c r="AH19" i="5"/>
  <c r="AF19" i="5"/>
  <c r="K19" i="5"/>
  <c r="AH18" i="5"/>
  <c r="AF18" i="5"/>
  <c r="K18" i="5"/>
  <c r="AH17" i="5"/>
  <c r="AF17" i="5"/>
  <c r="K17" i="5"/>
  <c r="AH16" i="5"/>
  <c r="AF16" i="5"/>
  <c r="K16" i="5"/>
  <c r="AH15" i="5"/>
  <c r="AF15" i="5"/>
  <c r="K15" i="5"/>
  <c r="AH14" i="5"/>
  <c r="AF14" i="5"/>
  <c r="K14" i="5"/>
  <c r="AH13" i="5"/>
  <c r="AF13" i="5"/>
  <c r="K13" i="5"/>
  <c r="AH12" i="5"/>
  <c r="AF12" i="5"/>
  <c r="K12" i="5"/>
  <c r="AH11" i="5"/>
  <c r="AF11" i="5"/>
  <c r="K11" i="5"/>
  <c r="AH10" i="5"/>
  <c r="AF10" i="5"/>
  <c r="K10" i="5"/>
  <c r="AH9" i="5"/>
  <c r="AF9" i="5"/>
  <c r="K9" i="5"/>
  <c r="AH8" i="5"/>
  <c r="AF8" i="5"/>
  <c r="K8" i="5"/>
  <c r="AH7" i="5"/>
  <c r="AF7" i="5"/>
  <c r="K7" i="5"/>
  <c r="L7" i="5" s="1"/>
  <c r="AH6" i="5"/>
  <c r="AI6" i="5" s="1"/>
  <c r="AF6" i="5"/>
  <c r="AG6" i="5" s="1"/>
  <c r="L6" i="5"/>
  <c r="AD4" i="5"/>
  <c r="AE4" i="5" s="1"/>
  <c r="B4" i="5"/>
  <c r="AP7" i="5" l="1"/>
  <c r="AQ7" i="5" s="1"/>
  <c r="AP8" i="5"/>
  <c r="AQ8" i="5" s="1"/>
  <c r="AP9" i="5"/>
  <c r="AQ9" i="5" s="1"/>
  <c r="AP10" i="5"/>
  <c r="AQ10" i="5" s="1"/>
  <c r="AP11" i="5"/>
  <c r="AQ11" i="5" s="1"/>
  <c r="AP12" i="5"/>
  <c r="AQ12" i="5" s="1"/>
  <c r="AP13" i="5"/>
  <c r="AQ13" i="5" s="1"/>
  <c r="AP14" i="5"/>
  <c r="AQ14" i="5" s="1"/>
  <c r="AP15" i="5"/>
  <c r="AQ15" i="5" s="1"/>
  <c r="AP16" i="5"/>
  <c r="AQ16" i="5" s="1"/>
  <c r="AP17" i="5"/>
  <c r="AQ17" i="5" s="1"/>
  <c r="AP18" i="5"/>
  <c r="AQ18" i="5" s="1"/>
  <c r="AP19" i="5"/>
  <c r="AQ19" i="5" s="1"/>
  <c r="AP20" i="5"/>
  <c r="AQ20" i="5" s="1"/>
  <c r="AP21" i="5"/>
  <c r="AQ21" i="5" s="1"/>
  <c r="AP22" i="5"/>
  <c r="AQ22" i="5" s="1"/>
  <c r="AP23" i="5"/>
  <c r="AQ23" i="5" s="1"/>
  <c r="AP24" i="5"/>
  <c r="AQ24" i="5" s="1"/>
  <c r="AP25" i="5"/>
  <c r="AQ25" i="5" s="1"/>
  <c r="AS7" i="5"/>
  <c r="AT7" i="5" s="1"/>
  <c r="AS8" i="5"/>
  <c r="AT8" i="5" s="1"/>
  <c r="AS9" i="5"/>
  <c r="AT9" i="5" s="1"/>
  <c r="AS10" i="5"/>
  <c r="AT10" i="5" s="1"/>
  <c r="AS11" i="5"/>
  <c r="AT11" i="5" s="1"/>
  <c r="AS12" i="5"/>
  <c r="AT12" i="5" s="1"/>
  <c r="AS13" i="5"/>
  <c r="AT13" i="5" s="1"/>
  <c r="AS14" i="5"/>
  <c r="AT14" i="5" s="1"/>
  <c r="AS15" i="5"/>
  <c r="AT15" i="5" s="1"/>
  <c r="AS16" i="5"/>
  <c r="AT16" i="5" s="1"/>
  <c r="AS17" i="5"/>
  <c r="AT17" i="5" s="1"/>
  <c r="AS18" i="5"/>
  <c r="AT18" i="5" s="1"/>
  <c r="AS19" i="5"/>
  <c r="AT19" i="5" s="1"/>
  <c r="AS20" i="5"/>
  <c r="AT20" i="5" s="1"/>
  <c r="AS21" i="5"/>
  <c r="AT21" i="5" s="1"/>
  <c r="AS22" i="5"/>
  <c r="AT22" i="5" s="1"/>
  <c r="AS23" i="5"/>
  <c r="AT23" i="5" s="1"/>
  <c r="AS24" i="5"/>
  <c r="AT24" i="5" s="1"/>
  <c r="AS25" i="5"/>
  <c r="AT25" i="5" s="1"/>
  <c r="AV7" i="5"/>
  <c r="AW7" i="5" s="1"/>
  <c r="AV8" i="5"/>
  <c r="AW8" i="5" s="1"/>
  <c r="AV9" i="5"/>
  <c r="AW9" i="5" s="1"/>
  <c r="AV10" i="5"/>
  <c r="AW10" i="5" s="1"/>
  <c r="AV11" i="5"/>
  <c r="AW11" i="5" s="1"/>
  <c r="AV12" i="5"/>
  <c r="AW12" i="5" s="1"/>
  <c r="AV13" i="5"/>
  <c r="AW13" i="5" s="1"/>
  <c r="AV14" i="5"/>
  <c r="AW14" i="5" s="1"/>
  <c r="AV15" i="5"/>
  <c r="AW15" i="5" s="1"/>
  <c r="AV16" i="5"/>
  <c r="AW16" i="5" s="1"/>
  <c r="AV17" i="5"/>
  <c r="AW17" i="5" s="1"/>
  <c r="AV18" i="5"/>
  <c r="AW18" i="5" s="1"/>
  <c r="AV19" i="5"/>
  <c r="AW19" i="5" s="1"/>
  <c r="AV20" i="5"/>
  <c r="AW20" i="5" s="1"/>
  <c r="AV21" i="5"/>
  <c r="AW21" i="5" s="1"/>
  <c r="AV22" i="5"/>
  <c r="AW22" i="5" s="1"/>
  <c r="AV23" i="5"/>
  <c r="AW23" i="5" s="1"/>
  <c r="AV24" i="5"/>
  <c r="AW24" i="5" s="1"/>
  <c r="AV25" i="5"/>
  <c r="AW25" i="5" s="1"/>
  <c r="AP26" i="5"/>
  <c r="AQ26" i="5" s="1"/>
  <c r="AS26" i="5"/>
  <c r="AT26" i="5" s="1"/>
  <c r="AV26" i="5"/>
  <c r="AW26" i="5" s="1"/>
  <c r="AM27" i="5"/>
  <c r="AN27" i="5" s="1"/>
  <c r="AP27" i="5"/>
  <c r="AQ27" i="5" s="1"/>
  <c r="AS27" i="5"/>
  <c r="AT27" i="5" s="1"/>
  <c r="AV27" i="5"/>
  <c r="AW27" i="5" s="1"/>
  <c r="AM28" i="5"/>
  <c r="AN28" i="5" s="1"/>
  <c r="AP28" i="5"/>
  <c r="AQ28" i="5" s="1"/>
  <c r="AS28" i="5"/>
  <c r="AT28" i="5" s="1"/>
  <c r="AV28" i="5"/>
  <c r="AW28" i="5" s="1"/>
  <c r="AM29" i="5"/>
  <c r="AN29" i="5" s="1"/>
  <c r="AP29" i="5"/>
  <c r="AQ29" i="5" s="1"/>
  <c r="AS29" i="5"/>
  <c r="AT29" i="5" s="1"/>
  <c r="AV29" i="5"/>
  <c r="AW29" i="5" s="1"/>
  <c r="AM30" i="5"/>
  <c r="AN30" i="5" s="1"/>
  <c r="AP30" i="5"/>
  <c r="AQ30" i="5" s="1"/>
  <c r="AS30" i="5"/>
  <c r="AT30" i="5" s="1"/>
  <c r="AV30" i="5"/>
  <c r="AW30" i="5" s="1"/>
  <c r="AM31" i="5"/>
  <c r="AN31" i="5" s="1"/>
  <c r="AP31" i="5"/>
  <c r="AQ31" i="5" s="1"/>
  <c r="AS31" i="5"/>
  <c r="AT31" i="5" s="1"/>
  <c r="AV31" i="5"/>
  <c r="AW31" i="5" s="1"/>
  <c r="AM32" i="5"/>
  <c r="AN32" i="5" s="1"/>
  <c r="AP32" i="5"/>
  <c r="AQ32" i="5" s="1"/>
  <c r="AS32" i="5"/>
  <c r="AT32" i="5" s="1"/>
  <c r="AV32" i="5"/>
  <c r="AW32" i="5" s="1"/>
  <c r="AM33" i="5"/>
  <c r="AN33" i="5" s="1"/>
  <c r="AP33" i="5"/>
  <c r="AQ33" i="5" s="1"/>
  <c r="AS33" i="5"/>
  <c r="AT33" i="5" s="1"/>
  <c r="AV33" i="5"/>
  <c r="AW33" i="5" s="1"/>
  <c r="AM34" i="5"/>
  <c r="AN34" i="5" s="1"/>
  <c r="AP34" i="5"/>
  <c r="AQ34" i="5" s="1"/>
  <c r="AS34" i="5"/>
  <c r="AT34" i="5" s="1"/>
  <c r="AV34" i="5"/>
  <c r="AW34" i="5" s="1"/>
  <c r="AM35" i="5"/>
  <c r="AN35" i="5" s="1"/>
  <c r="AP35" i="5"/>
  <c r="AQ35" i="5" s="1"/>
  <c r="AS35" i="5"/>
  <c r="AT35" i="5" s="1"/>
  <c r="AV35" i="5"/>
  <c r="AW35" i="5" s="1"/>
  <c r="AM36" i="5"/>
  <c r="AN36" i="5" s="1"/>
  <c r="AP36" i="5"/>
  <c r="AQ36" i="5" s="1"/>
  <c r="AS36" i="5"/>
  <c r="AT36" i="5" s="1"/>
  <c r="AV36" i="5"/>
  <c r="AW36" i="5" s="1"/>
  <c r="AM37" i="5"/>
  <c r="AN37" i="5" s="1"/>
  <c r="AP37" i="5"/>
  <c r="AQ37" i="5" s="1"/>
  <c r="AS37" i="5"/>
  <c r="AT37" i="5" s="1"/>
  <c r="AV37" i="5"/>
  <c r="AW37" i="5" s="1"/>
  <c r="AM38" i="5"/>
  <c r="AN38" i="5" s="1"/>
  <c r="AP38" i="5"/>
  <c r="AQ38" i="5" s="1"/>
  <c r="AS38" i="5"/>
  <c r="AT38" i="5" s="1"/>
  <c r="AV38" i="5"/>
  <c r="AW38" i="5" s="1"/>
  <c r="AM39" i="5"/>
  <c r="AN39" i="5" s="1"/>
  <c r="AP39" i="5"/>
  <c r="AQ39" i="5" s="1"/>
  <c r="AS39" i="5"/>
  <c r="AT39" i="5" s="1"/>
  <c r="AV39" i="5"/>
  <c r="AW39" i="5" s="1"/>
  <c r="AM40" i="5"/>
  <c r="AN40" i="5" s="1"/>
  <c r="AP40" i="5"/>
  <c r="AQ40" i="5" s="1"/>
  <c r="AS40" i="5"/>
  <c r="AT40" i="5" s="1"/>
  <c r="AV40" i="5"/>
  <c r="AW40" i="5" s="1"/>
  <c r="AM41" i="5"/>
  <c r="AN41" i="5" s="1"/>
  <c r="AP41" i="5"/>
  <c r="AQ41" i="5" s="1"/>
  <c r="AS41" i="5"/>
  <c r="AT41" i="5" s="1"/>
  <c r="AV41" i="5"/>
  <c r="AW41" i="5" s="1"/>
  <c r="AM42" i="5"/>
  <c r="AN42" i="5" s="1"/>
  <c r="AP42" i="5"/>
  <c r="AQ42" i="5" s="1"/>
  <c r="AS42" i="5"/>
  <c r="AT42" i="5" s="1"/>
  <c r="AV42" i="5"/>
  <c r="AW42" i="5" s="1"/>
  <c r="AM43" i="5"/>
  <c r="AN43" i="5" s="1"/>
  <c r="AP43" i="5"/>
  <c r="AQ43" i="5" s="1"/>
  <c r="AS43" i="5"/>
  <c r="AT43" i="5" s="1"/>
  <c r="AV43" i="5"/>
  <c r="AW43" i="5" s="1"/>
  <c r="AM44" i="5"/>
  <c r="AN44" i="5" s="1"/>
  <c r="AP44" i="5"/>
  <c r="AQ44" i="5" s="1"/>
  <c r="AS44" i="5"/>
  <c r="AT44" i="5" s="1"/>
  <c r="AV44" i="5"/>
  <c r="AW44" i="5" s="1"/>
  <c r="AM45" i="5"/>
  <c r="AN45" i="5" s="1"/>
  <c r="AP45" i="5"/>
  <c r="AQ45" i="5" s="1"/>
  <c r="AS45" i="5"/>
  <c r="AT45" i="5" s="1"/>
  <c r="AV45" i="5"/>
  <c r="AW45" i="5" s="1"/>
  <c r="AM46" i="5"/>
  <c r="AN46" i="5" s="1"/>
  <c r="AP46" i="5"/>
  <c r="AQ46" i="5" s="1"/>
  <c r="AS46" i="5"/>
  <c r="AT46" i="5" s="1"/>
  <c r="AV46" i="5"/>
  <c r="AW46" i="5" s="1"/>
  <c r="AM47" i="5"/>
  <c r="AN47" i="5" s="1"/>
  <c r="AP47" i="5"/>
  <c r="AQ47" i="5" s="1"/>
  <c r="AS47" i="5"/>
  <c r="AT47" i="5" s="1"/>
  <c r="AV47" i="5"/>
  <c r="AW47" i="5" s="1"/>
  <c r="AM48" i="5"/>
  <c r="AN48" i="5" s="1"/>
  <c r="AP48" i="5"/>
  <c r="AQ48" i="5" s="1"/>
  <c r="AS48" i="5"/>
  <c r="AT48" i="5" s="1"/>
  <c r="AV48" i="5"/>
  <c r="AW48" i="5" s="1"/>
  <c r="AM49" i="5"/>
  <c r="AN49" i="5" s="1"/>
  <c r="AP49" i="5"/>
  <c r="AQ49" i="5" s="1"/>
  <c r="AS49" i="5"/>
  <c r="AT49" i="5" s="1"/>
  <c r="AV49" i="5"/>
  <c r="AW49" i="5" s="1"/>
  <c r="AM50" i="5"/>
  <c r="AN50" i="5" s="1"/>
  <c r="AP50" i="5"/>
  <c r="AQ50" i="5" s="1"/>
  <c r="AS50" i="5"/>
  <c r="AT50" i="5" s="1"/>
  <c r="AV50" i="5"/>
  <c r="AW50" i="5" s="1"/>
  <c r="AM51" i="5"/>
  <c r="AN51" i="5" s="1"/>
  <c r="AP51" i="5"/>
  <c r="AQ51" i="5" s="1"/>
  <c r="AS51" i="5"/>
  <c r="AT51" i="5" s="1"/>
  <c r="AV51" i="5"/>
  <c r="AW51" i="5" s="1"/>
  <c r="AM52" i="5"/>
  <c r="AN52" i="5" s="1"/>
  <c r="AP52" i="5"/>
  <c r="AQ52" i="5" s="1"/>
  <c r="AS52" i="5"/>
  <c r="AT52" i="5" s="1"/>
  <c r="AV52" i="5"/>
  <c r="AW52" i="5" s="1"/>
  <c r="AM53" i="5"/>
  <c r="AN53" i="5" s="1"/>
  <c r="AP53" i="5"/>
  <c r="AQ53" i="5" s="1"/>
  <c r="AS53" i="5"/>
  <c r="AT53" i="5" s="1"/>
  <c r="AV53" i="5"/>
  <c r="AW53" i="5" s="1"/>
  <c r="AM54" i="5"/>
  <c r="AN54" i="5" s="1"/>
  <c r="AP54" i="5"/>
  <c r="AQ54" i="5" s="1"/>
  <c r="AS54" i="5"/>
  <c r="AT54" i="5" s="1"/>
  <c r="AV54" i="5"/>
  <c r="AW54" i="5" s="1"/>
  <c r="AM55" i="5"/>
  <c r="AN55" i="5" s="1"/>
  <c r="AP55" i="5"/>
  <c r="AQ55" i="5" s="1"/>
  <c r="AS55" i="5"/>
  <c r="AT55" i="5" s="1"/>
  <c r="AV55" i="5"/>
  <c r="AW55" i="5" s="1"/>
  <c r="AM56" i="5"/>
  <c r="AN56" i="5" s="1"/>
  <c r="AP56" i="5"/>
  <c r="AQ56" i="5" s="1"/>
  <c r="AS56" i="5"/>
  <c r="AT56" i="5" s="1"/>
  <c r="AV56" i="5"/>
  <c r="AW56" i="5" s="1"/>
  <c r="AM57" i="5"/>
  <c r="AN57" i="5" s="1"/>
  <c r="AP57" i="5"/>
  <c r="AQ57" i="5" s="1"/>
  <c r="AS57" i="5"/>
  <c r="AT57" i="5" s="1"/>
  <c r="AV57" i="5"/>
  <c r="AW57" i="5" s="1"/>
  <c r="AM58" i="5"/>
  <c r="AN58" i="5" s="1"/>
  <c r="AP58" i="5"/>
  <c r="AQ58" i="5" s="1"/>
  <c r="AS58" i="5"/>
  <c r="AT58" i="5" s="1"/>
  <c r="AV58" i="5"/>
  <c r="AW58" i="5" s="1"/>
  <c r="AM59" i="5"/>
  <c r="AN59" i="5" s="1"/>
  <c r="AP59" i="5"/>
  <c r="AQ59" i="5" s="1"/>
  <c r="AS59" i="5"/>
  <c r="AT59" i="5" s="1"/>
  <c r="AV59" i="5"/>
  <c r="AW59" i="5" s="1"/>
  <c r="AM60" i="5"/>
  <c r="AN60" i="5" s="1"/>
  <c r="AP60" i="5"/>
  <c r="AQ60" i="5" s="1"/>
  <c r="AS60" i="5"/>
  <c r="AT60" i="5" s="1"/>
  <c r="AV60" i="5"/>
  <c r="AW60" i="5" s="1"/>
  <c r="AM61" i="5"/>
  <c r="AN61" i="5" s="1"/>
  <c r="AP61" i="5"/>
  <c r="AQ61" i="5" s="1"/>
  <c r="AS61" i="5"/>
  <c r="AT61" i="5" s="1"/>
  <c r="AV61" i="5"/>
  <c r="AW61" i="5" s="1"/>
  <c r="AM62" i="5"/>
  <c r="AN62" i="5" s="1"/>
  <c r="AP62" i="5"/>
  <c r="AQ62" i="5" s="1"/>
  <c r="AS62" i="5"/>
  <c r="AT62" i="5" s="1"/>
  <c r="AV62" i="5"/>
  <c r="AW62" i="5" s="1"/>
  <c r="AM63" i="5"/>
  <c r="AN63" i="5" s="1"/>
  <c r="AP63" i="5"/>
  <c r="AQ63" i="5" s="1"/>
  <c r="AS63" i="5"/>
  <c r="AT63" i="5" s="1"/>
  <c r="AV63" i="5"/>
  <c r="AW63" i="5" s="1"/>
  <c r="AM64" i="5"/>
  <c r="AN64" i="5" s="1"/>
  <c r="AP64" i="5"/>
  <c r="AQ64" i="5" s="1"/>
  <c r="AS64" i="5"/>
  <c r="AT64" i="5" s="1"/>
  <c r="AV64" i="5"/>
  <c r="AW64" i="5" s="1"/>
  <c r="AM65" i="5"/>
  <c r="AN65" i="5" s="1"/>
  <c r="AP65" i="5"/>
  <c r="AQ65" i="5" s="1"/>
  <c r="AS65" i="5"/>
  <c r="AT65" i="5" s="1"/>
  <c r="AV65" i="5"/>
  <c r="AW65" i="5" s="1"/>
  <c r="AM66" i="5"/>
  <c r="AN66" i="5" s="1"/>
  <c r="AP66" i="5"/>
  <c r="AQ66" i="5" s="1"/>
  <c r="AS66" i="5"/>
  <c r="AT66" i="5" s="1"/>
  <c r="AV66" i="5"/>
  <c r="AW66" i="5" s="1"/>
  <c r="AM67" i="5"/>
  <c r="AN67" i="5" s="1"/>
  <c r="AP67" i="5"/>
  <c r="AQ67" i="5" s="1"/>
  <c r="AS67" i="5"/>
  <c r="AT67" i="5" s="1"/>
  <c r="AV67" i="5"/>
  <c r="AW67" i="5" s="1"/>
  <c r="AM68" i="5"/>
  <c r="AN68" i="5" s="1"/>
  <c r="AP68" i="5"/>
  <c r="AQ68" i="5" s="1"/>
  <c r="AS68" i="5"/>
  <c r="AT68" i="5" s="1"/>
  <c r="AV68" i="5"/>
  <c r="AW68" i="5" s="1"/>
  <c r="AM69" i="5"/>
  <c r="AN69" i="5" s="1"/>
  <c r="AP69" i="5"/>
  <c r="AQ69" i="5" s="1"/>
  <c r="AS69" i="5"/>
  <c r="AT69" i="5" s="1"/>
  <c r="AV69" i="5"/>
  <c r="AW69" i="5" s="1"/>
  <c r="AM70" i="5"/>
  <c r="AN70" i="5" s="1"/>
  <c r="AP70" i="5"/>
  <c r="AQ70" i="5" s="1"/>
  <c r="AS70" i="5"/>
  <c r="AT70" i="5" s="1"/>
  <c r="AV70" i="5"/>
  <c r="AW70" i="5" s="1"/>
  <c r="AM71" i="5"/>
  <c r="AN71" i="5" s="1"/>
  <c r="AP71" i="5"/>
  <c r="AQ71" i="5" s="1"/>
  <c r="AS71" i="5"/>
  <c r="AT71" i="5" s="1"/>
  <c r="AV71" i="5"/>
  <c r="AW71" i="5" s="1"/>
  <c r="AM72" i="5"/>
  <c r="AN72" i="5" s="1"/>
  <c r="AP72" i="5"/>
  <c r="AQ72" i="5" s="1"/>
  <c r="AS72" i="5"/>
  <c r="AT72" i="5" s="1"/>
  <c r="AV72" i="5"/>
  <c r="AW72" i="5" s="1"/>
  <c r="AM73" i="5"/>
  <c r="AN73" i="5" s="1"/>
  <c r="AP73" i="5"/>
  <c r="AQ73" i="5" s="1"/>
  <c r="AS73" i="5"/>
  <c r="AT73" i="5" s="1"/>
  <c r="AV73" i="5"/>
  <c r="AW73" i="5" s="1"/>
  <c r="AM74" i="5"/>
  <c r="AN74" i="5" s="1"/>
  <c r="AP74" i="5"/>
  <c r="AQ74" i="5" s="1"/>
  <c r="AS74" i="5"/>
  <c r="AT74" i="5" s="1"/>
  <c r="AV74" i="5"/>
  <c r="AW74" i="5" s="1"/>
  <c r="AM75" i="5"/>
  <c r="AN75" i="5" s="1"/>
  <c r="AP75" i="5"/>
  <c r="AQ75" i="5" s="1"/>
  <c r="AS75" i="5"/>
  <c r="AT75" i="5" s="1"/>
  <c r="AV75" i="5"/>
  <c r="AW75" i="5" s="1"/>
  <c r="AM76" i="5"/>
  <c r="AN76" i="5" s="1"/>
  <c r="AP76" i="5"/>
  <c r="AQ76" i="5" s="1"/>
  <c r="AS76" i="5"/>
  <c r="AT76" i="5" s="1"/>
  <c r="AV76" i="5"/>
  <c r="AW76" i="5" s="1"/>
  <c r="AM77" i="5"/>
  <c r="AN77" i="5" s="1"/>
  <c r="AP77" i="5"/>
  <c r="AQ77" i="5" s="1"/>
  <c r="AS77" i="5"/>
  <c r="AT77" i="5" s="1"/>
  <c r="AV77" i="5"/>
  <c r="AW77" i="5" s="1"/>
  <c r="AM78" i="5"/>
  <c r="AN78" i="5" s="1"/>
  <c r="AP78" i="5"/>
  <c r="AQ78" i="5" s="1"/>
  <c r="AS78" i="5"/>
  <c r="AT78" i="5" s="1"/>
  <c r="AV78" i="5"/>
  <c r="AW78" i="5" s="1"/>
  <c r="AM79" i="5"/>
  <c r="AN79" i="5" s="1"/>
  <c r="AP79" i="5"/>
  <c r="AQ79" i="5" s="1"/>
  <c r="AS79" i="5"/>
  <c r="AT79" i="5" s="1"/>
  <c r="AV79" i="5"/>
  <c r="AW79" i="5" s="1"/>
  <c r="AM80" i="5"/>
  <c r="AN80" i="5" s="1"/>
  <c r="AP80" i="5"/>
  <c r="AQ80" i="5" s="1"/>
  <c r="AS80" i="5"/>
  <c r="AT80" i="5" s="1"/>
  <c r="AV80" i="5"/>
  <c r="AW80" i="5" s="1"/>
  <c r="AM81" i="5"/>
  <c r="AN81" i="5" s="1"/>
  <c r="AP81" i="5"/>
  <c r="AQ81" i="5" s="1"/>
  <c r="AS81" i="5"/>
  <c r="AT81" i="5" s="1"/>
  <c r="AV81" i="5"/>
  <c r="AW81" i="5" s="1"/>
  <c r="AM82" i="5"/>
  <c r="AN82" i="5" s="1"/>
  <c r="AP82" i="5"/>
  <c r="AQ82" i="5" s="1"/>
  <c r="AS82" i="5"/>
  <c r="AT82" i="5" s="1"/>
  <c r="AV82" i="5"/>
  <c r="AW82" i="5" s="1"/>
  <c r="AM83" i="5"/>
  <c r="AN83" i="5" s="1"/>
  <c r="AP83" i="5"/>
  <c r="AQ83" i="5" s="1"/>
  <c r="AS83" i="5"/>
  <c r="AT83" i="5" s="1"/>
  <c r="AV83" i="5"/>
  <c r="AW83" i="5" s="1"/>
  <c r="AM84" i="5"/>
  <c r="AN84" i="5" s="1"/>
  <c r="AP84" i="5"/>
  <c r="AQ84" i="5" s="1"/>
  <c r="AS84" i="5"/>
  <c r="AT84" i="5" s="1"/>
  <c r="AV84" i="5"/>
  <c r="AW84" i="5" s="1"/>
  <c r="AM85" i="5"/>
  <c r="AN85" i="5" s="1"/>
  <c r="AP85" i="5"/>
  <c r="AQ85" i="5" s="1"/>
  <c r="AS85" i="5"/>
  <c r="AT85" i="5" s="1"/>
  <c r="AV85" i="5"/>
  <c r="AW85" i="5" s="1"/>
  <c r="AM86" i="5"/>
  <c r="AN86" i="5" s="1"/>
  <c r="AP86" i="5"/>
  <c r="AQ86" i="5" s="1"/>
  <c r="AS86" i="5"/>
  <c r="AT86" i="5" s="1"/>
  <c r="AV86" i="5"/>
  <c r="AW86" i="5" s="1"/>
  <c r="AM87" i="5"/>
  <c r="AN87" i="5" s="1"/>
  <c r="AP87" i="5"/>
  <c r="AQ87" i="5" s="1"/>
  <c r="AS87" i="5"/>
  <c r="AT87" i="5" s="1"/>
  <c r="AV87" i="5"/>
  <c r="AW87" i="5" s="1"/>
  <c r="AM88" i="5"/>
  <c r="AN88" i="5" s="1"/>
  <c r="AP88" i="5"/>
  <c r="AQ88" i="5" s="1"/>
  <c r="AS88" i="5"/>
  <c r="AT88" i="5" s="1"/>
  <c r="AV88" i="5"/>
  <c r="AW88" i="5" s="1"/>
  <c r="AM89" i="5"/>
  <c r="AN89" i="5" s="1"/>
  <c r="AP89" i="5"/>
  <c r="AQ89" i="5" s="1"/>
  <c r="AS89" i="5"/>
  <c r="AT89" i="5" s="1"/>
  <c r="AV89" i="5"/>
  <c r="AW89" i="5" s="1"/>
  <c r="AM90" i="5"/>
  <c r="AN90" i="5" s="1"/>
  <c r="AP90" i="5"/>
  <c r="AQ90" i="5" s="1"/>
  <c r="AS90" i="5"/>
  <c r="AT90" i="5" s="1"/>
  <c r="AV90" i="5"/>
  <c r="AW90" i="5" s="1"/>
  <c r="AM91" i="5"/>
  <c r="AN91" i="5" s="1"/>
  <c r="AP91" i="5"/>
  <c r="AQ91" i="5" s="1"/>
  <c r="AS91" i="5"/>
  <c r="AT91" i="5" s="1"/>
  <c r="AV91" i="5"/>
  <c r="AW91" i="5" s="1"/>
  <c r="AM92" i="5"/>
  <c r="AN92" i="5" s="1"/>
  <c r="AP92" i="5"/>
  <c r="AQ92" i="5" s="1"/>
  <c r="AS92" i="5"/>
  <c r="AT92" i="5" s="1"/>
  <c r="AV92" i="5"/>
  <c r="AW92" i="5" s="1"/>
  <c r="AM93" i="5"/>
  <c r="AN93" i="5" s="1"/>
  <c r="AP93" i="5"/>
  <c r="AQ93" i="5" s="1"/>
  <c r="AS93" i="5"/>
  <c r="AT93" i="5" s="1"/>
  <c r="AV93" i="5"/>
  <c r="AW93" i="5" s="1"/>
  <c r="AM94" i="5"/>
  <c r="AN94" i="5" s="1"/>
  <c r="AP94" i="5"/>
  <c r="AQ94" i="5" s="1"/>
  <c r="AS94" i="5"/>
  <c r="AT94" i="5" s="1"/>
  <c r="AV94" i="5"/>
  <c r="AW94" i="5" s="1"/>
  <c r="AM95" i="5"/>
  <c r="AN95" i="5" s="1"/>
  <c r="AP95" i="5"/>
  <c r="AQ95" i="5" s="1"/>
  <c r="AS95" i="5"/>
  <c r="AT95" i="5" s="1"/>
  <c r="AV95" i="5"/>
  <c r="AW95" i="5" s="1"/>
  <c r="AM96" i="5"/>
  <c r="AN96" i="5" s="1"/>
  <c r="AP96" i="5"/>
  <c r="AQ96" i="5" s="1"/>
  <c r="AS96" i="5"/>
  <c r="AT96" i="5" s="1"/>
  <c r="AV96" i="5"/>
  <c r="AW96" i="5" s="1"/>
  <c r="AM97" i="5"/>
  <c r="AN97" i="5" s="1"/>
  <c r="AP97" i="5"/>
  <c r="AQ97" i="5" s="1"/>
  <c r="AS97" i="5"/>
  <c r="AT97" i="5" s="1"/>
  <c r="AV97" i="5"/>
  <c r="AW97" i="5" s="1"/>
  <c r="AM98" i="5"/>
  <c r="AN98" i="5" s="1"/>
  <c r="AP98" i="5"/>
  <c r="AQ98" i="5" s="1"/>
  <c r="AS98" i="5"/>
  <c r="AT98" i="5" s="1"/>
  <c r="AV98" i="5"/>
  <c r="AW98" i="5" s="1"/>
  <c r="AM99" i="5"/>
  <c r="AN99" i="5" s="1"/>
  <c r="AP99" i="5"/>
  <c r="AQ99" i="5" s="1"/>
  <c r="AS99" i="5"/>
  <c r="AT99" i="5" s="1"/>
  <c r="AV99" i="5"/>
  <c r="AW99" i="5" s="1"/>
  <c r="AM100" i="5"/>
  <c r="AN100" i="5" s="1"/>
  <c r="AP100" i="5"/>
  <c r="AQ100" i="5" s="1"/>
  <c r="AS100" i="5"/>
  <c r="AT100" i="5" s="1"/>
  <c r="AV100" i="5"/>
  <c r="AW100" i="5" s="1"/>
  <c r="AM101" i="5"/>
  <c r="AN101" i="5" s="1"/>
  <c r="AP101" i="5"/>
  <c r="AQ101" i="5" s="1"/>
  <c r="AS101" i="5"/>
  <c r="AT101" i="5" s="1"/>
  <c r="AV101" i="5"/>
  <c r="AW101" i="5" s="1"/>
  <c r="AM102" i="5"/>
  <c r="AN102" i="5" s="1"/>
  <c r="AP102" i="5"/>
  <c r="AQ102" i="5" s="1"/>
  <c r="AS102" i="5"/>
  <c r="AT102" i="5" s="1"/>
  <c r="AV102" i="5"/>
  <c r="AW102" i="5" s="1"/>
  <c r="AM103" i="5"/>
  <c r="AN103" i="5" s="1"/>
  <c r="AP103" i="5"/>
  <c r="AQ103" i="5" s="1"/>
  <c r="AS103" i="5"/>
  <c r="AT103" i="5" s="1"/>
  <c r="AV103" i="5"/>
  <c r="AW103" i="5" s="1"/>
  <c r="AM104" i="5"/>
  <c r="AN104" i="5" s="1"/>
  <c r="AP104" i="5"/>
  <c r="AQ104" i="5" s="1"/>
  <c r="AS104" i="5"/>
  <c r="AT104" i="5" s="1"/>
  <c r="AV104" i="5"/>
  <c r="AW104" i="5" s="1"/>
  <c r="AM105" i="5"/>
  <c r="AN105" i="5" s="1"/>
  <c r="AP105" i="5"/>
  <c r="AQ105" i="5" s="1"/>
  <c r="AS105" i="5"/>
  <c r="AT105" i="5" s="1"/>
  <c r="AV105" i="5"/>
  <c r="AW105" i="5" s="1"/>
  <c r="AM106" i="5"/>
  <c r="AN106" i="5" s="1"/>
  <c r="AP106" i="5"/>
  <c r="AQ106" i="5" s="1"/>
  <c r="AS106" i="5"/>
  <c r="AT106" i="5" s="1"/>
  <c r="AV106" i="5"/>
  <c r="AW106" i="5" s="1"/>
  <c r="AM107" i="5"/>
  <c r="AN107" i="5" s="1"/>
  <c r="AP107" i="5"/>
  <c r="AQ107" i="5" s="1"/>
  <c r="AS107" i="5"/>
  <c r="AT107" i="5" s="1"/>
  <c r="AV107" i="5"/>
  <c r="AW107" i="5" s="1"/>
  <c r="AM108" i="5"/>
  <c r="AN108" i="5" s="1"/>
  <c r="AP108" i="5"/>
  <c r="AQ108" i="5" s="1"/>
  <c r="AS108" i="5"/>
  <c r="AT108" i="5" s="1"/>
  <c r="AV108" i="5"/>
  <c r="AW108" i="5" s="1"/>
  <c r="AM109" i="5"/>
  <c r="AN109" i="5" s="1"/>
  <c r="AP109" i="5"/>
  <c r="AQ109" i="5" s="1"/>
  <c r="AS109" i="5"/>
  <c r="AT109" i="5" s="1"/>
  <c r="AV109" i="5"/>
  <c r="AW109" i="5" s="1"/>
  <c r="AM110" i="5"/>
  <c r="AN110" i="5" s="1"/>
  <c r="AP110" i="5"/>
  <c r="AQ110" i="5" s="1"/>
  <c r="AS110" i="5"/>
  <c r="AT110" i="5" s="1"/>
  <c r="AV110" i="5"/>
  <c r="AW110" i="5" s="1"/>
  <c r="AM111" i="5"/>
  <c r="AN111" i="5" s="1"/>
  <c r="AP111" i="5"/>
  <c r="AQ111" i="5" s="1"/>
  <c r="AS111" i="5"/>
  <c r="AT111" i="5" s="1"/>
  <c r="AV111" i="5"/>
  <c r="AW111" i="5" s="1"/>
  <c r="AM112" i="5"/>
  <c r="AN112" i="5" s="1"/>
  <c r="AP112" i="5"/>
  <c r="AQ112" i="5" s="1"/>
  <c r="AS112" i="5"/>
  <c r="AT112" i="5" s="1"/>
  <c r="AV112" i="5"/>
  <c r="AW112" i="5" s="1"/>
  <c r="AM113" i="5"/>
  <c r="AN113" i="5" s="1"/>
  <c r="AP113" i="5"/>
  <c r="AQ113" i="5" s="1"/>
  <c r="AS113" i="5"/>
  <c r="AT113" i="5" s="1"/>
  <c r="AV113" i="5"/>
  <c r="AW113" i="5" s="1"/>
  <c r="AM114" i="5"/>
  <c r="AN114" i="5" s="1"/>
  <c r="AP114" i="5"/>
  <c r="AQ114" i="5" s="1"/>
  <c r="AS114" i="5"/>
  <c r="AT114" i="5" s="1"/>
  <c r="AV114" i="5"/>
  <c r="AW114" i="5" s="1"/>
  <c r="AM115" i="5"/>
  <c r="AN115" i="5" s="1"/>
  <c r="AP115" i="5"/>
  <c r="AQ115" i="5" s="1"/>
  <c r="AS115" i="5"/>
  <c r="AT115" i="5" s="1"/>
  <c r="AV115" i="5"/>
  <c r="AW115" i="5" s="1"/>
  <c r="AM116" i="5"/>
  <c r="AN116" i="5" s="1"/>
  <c r="AP116" i="5"/>
  <c r="AQ116" i="5" s="1"/>
  <c r="AS116" i="5"/>
  <c r="AT116" i="5" s="1"/>
  <c r="AV116" i="5"/>
  <c r="AW116" i="5" s="1"/>
  <c r="AM117" i="5"/>
  <c r="AN117" i="5" s="1"/>
  <c r="AP117" i="5"/>
  <c r="AQ117" i="5" s="1"/>
  <c r="AS117" i="5"/>
  <c r="AT117" i="5" s="1"/>
  <c r="AV117" i="5"/>
  <c r="AW117" i="5" s="1"/>
  <c r="AM118" i="5"/>
  <c r="AN118" i="5" s="1"/>
  <c r="AP118" i="5"/>
  <c r="AQ118" i="5" s="1"/>
  <c r="AS118" i="5"/>
  <c r="AT118" i="5" s="1"/>
  <c r="AV118" i="5"/>
  <c r="AW118" i="5" s="1"/>
  <c r="AM119" i="5"/>
  <c r="AN119" i="5" s="1"/>
  <c r="AP119" i="5"/>
  <c r="AQ119" i="5" s="1"/>
  <c r="AS119" i="5"/>
  <c r="AT119" i="5" s="1"/>
  <c r="AV119" i="5"/>
  <c r="AW119" i="5" s="1"/>
  <c r="AM120" i="5"/>
  <c r="AN120" i="5" s="1"/>
  <c r="AP120" i="5"/>
  <c r="AQ120" i="5" s="1"/>
  <c r="AS120" i="5"/>
  <c r="AT120" i="5" s="1"/>
  <c r="AV120" i="5"/>
  <c r="AW120" i="5" s="1"/>
  <c r="AM121" i="5"/>
  <c r="AN121" i="5" s="1"/>
  <c r="AP121" i="5"/>
  <c r="AQ121" i="5" s="1"/>
  <c r="AS121" i="5"/>
  <c r="AT121" i="5" s="1"/>
  <c r="AV121" i="5"/>
  <c r="AW121" i="5" s="1"/>
  <c r="AM122" i="5"/>
  <c r="AN122" i="5" s="1"/>
  <c r="AP122" i="5"/>
  <c r="AQ122" i="5" s="1"/>
  <c r="AS122" i="5"/>
  <c r="AT122" i="5" s="1"/>
  <c r="AV122" i="5"/>
  <c r="AW122" i="5" s="1"/>
  <c r="AM123" i="5"/>
  <c r="AN123" i="5" s="1"/>
  <c r="AP123" i="5"/>
  <c r="AQ123" i="5" s="1"/>
  <c r="AS123" i="5"/>
  <c r="AT123" i="5" s="1"/>
  <c r="AV123" i="5"/>
  <c r="AW123" i="5" s="1"/>
  <c r="AM124" i="5"/>
  <c r="AN124" i="5" s="1"/>
  <c r="AP124" i="5"/>
  <c r="AQ124" i="5" s="1"/>
  <c r="AS124" i="5"/>
  <c r="AT124" i="5" s="1"/>
  <c r="AV124" i="5"/>
  <c r="AW124" i="5" s="1"/>
  <c r="AM125" i="5"/>
  <c r="AN125" i="5" s="1"/>
  <c r="AP125" i="5"/>
  <c r="AQ125" i="5" s="1"/>
  <c r="AS125" i="5"/>
  <c r="AT125" i="5" s="1"/>
  <c r="AV125" i="5"/>
  <c r="AW125" i="5" s="1"/>
  <c r="AM126" i="5"/>
  <c r="AN126" i="5" s="1"/>
  <c r="AP126" i="5"/>
  <c r="AQ126" i="5" s="1"/>
  <c r="AS126" i="5"/>
  <c r="AT126" i="5" s="1"/>
  <c r="AV126" i="5"/>
  <c r="AW126" i="5" s="1"/>
  <c r="AM127" i="5"/>
  <c r="AN127" i="5" s="1"/>
  <c r="AP127" i="5"/>
  <c r="AQ127" i="5" s="1"/>
  <c r="AS127" i="5"/>
  <c r="AT127" i="5" s="1"/>
  <c r="AV127" i="5"/>
  <c r="AW127" i="5" s="1"/>
  <c r="AM128" i="5"/>
  <c r="AN128" i="5" s="1"/>
  <c r="AP128" i="5"/>
  <c r="AQ128" i="5" s="1"/>
  <c r="AS128" i="5"/>
  <c r="AT128" i="5" s="1"/>
  <c r="AV128" i="5"/>
  <c r="AW128" i="5" s="1"/>
  <c r="AM129" i="5"/>
  <c r="AN129" i="5" s="1"/>
  <c r="AP129" i="5"/>
  <c r="AQ129" i="5" s="1"/>
  <c r="AS129" i="5"/>
  <c r="AT129" i="5" s="1"/>
  <c r="AV129" i="5"/>
  <c r="AW129" i="5" s="1"/>
  <c r="AM130" i="5"/>
  <c r="AN130" i="5" s="1"/>
  <c r="AP130" i="5"/>
  <c r="AQ130" i="5" s="1"/>
  <c r="AS130" i="5"/>
  <c r="AT130" i="5" s="1"/>
  <c r="AV130" i="5"/>
  <c r="AW130" i="5" s="1"/>
  <c r="AM131" i="5"/>
  <c r="AN131" i="5" s="1"/>
  <c r="AP131" i="5"/>
  <c r="AQ131" i="5" s="1"/>
  <c r="AS131" i="5"/>
  <c r="AT131" i="5" s="1"/>
  <c r="AV131" i="5"/>
  <c r="AW131" i="5" s="1"/>
  <c r="AM132" i="5"/>
  <c r="AN132" i="5" s="1"/>
  <c r="AP132" i="5"/>
  <c r="AQ132" i="5" s="1"/>
  <c r="AS132" i="5"/>
  <c r="AT132" i="5" s="1"/>
  <c r="AV132" i="5"/>
  <c r="AW132" i="5" s="1"/>
  <c r="AM133" i="5"/>
  <c r="AN133" i="5" s="1"/>
  <c r="AP133" i="5"/>
  <c r="AQ133" i="5" s="1"/>
  <c r="AS133" i="5"/>
  <c r="AT133" i="5" s="1"/>
  <c r="AV133" i="5"/>
  <c r="AW133" i="5" s="1"/>
  <c r="AM134" i="5"/>
  <c r="AN134" i="5" s="1"/>
  <c r="AP134" i="5"/>
  <c r="AQ134" i="5" s="1"/>
  <c r="AS134" i="5"/>
  <c r="AT134" i="5" s="1"/>
  <c r="AV134" i="5"/>
  <c r="AW134" i="5" s="1"/>
  <c r="AM135" i="5"/>
  <c r="AN135" i="5" s="1"/>
  <c r="AP135" i="5"/>
  <c r="AQ135" i="5" s="1"/>
  <c r="AS135" i="5"/>
  <c r="AT135" i="5" s="1"/>
  <c r="AV135" i="5"/>
  <c r="AW135" i="5" s="1"/>
  <c r="AM136" i="5"/>
  <c r="AN136" i="5" s="1"/>
  <c r="AP136" i="5"/>
  <c r="AQ136" i="5" s="1"/>
  <c r="AS136" i="5"/>
  <c r="AT136" i="5" s="1"/>
  <c r="AV136" i="5"/>
  <c r="AW136" i="5" s="1"/>
  <c r="AM137" i="5"/>
  <c r="AN137" i="5" s="1"/>
  <c r="AP137" i="5"/>
  <c r="AQ137" i="5" s="1"/>
  <c r="AS137" i="5"/>
  <c r="AT137" i="5" s="1"/>
  <c r="AV137" i="5"/>
  <c r="AW137" i="5" s="1"/>
  <c r="AM138" i="5"/>
  <c r="AN138" i="5" s="1"/>
  <c r="AP138" i="5"/>
  <c r="AQ138" i="5" s="1"/>
  <c r="AS138" i="5"/>
  <c r="AT138" i="5" s="1"/>
  <c r="AV138" i="5"/>
  <c r="AW138" i="5" s="1"/>
  <c r="AM139" i="5"/>
  <c r="AN139" i="5" s="1"/>
  <c r="AP139" i="5"/>
  <c r="AQ139" i="5" s="1"/>
  <c r="AS139" i="5"/>
  <c r="AT139" i="5" s="1"/>
  <c r="AV139" i="5"/>
  <c r="AW139" i="5" s="1"/>
  <c r="AM140" i="5"/>
  <c r="AN140" i="5" s="1"/>
  <c r="AP140" i="5"/>
  <c r="AQ140" i="5" s="1"/>
  <c r="AS140" i="5"/>
  <c r="AT140" i="5" s="1"/>
  <c r="AV140" i="5"/>
  <c r="AW140" i="5" s="1"/>
  <c r="AM141" i="5"/>
  <c r="AN141" i="5" s="1"/>
  <c r="AP141" i="5"/>
  <c r="AQ141" i="5" s="1"/>
  <c r="AS141" i="5"/>
  <c r="AT141" i="5" s="1"/>
  <c r="AV141" i="5"/>
  <c r="AW141" i="5" s="1"/>
  <c r="AM142" i="5"/>
  <c r="AN142" i="5" s="1"/>
  <c r="AP142" i="5"/>
  <c r="AQ142" i="5" s="1"/>
  <c r="AS142" i="5"/>
  <c r="AT142" i="5" s="1"/>
  <c r="AV142" i="5"/>
  <c r="AW142" i="5" s="1"/>
  <c r="AM143" i="5"/>
  <c r="AN143" i="5" s="1"/>
  <c r="AP143" i="5"/>
  <c r="AQ143" i="5" s="1"/>
  <c r="AS143" i="5"/>
  <c r="AT143" i="5" s="1"/>
  <c r="AV143" i="5"/>
  <c r="AW143" i="5" s="1"/>
  <c r="AM144" i="5"/>
  <c r="AN144" i="5" s="1"/>
  <c r="AP144" i="5"/>
  <c r="AQ144" i="5" s="1"/>
  <c r="AS144" i="5"/>
  <c r="AT144" i="5" s="1"/>
  <c r="AV144" i="5"/>
  <c r="AW144" i="5" s="1"/>
  <c r="AM145" i="5"/>
  <c r="AN145" i="5" s="1"/>
  <c r="AP145" i="5"/>
  <c r="AQ145" i="5" s="1"/>
  <c r="AS145" i="5"/>
  <c r="AT145" i="5" s="1"/>
  <c r="AV145" i="5"/>
  <c r="AW145" i="5" s="1"/>
  <c r="AM146" i="5"/>
  <c r="AN146" i="5" s="1"/>
  <c r="AP146" i="5"/>
  <c r="AQ146" i="5" s="1"/>
  <c r="AS146" i="5"/>
  <c r="AT146" i="5" s="1"/>
  <c r="AV146" i="5"/>
  <c r="AW146" i="5" s="1"/>
  <c r="AM147" i="5"/>
  <c r="AN147" i="5" s="1"/>
  <c r="AP147" i="5"/>
  <c r="AQ147" i="5" s="1"/>
  <c r="AS147" i="5"/>
  <c r="AT147" i="5" s="1"/>
  <c r="AV147" i="5"/>
  <c r="AW147" i="5" s="1"/>
  <c r="AM148" i="5"/>
  <c r="AN148" i="5" s="1"/>
  <c r="AP148" i="5"/>
  <c r="AQ148" i="5" s="1"/>
  <c r="AS148" i="5"/>
  <c r="AT148" i="5" s="1"/>
  <c r="AV148" i="5"/>
  <c r="AW148" i="5" s="1"/>
  <c r="AM149" i="5"/>
  <c r="AN149" i="5" s="1"/>
  <c r="AP149" i="5"/>
  <c r="AQ149" i="5" s="1"/>
  <c r="AS149" i="5"/>
  <c r="AT149" i="5" s="1"/>
  <c r="AV149" i="5"/>
  <c r="AW149" i="5" s="1"/>
  <c r="AM150" i="5"/>
  <c r="AN150" i="5" s="1"/>
  <c r="AP150" i="5"/>
  <c r="AQ150" i="5" s="1"/>
  <c r="AS150" i="5"/>
  <c r="AT150" i="5" s="1"/>
  <c r="AV150" i="5"/>
  <c r="AW150" i="5" s="1"/>
  <c r="AM151" i="5"/>
  <c r="AN151" i="5" s="1"/>
  <c r="AP151" i="5"/>
  <c r="AQ151" i="5" s="1"/>
  <c r="AS151" i="5"/>
  <c r="AT151" i="5" s="1"/>
  <c r="AV151" i="5"/>
  <c r="AW151" i="5" s="1"/>
  <c r="AM152" i="5"/>
  <c r="AN152" i="5" s="1"/>
  <c r="AP152" i="5"/>
  <c r="AQ152" i="5" s="1"/>
  <c r="AS152" i="5"/>
  <c r="AT152" i="5" s="1"/>
  <c r="AV152" i="5"/>
  <c r="AW152" i="5" s="1"/>
  <c r="AM153" i="5"/>
  <c r="AN153" i="5" s="1"/>
  <c r="AP153" i="5"/>
  <c r="AQ153" i="5" s="1"/>
  <c r="AS153" i="5"/>
  <c r="AT153" i="5" s="1"/>
  <c r="AV153" i="5"/>
  <c r="AW153" i="5" s="1"/>
  <c r="AM154" i="5"/>
  <c r="AN154" i="5" s="1"/>
  <c r="AP154" i="5"/>
  <c r="AQ154" i="5" s="1"/>
  <c r="AS154" i="5"/>
  <c r="AT154" i="5" s="1"/>
  <c r="AV154" i="5"/>
  <c r="AW154" i="5" s="1"/>
  <c r="AM155" i="5"/>
  <c r="AN155" i="5" s="1"/>
  <c r="AP155" i="5"/>
  <c r="AQ155" i="5" s="1"/>
  <c r="AS155" i="5"/>
  <c r="AT155" i="5" s="1"/>
  <c r="AV155" i="5"/>
  <c r="AW155" i="5" s="1"/>
  <c r="AM156" i="5"/>
  <c r="AN156" i="5" s="1"/>
  <c r="AP156" i="5"/>
  <c r="AQ156" i="5" s="1"/>
  <c r="AS156" i="5"/>
  <c r="AT156" i="5" s="1"/>
  <c r="AV156" i="5"/>
  <c r="AW156" i="5" s="1"/>
  <c r="AM157" i="5"/>
  <c r="AN157" i="5" s="1"/>
  <c r="AP157" i="5"/>
  <c r="AQ157" i="5" s="1"/>
  <c r="AS157" i="5"/>
  <c r="AT157" i="5" s="1"/>
  <c r="AV157" i="5"/>
  <c r="AW157" i="5" s="1"/>
  <c r="AM158" i="5"/>
  <c r="AN158" i="5" s="1"/>
  <c r="AP158" i="5"/>
  <c r="AQ158" i="5" s="1"/>
  <c r="AS158" i="5"/>
  <c r="AT158" i="5" s="1"/>
  <c r="AV158" i="5"/>
  <c r="AW158" i="5" s="1"/>
  <c r="AM159" i="5"/>
  <c r="AN159" i="5" s="1"/>
  <c r="AP159" i="5"/>
  <c r="AQ159" i="5" s="1"/>
  <c r="AS159" i="5"/>
  <c r="AT159" i="5" s="1"/>
  <c r="AV159" i="5"/>
  <c r="AW159" i="5" s="1"/>
  <c r="AM160" i="5"/>
  <c r="AN160" i="5" s="1"/>
  <c r="AP160" i="5"/>
  <c r="AQ160" i="5" s="1"/>
  <c r="AS160" i="5"/>
  <c r="AT160" i="5" s="1"/>
  <c r="AV160" i="5"/>
  <c r="AW160" i="5" s="1"/>
  <c r="AM161" i="5"/>
  <c r="AN161" i="5" s="1"/>
  <c r="AP161" i="5"/>
  <c r="AQ161" i="5" s="1"/>
  <c r="AS161" i="5"/>
  <c r="AT161" i="5" s="1"/>
  <c r="AV161" i="5"/>
  <c r="AW161" i="5" s="1"/>
  <c r="AM162" i="5"/>
  <c r="AN162" i="5" s="1"/>
  <c r="AP162" i="5"/>
  <c r="AQ162" i="5" s="1"/>
  <c r="AS162" i="5"/>
  <c r="AT162" i="5" s="1"/>
  <c r="AV162" i="5"/>
  <c r="AW162" i="5" s="1"/>
  <c r="AM163" i="5"/>
  <c r="AN163" i="5" s="1"/>
  <c r="AP163" i="5"/>
  <c r="AQ163" i="5" s="1"/>
  <c r="AS163" i="5"/>
  <c r="AT163" i="5" s="1"/>
  <c r="AV163" i="5"/>
  <c r="AW163" i="5" s="1"/>
  <c r="AM164" i="5"/>
  <c r="AN164" i="5" s="1"/>
  <c r="AP164" i="5"/>
  <c r="AQ164" i="5" s="1"/>
  <c r="AS164" i="5"/>
  <c r="AT164" i="5" s="1"/>
  <c r="AV164" i="5"/>
  <c r="AW164" i="5" s="1"/>
  <c r="AM165" i="5"/>
  <c r="AN165" i="5" s="1"/>
  <c r="AP165" i="5"/>
  <c r="AQ165" i="5" s="1"/>
  <c r="AS165" i="5"/>
  <c r="AT165" i="5" s="1"/>
  <c r="AV165" i="5"/>
  <c r="AW165" i="5" s="1"/>
  <c r="AM166" i="5"/>
  <c r="AN166" i="5" s="1"/>
  <c r="AP166" i="5"/>
  <c r="AQ166" i="5" s="1"/>
  <c r="AS166" i="5"/>
  <c r="AT166" i="5" s="1"/>
  <c r="AV166" i="5"/>
  <c r="AW166" i="5" s="1"/>
  <c r="AM167" i="5"/>
  <c r="AN167" i="5" s="1"/>
  <c r="AP167" i="5"/>
  <c r="AQ167" i="5" s="1"/>
  <c r="AS167" i="5"/>
  <c r="AT167" i="5" s="1"/>
  <c r="AV167" i="5"/>
  <c r="AW167" i="5" s="1"/>
  <c r="AM168" i="5"/>
  <c r="AN168" i="5" s="1"/>
  <c r="AP168" i="5"/>
  <c r="AQ168" i="5" s="1"/>
  <c r="AS168" i="5"/>
  <c r="AT168" i="5" s="1"/>
  <c r="AV168" i="5"/>
  <c r="AW168" i="5" s="1"/>
  <c r="AM169" i="5"/>
  <c r="AN169" i="5" s="1"/>
  <c r="AP169" i="5"/>
  <c r="AQ169" i="5" s="1"/>
  <c r="AS169" i="5"/>
  <c r="AT169" i="5" s="1"/>
  <c r="AV169" i="5"/>
  <c r="AW169" i="5" s="1"/>
  <c r="AM170" i="5"/>
  <c r="AN170" i="5" s="1"/>
  <c r="AP170" i="5"/>
  <c r="AQ170" i="5" s="1"/>
  <c r="AS170" i="5"/>
  <c r="AT170" i="5" s="1"/>
  <c r="AV170" i="5"/>
  <c r="AW170" i="5" s="1"/>
  <c r="AM171" i="5"/>
  <c r="AN171" i="5" s="1"/>
  <c r="AP171" i="5"/>
  <c r="AQ171" i="5" s="1"/>
  <c r="AS171" i="5"/>
  <c r="AT171" i="5" s="1"/>
  <c r="AV171" i="5"/>
  <c r="AW171" i="5" s="1"/>
  <c r="AM172" i="5"/>
  <c r="AN172" i="5" s="1"/>
  <c r="AP172" i="5"/>
  <c r="AQ172" i="5" s="1"/>
  <c r="AS172" i="5"/>
  <c r="AT172" i="5" s="1"/>
  <c r="AV172" i="5"/>
  <c r="AW172" i="5" s="1"/>
  <c r="AM173" i="5"/>
  <c r="AN173" i="5" s="1"/>
  <c r="AP173" i="5"/>
  <c r="AQ173" i="5" s="1"/>
  <c r="AS173" i="5"/>
  <c r="AT173" i="5" s="1"/>
  <c r="AV173" i="5"/>
  <c r="AW173" i="5" s="1"/>
  <c r="AM174" i="5"/>
  <c r="AN174" i="5" s="1"/>
  <c r="AP174" i="5"/>
  <c r="AQ174" i="5" s="1"/>
  <c r="AS174" i="5"/>
  <c r="AT174" i="5" s="1"/>
  <c r="AV174" i="5"/>
  <c r="AW174" i="5" s="1"/>
  <c r="AM175" i="5"/>
  <c r="AN175" i="5" s="1"/>
  <c r="AP175" i="5"/>
  <c r="AQ175" i="5" s="1"/>
  <c r="AS175" i="5"/>
  <c r="AT175" i="5" s="1"/>
  <c r="AV175" i="5"/>
  <c r="AW175" i="5" s="1"/>
  <c r="AM176" i="5"/>
  <c r="AN176" i="5" s="1"/>
  <c r="AP176" i="5"/>
  <c r="AQ176" i="5" s="1"/>
  <c r="AS176" i="5"/>
  <c r="AT176" i="5" s="1"/>
  <c r="AV176" i="5"/>
  <c r="AW176" i="5" s="1"/>
  <c r="AM177" i="5"/>
  <c r="AN177" i="5" s="1"/>
  <c r="AP177" i="5"/>
  <c r="AQ177" i="5" s="1"/>
  <c r="AS177" i="5"/>
  <c r="AT177" i="5" s="1"/>
  <c r="AV177" i="5"/>
  <c r="AW177" i="5" s="1"/>
  <c r="AM178" i="5"/>
  <c r="AN178" i="5" s="1"/>
  <c r="AP178" i="5"/>
  <c r="AQ178" i="5" s="1"/>
  <c r="AS178" i="5"/>
  <c r="AT178" i="5" s="1"/>
  <c r="AV178" i="5"/>
  <c r="AW178" i="5" s="1"/>
  <c r="AM179" i="5"/>
  <c r="AN179" i="5" s="1"/>
  <c r="AP179" i="5"/>
  <c r="AQ179" i="5" s="1"/>
  <c r="AS179" i="5"/>
  <c r="AT179" i="5" s="1"/>
  <c r="AV179" i="5"/>
  <c r="AW179" i="5" s="1"/>
  <c r="AM180" i="5"/>
  <c r="AN180" i="5" s="1"/>
  <c r="AP180" i="5"/>
  <c r="AQ180" i="5" s="1"/>
  <c r="AS180" i="5"/>
  <c r="AT180" i="5" s="1"/>
  <c r="AV180" i="5"/>
  <c r="AW180" i="5" s="1"/>
  <c r="AM181" i="5"/>
  <c r="AN181" i="5" s="1"/>
  <c r="AP181" i="5"/>
  <c r="AQ181" i="5" s="1"/>
  <c r="AS181" i="5"/>
  <c r="AT181" i="5" s="1"/>
  <c r="AV181" i="5"/>
  <c r="AW181" i="5" s="1"/>
  <c r="AM182" i="5"/>
  <c r="AN182" i="5" s="1"/>
  <c r="AP182" i="5"/>
  <c r="AQ182" i="5" s="1"/>
  <c r="AS182" i="5"/>
  <c r="AT182" i="5" s="1"/>
  <c r="AV182" i="5"/>
  <c r="AW182" i="5" s="1"/>
  <c r="AM183" i="5"/>
  <c r="AN183" i="5" s="1"/>
  <c r="AP183" i="5"/>
  <c r="AQ183" i="5" s="1"/>
  <c r="AS183" i="5"/>
  <c r="AT183" i="5" s="1"/>
  <c r="AV183" i="5"/>
  <c r="AW183" i="5" s="1"/>
  <c r="AM184" i="5"/>
  <c r="AN184" i="5" s="1"/>
  <c r="AP184" i="5"/>
  <c r="AQ184" i="5" s="1"/>
  <c r="AS184" i="5"/>
  <c r="AT184" i="5" s="1"/>
  <c r="AV184" i="5"/>
  <c r="AW184" i="5" s="1"/>
  <c r="AM185" i="5"/>
  <c r="AN185" i="5" s="1"/>
  <c r="AP185" i="5"/>
  <c r="AQ185" i="5" s="1"/>
  <c r="AS185" i="5"/>
  <c r="AT185" i="5" s="1"/>
  <c r="AV185" i="5"/>
  <c r="AW185" i="5" s="1"/>
  <c r="AM186" i="5"/>
  <c r="AN186" i="5" s="1"/>
  <c r="AP186" i="5"/>
  <c r="AQ186" i="5" s="1"/>
  <c r="AS186" i="5"/>
  <c r="AT186" i="5" s="1"/>
  <c r="AV186" i="5"/>
  <c r="AW186" i="5" s="1"/>
  <c r="AM187" i="5"/>
  <c r="AN187" i="5" s="1"/>
  <c r="AP187" i="5"/>
  <c r="AQ187" i="5" s="1"/>
  <c r="AS187" i="5"/>
  <c r="AT187" i="5" s="1"/>
  <c r="AV187" i="5"/>
  <c r="AW187" i="5" s="1"/>
  <c r="AM188" i="5"/>
  <c r="AN188" i="5" s="1"/>
  <c r="AP188" i="5"/>
  <c r="AQ188" i="5" s="1"/>
  <c r="AS188" i="5"/>
  <c r="AT188" i="5" s="1"/>
  <c r="AV188" i="5"/>
  <c r="AW188" i="5" s="1"/>
  <c r="AM189" i="5"/>
  <c r="AN189" i="5" s="1"/>
  <c r="AP189" i="5"/>
  <c r="AQ189" i="5" s="1"/>
  <c r="AS189" i="5"/>
  <c r="AT189" i="5" s="1"/>
  <c r="AV189" i="5"/>
  <c r="AW189" i="5" s="1"/>
  <c r="AM190" i="5"/>
  <c r="AN190" i="5" s="1"/>
  <c r="AP190" i="5"/>
  <c r="AQ190" i="5" s="1"/>
  <c r="AS190" i="5"/>
  <c r="AT190" i="5" s="1"/>
  <c r="AV190" i="5"/>
  <c r="AW190" i="5" s="1"/>
  <c r="AM191" i="5"/>
  <c r="AN191" i="5" s="1"/>
  <c r="AP191" i="5"/>
  <c r="AQ191" i="5" s="1"/>
  <c r="AS191" i="5"/>
  <c r="AT191" i="5" s="1"/>
  <c r="AV191" i="5"/>
  <c r="AW191" i="5" s="1"/>
  <c r="AM192" i="5"/>
  <c r="AN192" i="5" s="1"/>
  <c r="AP192" i="5"/>
  <c r="AQ192" i="5" s="1"/>
  <c r="AS192" i="5"/>
  <c r="AT192" i="5" s="1"/>
  <c r="AV192" i="5"/>
  <c r="AW192" i="5" s="1"/>
  <c r="AM193" i="5"/>
  <c r="AN193" i="5" s="1"/>
  <c r="AP193" i="5"/>
  <c r="AQ193" i="5" s="1"/>
  <c r="AS193" i="5"/>
  <c r="AT193" i="5" s="1"/>
  <c r="AV193" i="5"/>
  <c r="AW193" i="5" s="1"/>
  <c r="AM194" i="5"/>
  <c r="AN194" i="5" s="1"/>
  <c r="AP194" i="5"/>
  <c r="AQ194" i="5" s="1"/>
  <c r="AS194" i="5"/>
  <c r="AT194" i="5" s="1"/>
  <c r="AV194" i="5"/>
  <c r="AW194" i="5" s="1"/>
  <c r="AM195" i="5"/>
  <c r="AN195" i="5" s="1"/>
  <c r="AP195" i="5"/>
  <c r="AQ195" i="5" s="1"/>
  <c r="AS195" i="5"/>
  <c r="AT195" i="5" s="1"/>
  <c r="AV195" i="5"/>
  <c r="AW195" i="5" s="1"/>
  <c r="AM196" i="5"/>
  <c r="AN196" i="5" s="1"/>
  <c r="AP196" i="5"/>
  <c r="AQ196" i="5" s="1"/>
  <c r="AS196" i="5"/>
  <c r="AT196" i="5" s="1"/>
  <c r="AV196" i="5"/>
  <c r="AW196" i="5" s="1"/>
  <c r="AM197" i="5"/>
  <c r="AN197" i="5" s="1"/>
  <c r="AP197" i="5"/>
  <c r="AQ197" i="5" s="1"/>
  <c r="AS197" i="5"/>
  <c r="AT197" i="5" s="1"/>
  <c r="AV197" i="5"/>
  <c r="AW197" i="5" s="1"/>
  <c r="AM198" i="5"/>
  <c r="AN198" i="5" s="1"/>
  <c r="AP198" i="5"/>
  <c r="AQ198" i="5" s="1"/>
  <c r="AS198" i="5"/>
  <c r="AT198" i="5" s="1"/>
  <c r="AV198" i="5"/>
  <c r="AW198" i="5" s="1"/>
  <c r="AM199" i="5"/>
  <c r="AN199" i="5" s="1"/>
  <c r="AP199" i="5"/>
  <c r="AQ199" i="5" s="1"/>
  <c r="AS199" i="5"/>
  <c r="AT199" i="5" s="1"/>
  <c r="AV199" i="5"/>
  <c r="AW199" i="5" s="1"/>
  <c r="AM200" i="5"/>
  <c r="AN200" i="5" s="1"/>
  <c r="AP200" i="5"/>
  <c r="AQ200" i="5" s="1"/>
  <c r="AS200" i="5"/>
  <c r="AT200" i="5" s="1"/>
  <c r="AV200" i="5"/>
  <c r="AW200" i="5" s="1"/>
  <c r="AM201" i="5"/>
  <c r="AN201" i="5" s="1"/>
  <c r="AP201" i="5"/>
  <c r="AQ201" i="5" s="1"/>
  <c r="AS201" i="5"/>
  <c r="AT201" i="5" s="1"/>
  <c r="AV201" i="5"/>
  <c r="AW201" i="5" s="1"/>
  <c r="AM202" i="5"/>
  <c r="AN202" i="5" s="1"/>
  <c r="AP202" i="5"/>
  <c r="AQ202" i="5" s="1"/>
  <c r="AS202" i="5"/>
  <c r="AT202" i="5" s="1"/>
  <c r="AV202" i="5"/>
  <c r="AW202" i="5" s="1"/>
  <c r="AM203" i="5"/>
  <c r="AN203" i="5" s="1"/>
  <c r="AP203" i="5"/>
  <c r="AQ203" i="5" s="1"/>
  <c r="AS203" i="5"/>
  <c r="AT203" i="5" s="1"/>
  <c r="AV203" i="5"/>
  <c r="AW203" i="5" s="1"/>
  <c r="AM204" i="5"/>
  <c r="AN204" i="5" s="1"/>
  <c r="AP204" i="5"/>
  <c r="AQ204" i="5" s="1"/>
  <c r="AS204" i="5"/>
  <c r="AT204" i="5" s="1"/>
  <c r="AV204" i="5"/>
  <c r="AW204" i="5" s="1"/>
  <c r="AM205" i="5"/>
  <c r="AN205" i="5" s="1"/>
  <c r="AP205" i="5"/>
  <c r="AQ205" i="5" s="1"/>
  <c r="AS205" i="5"/>
  <c r="AT205" i="5" s="1"/>
  <c r="AV205" i="5"/>
  <c r="AW205" i="5" s="1"/>
  <c r="AM206" i="5"/>
  <c r="AN206" i="5" s="1"/>
  <c r="AP206" i="5"/>
  <c r="AQ206" i="5" s="1"/>
  <c r="AS206" i="5"/>
  <c r="AT206" i="5" s="1"/>
  <c r="AV206" i="5"/>
  <c r="AW206" i="5" s="1"/>
  <c r="AM207" i="5"/>
  <c r="AN207" i="5" s="1"/>
  <c r="AP207" i="5"/>
  <c r="AQ207" i="5" s="1"/>
  <c r="AS207" i="5"/>
  <c r="AT207" i="5" s="1"/>
  <c r="AV207" i="5"/>
  <c r="AW207" i="5" s="1"/>
  <c r="AM208" i="5"/>
  <c r="AN208" i="5" s="1"/>
  <c r="AP208" i="5"/>
  <c r="AQ208" i="5" s="1"/>
  <c r="AS208" i="5"/>
  <c r="AT208" i="5" s="1"/>
  <c r="AV208" i="5"/>
  <c r="AW208" i="5" s="1"/>
  <c r="AM209" i="5"/>
  <c r="AN209" i="5" s="1"/>
  <c r="AP209" i="5"/>
  <c r="AQ209" i="5" s="1"/>
  <c r="AS209" i="5"/>
  <c r="AT209" i="5" s="1"/>
  <c r="AV209" i="5"/>
  <c r="AW209" i="5" s="1"/>
  <c r="AM210" i="5"/>
  <c r="AN210" i="5" s="1"/>
  <c r="AP210" i="5"/>
  <c r="AQ210" i="5" s="1"/>
  <c r="AS210" i="5"/>
  <c r="AT210" i="5" s="1"/>
  <c r="AV210" i="5"/>
  <c r="AW210" i="5" s="1"/>
  <c r="AM211" i="5"/>
  <c r="AN211" i="5" s="1"/>
  <c r="AP211" i="5"/>
  <c r="AQ211" i="5" s="1"/>
  <c r="AS211" i="5"/>
  <c r="AT211" i="5" s="1"/>
  <c r="AV211" i="5"/>
  <c r="AW211" i="5" s="1"/>
  <c r="AM212" i="5"/>
  <c r="AN212" i="5" s="1"/>
  <c r="AP212" i="5"/>
  <c r="AQ212" i="5" s="1"/>
  <c r="AS212" i="5"/>
  <c r="AT212" i="5" s="1"/>
  <c r="AV212" i="5"/>
  <c r="AW212" i="5" s="1"/>
  <c r="AM213" i="5"/>
  <c r="AN213" i="5" s="1"/>
  <c r="AP213" i="5"/>
  <c r="AQ213" i="5" s="1"/>
  <c r="AS213" i="5"/>
  <c r="AT213" i="5" s="1"/>
  <c r="AV213" i="5"/>
  <c r="AW213" i="5" s="1"/>
  <c r="AM214" i="5"/>
  <c r="AN214" i="5" s="1"/>
  <c r="AP214" i="5"/>
  <c r="AQ214" i="5" s="1"/>
  <c r="AS214" i="5"/>
  <c r="AT214" i="5" s="1"/>
  <c r="AV214" i="5"/>
  <c r="AW214" i="5" s="1"/>
  <c r="AM215" i="5"/>
  <c r="AN215" i="5" s="1"/>
  <c r="AP215" i="5"/>
  <c r="AQ215" i="5" s="1"/>
  <c r="AS215" i="5"/>
  <c r="AT215" i="5" s="1"/>
  <c r="AV215" i="5"/>
  <c r="AW215" i="5" s="1"/>
  <c r="AM216" i="5"/>
  <c r="AN216" i="5" s="1"/>
  <c r="AP216" i="5"/>
  <c r="AQ216" i="5" s="1"/>
  <c r="AS216" i="5"/>
  <c r="AT216" i="5" s="1"/>
  <c r="AV216" i="5"/>
  <c r="AW216" i="5" s="1"/>
  <c r="AM217" i="5"/>
  <c r="AN217" i="5" s="1"/>
  <c r="AP217" i="5"/>
  <c r="AQ217" i="5" s="1"/>
  <c r="AS217" i="5"/>
  <c r="AT217" i="5" s="1"/>
  <c r="AV217" i="5"/>
  <c r="AW217" i="5" s="1"/>
  <c r="AM218" i="5"/>
  <c r="AN218" i="5" s="1"/>
  <c r="AP218" i="5"/>
  <c r="AQ218" i="5" s="1"/>
  <c r="AS218" i="5"/>
  <c r="AT218" i="5" s="1"/>
  <c r="AV218" i="5"/>
  <c r="AW218" i="5" s="1"/>
  <c r="AM219" i="5"/>
  <c r="AN219" i="5" s="1"/>
  <c r="AP219" i="5"/>
  <c r="AQ219" i="5" s="1"/>
  <c r="AS219" i="5"/>
  <c r="AT219" i="5" s="1"/>
  <c r="AV219" i="5"/>
  <c r="AW219" i="5" s="1"/>
  <c r="AM220" i="5"/>
  <c r="AN220" i="5" s="1"/>
  <c r="AP220" i="5"/>
  <c r="AQ220" i="5" s="1"/>
  <c r="AS220" i="5"/>
  <c r="AT220" i="5" s="1"/>
  <c r="AV220" i="5"/>
  <c r="AW220" i="5" s="1"/>
  <c r="AM221" i="5"/>
  <c r="AN221" i="5" s="1"/>
  <c r="AP221" i="5"/>
  <c r="AQ221" i="5" s="1"/>
  <c r="AS221" i="5"/>
  <c r="AT221" i="5" s="1"/>
  <c r="AV221" i="5"/>
  <c r="AW221" i="5" s="1"/>
  <c r="AM222" i="5"/>
  <c r="AN222" i="5" s="1"/>
  <c r="AP222" i="5"/>
  <c r="AQ222" i="5" s="1"/>
  <c r="AS222" i="5"/>
  <c r="AT222" i="5" s="1"/>
  <c r="AV222" i="5"/>
  <c r="AW222" i="5" s="1"/>
  <c r="AM223" i="5"/>
  <c r="AN223" i="5" s="1"/>
  <c r="AP223" i="5"/>
  <c r="AQ223" i="5" s="1"/>
  <c r="AS223" i="5"/>
  <c r="AT223" i="5" s="1"/>
  <c r="AV223" i="5"/>
  <c r="AW223" i="5" s="1"/>
  <c r="AM224" i="5"/>
  <c r="AN224" i="5" s="1"/>
  <c r="AP224" i="5"/>
  <c r="AQ224" i="5" s="1"/>
  <c r="AS224" i="5"/>
  <c r="AT224" i="5" s="1"/>
  <c r="AV224" i="5"/>
  <c r="AW224" i="5" s="1"/>
  <c r="AM225" i="5"/>
  <c r="AN225" i="5" s="1"/>
  <c r="AP225" i="5"/>
  <c r="AQ225" i="5" s="1"/>
  <c r="AS225" i="5"/>
  <c r="AT225" i="5" s="1"/>
  <c r="AV225" i="5"/>
  <c r="AW225" i="5" s="1"/>
  <c r="AM226" i="5"/>
  <c r="AN226" i="5" s="1"/>
  <c r="AP226" i="5"/>
  <c r="AQ226" i="5" s="1"/>
  <c r="AS226" i="5"/>
  <c r="AT226" i="5" s="1"/>
  <c r="AV226" i="5"/>
  <c r="AW226" i="5" s="1"/>
  <c r="AM227" i="5"/>
  <c r="AN227" i="5" s="1"/>
  <c r="AP227" i="5"/>
  <c r="AQ227" i="5" s="1"/>
  <c r="AS227" i="5"/>
  <c r="AT227" i="5" s="1"/>
  <c r="AV227" i="5"/>
  <c r="AW227" i="5" s="1"/>
  <c r="AM228" i="5"/>
  <c r="AN228" i="5" s="1"/>
  <c r="AP228" i="5"/>
  <c r="AQ228" i="5" s="1"/>
  <c r="AS228" i="5"/>
  <c r="AT228" i="5" s="1"/>
  <c r="AV228" i="5"/>
  <c r="AW228" i="5" s="1"/>
  <c r="AM229" i="5"/>
  <c r="AN229" i="5" s="1"/>
  <c r="AP229" i="5"/>
  <c r="AQ229" i="5" s="1"/>
  <c r="AS229" i="5"/>
  <c r="AT229" i="5" s="1"/>
  <c r="AV229" i="5"/>
  <c r="AW229" i="5" s="1"/>
  <c r="AM230" i="5"/>
  <c r="AN230" i="5" s="1"/>
  <c r="AP230" i="5"/>
  <c r="AQ230" i="5" s="1"/>
  <c r="AS230" i="5"/>
  <c r="AT230" i="5" s="1"/>
  <c r="AV230" i="5"/>
  <c r="AW230" i="5" s="1"/>
  <c r="AM231" i="5"/>
  <c r="AN231" i="5" s="1"/>
  <c r="AP231" i="5"/>
  <c r="AQ231" i="5" s="1"/>
  <c r="AS231" i="5"/>
  <c r="AT231" i="5" s="1"/>
  <c r="AV231" i="5"/>
  <c r="AW231" i="5" s="1"/>
  <c r="AM232" i="5"/>
  <c r="AN232" i="5" s="1"/>
  <c r="AP232" i="5"/>
  <c r="AQ232" i="5" s="1"/>
  <c r="AS232" i="5"/>
  <c r="AT232" i="5" s="1"/>
  <c r="AV232" i="5"/>
  <c r="AW232" i="5" s="1"/>
  <c r="AM233" i="5"/>
  <c r="AN233" i="5" s="1"/>
  <c r="AP233" i="5"/>
  <c r="AQ233" i="5" s="1"/>
  <c r="AS233" i="5"/>
  <c r="AT233" i="5" s="1"/>
  <c r="AV233" i="5"/>
  <c r="AW233" i="5" s="1"/>
  <c r="AM234" i="5"/>
  <c r="AN234" i="5" s="1"/>
  <c r="AP234" i="5"/>
  <c r="AQ234" i="5" s="1"/>
  <c r="AS234" i="5"/>
  <c r="AT234" i="5" s="1"/>
  <c r="AV234" i="5"/>
  <c r="AW234" i="5" s="1"/>
  <c r="AM235" i="5"/>
  <c r="AN235" i="5" s="1"/>
  <c r="AP235" i="5"/>
  <c r="AQ235" i="5" s="1"/>
  <c r="AS235" i="5"/>
  <c r="AT235" i="5" s="1"/>
  <c r="AV235" i="5"/>
  <c r="AW235" i="5" s="1"/>
  <c r="AM236" i="5"/>
  <c r="AN236" i="5" s="1"/>
  <c r="AP236" i="5"/>
  <c r="AQ236" i="5" s="1"/>
  <c r="AS236" i="5"/>
  <c r="AT236" i="5" s="1"/>
  <c r="AV236" i="5"/>
  <c r="AW236" i="5" s="1"/>
  <c r="AM237" i="5"/>
  <c r="AN237" i="5" s="1"/>
  <c r="AP237" i="5"/>
  <c r="AQ237" i="5" s="1"/>
  <c r="AS237" i="5"/>
  <c r="AT237" i="5" s="1"/>
  <c r="AV237" i="5"/>
  <c r="AW237" i="5" s="1"/>
  <c r="AM238" i="5"/>
  <c r="AN238" i="5" s="1"/>
  <c r="AP238" i="5"/>
  <c r="AQ238" i="5" s="1"/>
  <c r="AS238" i="5"/>
  <c r="AT238" i="5" s="1"/>
  <c r="AV238" i="5"/>
  <c r="AW238" i="5" s="1"/>
  <c r="AM239" i="5"/>
  <c r="AN239" i="5" s="1"/>
  <c r="AP239" i="5"/>
  <c r="AQ239" i="5" s="1"/>
  <c r="AS239" i="5"/>
  <c r="AT239" i="5" s="1"/>
  <c r="AV239" i="5"/>
  <c r="AW239" i="5" s="1"/>
  <c r="AM240" i="5"/>
  <c r="AN240" i="5" s="1"/>
  <c r="AP240" i="5"/>
  <c r="AQ240" i="5" s="1"/>
  <c r="AS240" i="5"/>
  <c r="AT240" i="5" s="1"/>
  <c r="AV240" i="5"/>
  <c r="AW240" i="5" s="1"/>
  <c r="AM241" i="5"/>
  <c r="AN241" i="5" s="1"/>
  <c r="AP241" i="5"/>
  <c r="AQ241" i="5" s="1"/>
  <c r="AS241" i="5"/>
  <c r="AT241" i="5" s="1"/>
  <c r="AV241" i="5"/>
  <c r="AW241" i="5" s="1"/>
  <c r="AM242" i="5"/>
  <c r="AN242" i="5" s="1"/>
  <c r="AP242" i="5"/>
  <c r="AQ242" i="5" s="1"/>
  <c r="AS242" i="5"/>
  <c r="AT242" i="5" s="1"/>
  <c r="AV242" i="5"/>
  <c r="AW242" i="5" s="1"/>
  <c r="AM243" i="5"/>
  <c r="AN243" i="5" s="1"/>
  <c r="AP243" i="5"/>
  <c r="AQ243" i="5" s="1"/>
  <c r="AS243" i="5"/>
  <c r="AT243" i="5" s="1"/>
  <c r="AV243" i="5"/>
  <c r="AW243" i="5" s="1"/>
  <c r="AM244" i="5"/>
  <c r="AN244" i="5" s="1"/>
  <c r="AP244" i="5"/>
  <c r="AQ244" i="5" s="1"/>
  <c r="AS244" i="5"/>
  <c r="AT244" i="5" s="1"/>
  <c r="AV244" i="5"/>
  <c r="AW244" i="5" s="1"/>
  <c r="AM245" i="5"/>
  <c r="AN245" i="5" s="1"/>
  <c r="AP245" i="5"/>
  <c r="AQ245" i="5" s="1"/>
  <c r="AS245" i="5"/>
  <c r="AT245" i="5" s="1"/>
  <c r="AV245" i="5"/>
  <c r="AW245" i="5" s="1"/>
  <c r="AM246" i="5"/>
  <c r="AN246" i="5" s="1"/>
  <c r="AP246" i="5"/>
  <c r="AQ246" i="5" s="1"/>
  <c r="AS246" i="5"/>
  <c r="AT246" i="5" s="1"/>
  <c r="AV246" i="5"/>
  <c r="AW246" i="5" s="1"/>
  <c r="AM247" i="5"/>
  <c r="AN247" i="5" s="1"/>
  <c r="AP247" i="5"/>
  <c r="AQ247" i="5" s="1"/>
  <c r="AS247" i="5"/>
  <c r="AT247" i="5" s="1"/>
  <c r="AV247" i="5"/>
  <c r="AW247" i="5" s="1"/>
  <c r="AM248" i="5"/>
  <c r="AN248" i="5" s="1"/>
  <c r="AP248" i="5"/>
  <c r="AQ248" i="5" s="1"/>
  <c r="AS248" i="5"/>
  <c r="AT248" i="5" s="1"/>
  <c r="AV248" i="5"/>
  <c r="AW248" i="5" s="1"/>
  <c r="AM249" i="5"/>
  <c r="AN249" i="5" s="1"/>
  <c r="AP249" i="5"/>
  <c r="AQ249" i="5" s="1"/>
  <c r="AS249" i="5"/>
  <c r="AT249" i="5" s="1"/>
  <c r="AV249" i="5"/>
  <c r="AW249" i="5" s="1"/>
  <c r="AM250" i="5"/>
  <c r="AN250" i="5" s="1"/>
  <c r="AP250" i="5"/>
  <c r="AQ250" i="5" s="1"/>
  <c r="AS250" i="5"/>
  <c r="AT250" i="5" s="1"/>
  <c r="AV250" i="5"/>
  <c r="AW250" i="5" s="1"/>
  <c r="AM251" i="5"/>
  <c r="AN251" i="5" s="1"/>
  <c r="AP251" i="5"/>
  <c r="AQ251" i="5" s="1"/>
  <c r="AS251" i="5"/>
  <c r="AT251" i="5" s="1"/>
  <c r="AV251" i="5"/>
  <c r="AW251" i="5" s="1"/>
  <c r="AM252" i="5"/>
  <c r="AN252" i="5" s="1"/>
  <c r="AP252" i="5"/>
  <c r="AQ252" i="5" s="1"/>
  <c r="AS252" i="5"/>
  <c r="AT252" i="5" s="1"/>
  <c r="AV252" i="5"/>
  <c r="AW252" i="5" s="1"/>
  <c r="AM253" i="5"/>
  <c r="AN253" i="5" s="1"/>
  <c r="AP253" i="5"/>
  <c r="AQ253" i="5" s="1"/>
  <c r="AS253" i="5"/>
  <c r="AT253" i="5" s="1"/>
  <c r="AV253" i="5"/>
  <c r="AW253" i="5" s="1"/>
  <c r="AM254" i="5"/>
  <c r="AN254" i="5" s="1"/>
  <c r="AP254" i="5"/>
  <c r="AQ254" i="5" s="1"/>
  <c r="AS254" i="5"/>
  <c r="AT254" i="5" s="1"/>
  <c r="AV254" i="5"/>
  <c r="AW254" i="5" s="1"/>
  <c r="AM255" i="5"/>
  <c r="AN255" i="5" s="1"/>
  <c r="AP255" i="5"/>
  <c r="AQ255" i="5" s="1"/>
  <c r="AS255" i="5"/>
  <c r="AT255" i="5" s="1"/>
  <c r="AV255" i="5"/>
  <c r="AW255" i="5" s="1"/>
  <c r="AM256" i="5"/>
  <c r="AN256" i="5" s="1"/>
  <c r="AP256" i="5"/>
  <c r="AQ256" i="5" s="1"/>
  <c r="AS256" i="5"/>
  <c r="AT256" i="5" s="1"/>
  <c r="AV256" i="5"/>
  <c r="AW256" i="5" s="1"/>
  <c r="AM257" i="5"/>
  <c r="AN257" i="5" s="1"/>
  <c r="AP257" i="5"/>
  <c r="AQ257" i="5" s="1"/>
  <c r="AS257" i="5"/>
  <c r="AT257" i="5" s="1"/>
  <c r="AV257" i="5"/>
  <c r="AW257" i="5" s="1"/>
  <c r="AM258" i="5"/>
  <c r="AN258" i="5" s="1"/>
  <c r="AP258" i="5"/>
  <c r="AQ258" i="5" s="1"/>
  <c r="AS258" i="5"/>
  <c r="AT258" i="5" s="1"/>
  <c r="AV258" i="5"/>
  <c r="AW258" i="5" s="1"/>
  <c r="AM259" i="5"/>
  <c r="AN259" i="5" s="1"/>
  <c r="AP259" i="5"/>
  <c r="AQ259" i="5" s="1"/>
  <c r="AS259" i="5"/>
  <c r="AT259" i="5" s="1"/>
  <c r="AV259" i="5"/>
  <c r="AW259" i="5" s="1"/>
  <c r="AM260" i="5"/>
  <c r="AN260" i="5" s="1"/>
  <c r="AP260" i="5"/>
  <c r="AQ260" i="5" s="1"/>
  <c r="AS260" i="5"/>
  <c r="AT260" i="5" s="1"/>
  <c r="AV260" i="5"/>
  <c r="AW260" i="5" s="1"/>
  <c r="AM261" i="5"/>
  <c r="AN261" i="5" s="1"/>
  <c r="AP261" i="5"/>
  <c r="AQ261" i="5" s="1"/>
  <c r="AS261" i="5"/>
  <c r="AT261" i="5" s="1"/>
  <c r="AV261" i="5"/>
  <c r="AW261" i="5" s="1"/>
  <c r="AM262" i="5"/>
  <c r="AN262" i="5" s="1"/>
  <c r="AP262" i="5"/>
  <c r="AQ262" i="5" s="1"/>
  <c r="AS262" i="5"/>
  <c r="AT262" i="5" s="1"/>
  <c r="AV262" i="5"/>
  <c r="AW262" i="5" s="1"/>
  <c r="AM263" i="5"/>
  <c r="AN263" i="5" s="1"/>
  <c r="AP263" i="5"/>
  <c r="AQ263" i="5" s="1"/>
  <c r="AS263" i="5"/>
  <c r="AT263" i="5" s="1"/>
  <c r="AV263" i="5"/>
  <c r="AW263" i="5" s="1"/>
  <c r="AM264" i="5"/>
  <c r="AN264" i="5" s="1"/>
  <c r="AP264" i="5"/>
  <c r="AQ264" i="5" s="1"/>
  <c r="AS264" i="5"/>
  <c r="AT264" i="5" s="1"/>
  <c r="AV264" i="5"/>
  <c r="AW264" i="5" s="1"/>
  <c r="AM265" i="5"/>
  <c r="AN265" i="5" s="1"/>
  <c r="AP265" i="5"/>
  <c r="AQ265" i="5" s="1"/>
  <c r="AS265" i="5"/>
  <c r="AT265" i="5" s="1"/>
  <c r="AV265" i="5"/>
  <c r="AW265" i="5" s="1"/>
  <c r="AM266" i="5"/>
  <c r="AN266" i="5" s="1"/>
  <c r="AP266" i="5"/>
  <c r="AQ266" i="5" s="1"/>
  <c r="AS266" i="5"/>
  <c r="AT266" i="5" s="1"/>
  <c r="AV266" i="5"/>
  <c r="AW266" i="5" s="1"/>
  <c r="AM267" i="5"/>
  <c r="AN267" i="5" s="1"/>
  <c r="AP267" i="5"/>
  <c r="AQ267" i="5" s="1"/>
  <c r="AS267" i="5"/>
  <c r="AT267" i="5" s="1"/>
  <c r="AV267" i="5"/>
  <c r="AW267" i="5" s="1"/>
  <c r="AM268" i="5"/>
  <c r="AN268" i="5" s="1"/>
  <c r="AP268" i="5"/>
  <c r="AQ268" i="5" s="1"/>
  <c r="AS268" i="5"/>
  <c r="AT268" i="5" s="1"/>
  <c r="AV268" i="5"/>
  <c r="AW268" i="5" s="1"/>
  <c r="AM269" i="5"/>
  <c r="AN269" i="5" s="1"/>
  <c r="AP269" i="5"/>
  <c r="AQ269" i="5" s="1"/>
  <c r="AS269" i="5"/>
  <c r="AT269" i="5" s="1"/>
  <c r="AV269" i="5"/>
  <c r="AW269" i="5" s="1"/>
  <c r="AM270" i="5"/>
  <c r="AN270" i="5" s="1"/>
  <c r="AP270" i="5"/>
  <c r="AQ270" i="5" s="1"/>
  <c r="AS270" i="5"/>
  <c r="AT270" i="5" s="1"/>
  <c r="AV270" i="5"/>
  <c r="AW270" i="5" s="1"/>
  <c r="AM271" i="5"/>
  <c r="AN271" i="5" s="1"/>
  <c r="AP271" i="5"/>
  <c r="AQ271" i="5" s="1"/>
  <c r="AS271" i="5"/>
  <c r="AT271" i="5" s="1"/>
  <c r="AV271" i="5"/>
  <c r="AW271" i="5" s="1"/>
  <c r="AM272" i="5"/>
  <c r="AN272" i="5" s="1"/>
  <c r="AP272" i="5"/>
  <c r="AQ272" i="5" s="1"/>
  <c r="AS272" i="5"/>
  <c r="AT272" i="5" s="1"/>
  <c r="AV272" i="5"/>
  <c r="AW272" i="5" s="1"/>
  <c r="AM273" i="5"/>
  <c r="AN273" i="5" s="1"/>
  <c r="AP273" i="5"/>
  <c r="AQ273" i="5" s="1"/>
  <c r="AS273" i="5"/>
  <c r="AT273" i="5" s="1"/>
  <c r="AV273" i="5"/>
  <c r="AW273" i="5" s="1"/>
  <c r="AM274" i="5"/>
  <c r="AN274" i="5" s="1"/>
  <c r="AP274" i="5"/>
  <c r="AQ274" i="5" s="1"/>
  <c r="AS274" i="5"/>
  <c r="AT274" i="5" s="1"/>
  <c r="AV274" i="5"/>
  <c r="AW274" i="5" s="1"/>
  <c r="AM275" i="5"/>
  <c r="AN275" i="5" s="1"/>
  <c r="AP275" i="5"/>
  <c r="AQ275" i="5" s="1"/>
  <c r="AS275" i="5"/>
  <c r="AT275" i="5" s="1"/>
  <c r="AV275" i="5"/>
  <c r="AW275" i="5" s="1"/>
  <c r="AM276" i="5"/>
  <c r="AN276" i="5" s="1"/>
  <c r="AP276" i="5"/>
  <c r="AQ276" i="5" s="1"/>
  <c r="AS276" i="5"/>
  <c r="AT276" i="5" s="1"/>
  <c r="AV276" i="5"/>
  <c r="AW276" i="5" s="1"/>
  <c r="AM277" i="5"/>
  <c r="AN277" i="5" s="1"/>
  <c r="AP277" i="5"/>
  <c r="AQ277" i="5" s="1"/>
  <c r="AS277" i="5"/>
  <c r="AT277" i="5" s="1"/>
  <c r="AV277" i="5"/>
  <c r="AW277" i="5" s="1"/>
  <c r="AM278" i="5"/>
  <c r="AN278" i="5" s="1"/>
  <c r="AP278" i="5"/>
  <c r="AQ278" i="5" s="1"/>
  <c r="AS278" i="5"/>
  <c r="AT278" i="5" s="1"/>
  <c r="AV278" i="5"/>
  <c r="AW278" i="5" s="1"/>
  <c r="AM279" i="5"/>
  <c r="AN279" i="5" s="1"/>
  <c r="AP279" i="5"/>
  <c r="AQ279" i="5" s="1"/>
  <c r="AS279" i="5"/>
  <c r="AT279" i="5" s="1"/>
  <c r="AV279" i="5"/>
  <c r="AW279" i="5" s="1"/>
  <c r="AM280" i="5"/>
  <c r="AN280" i="5" s="1"/>
  <c r="AP280" i="5"/>
  <c r="AQ280" i="5" s="1"/>
  <c r="AS280" i="5"/>
  <c r="AT280" i="5" s="1"/>
  <c r="AV280" i="5"/>
  <c r="AW280" i="5" s="1"/>
  <c r="AM281" i="5"/>
  <c r="AN281" i="5" s="1"/>
  <c r="AP281" i="5"/>
  <c r="AQ281" i="5" s="1"/>
  <c r="AS281" i="5"/>
  <c r="AT281" i="5" s="1"/>
  <c r="AV281" i="5"/>
  <c r="AW281" i="5" s="1"/>
  <c r="AM282" i="5"/>
  <c r="AN282" i="5" s="1"/>
  <c r="AP282" i="5"/>
  <c r="AQ282" i="5" s="1"/>
  <c r="AS282" i="5"/>
  <c r="AT282" i="5" s="1"/>
  <c r="AV282" i="5"/>
  <c r="AW282" i="5" s="1"/>
  <c r="AM283" i="5"/>
  <c r="AN283" i="5" s="1"/>
  <c r="AP283" i="5"/>
  <c r="AQ283" i="5" s="1"/>
  <c r="AS283" i="5"/>
  <c r="AT283" i="5" s="1"/>
  <c r="AV283" i="5"/>
  <c r="AW283" i="5" s="1"/>
  <c r="AM284" i="5"/>
  <c r="AN284" i="5" s="1"/>
  <c r="AP284" i="5"/>
  <c r="AQ284" i="5" s="1"/>
  <c r="AS284" i="5"/>
  <c r="AT284" i="5" s="1"/>
  <c r="AV284" i="5"/>
  <c r="AW284" i="5" s="1"/>
  <c r="AM285" i="5"/>
  <c r="AN285" i="5" s="1"/>
  <c r="AP285" i="5"/>
  <c r="AQ285" i="5" s="1"/>
  <c r="AS285" i="5"/>
  <c r="AT285" i="5" s="1"/>
  <c r="AV285" i="5"/>
  <c r="AW285" i="5" s="1"/>
  <c r="AM286" i="5"/>
  <c r="AN286" i="5" s="1"/>
  <c r="AP286" i="5"/>
  <c r="AQ286" i="5" s="1"/>
  <c r="AS286" i="5"/>
  <c r="AT286" i="5" s="1"/>
  <c r="AV286" i="5"/>
  <c r="AW286" i="5" s="1"/>
  <c r="AM287" i="5"/>
  <c r="AN287" i="5" s="1"/>
  <c r="AP287" i="5"/>
  <c r="AQ287" i="5" s="1"/>
  <c r="AS287" i="5"/>
  <c r="AT287" i="5" s="1"/>
  <c r="AV287" i="5"/>
  <c r="AW287" i="5" s="1"/>
  <c r="AM288" i="5"/>
  <c r="AN288" i="5" s="1"/>
  <c r="AP288" i="5"/>
  <c r="AQ288" i="5" s="1"/>
  <c r="AS288" i="5"/>
  <c r="AT288" i="5" s="1"/>
  <c r="AV288" i="5"/>
  <c r="AW288" i="5" s="1"/>
  <c r="AM289" i="5"/>
  <c r="AN289" i="5" s="1"/>
  <c r="AP289" i="5"/>
  <c r="AQ289" i="5" s="1"/>
  <c r="AS289" i="5"/>
  <c r="AT289" i="5" s="1"/>
  <c r="AV289" i="5"/>
  <c r="AW289" i="5" s="1"/>
  <c r="AM290" i="5"/>
  <c r="AN290" i="5" s="1"/>
  <c r="AP290" i="5"/>
  <c r="AQ290" i="5" s="1"/>
  <c r="AS290" i="5"/>
  <c r="AT290" i="5" s="1"/>
  <c r="AV290" i="5"/>
  <c r="AW290" i="5" s="1"/>
  <c r="AM291" i="5"/>
  <c r="AN291" i="5" s="1"/>
  <c r="AP291" i="5"/>
  <c r="AQ291" i="5" s="1"/>
  <c r="AS291" i="5"/>
  <c r="AT291" i="5" s="1"/>
  <c r="AV291" i="5"/>
  <c r="AW291" i="5" s="1"/>
  <c r="AG7" i="5"/>
  <c r="AI7" i="5"/>
  <c r="L8" i="5"/>
  <c r="AG8" i="5"/>
  <c r="AI8" i="5"/>
  <c r="L9" i="5"/>
  <c r="AG9" i="5"/>
  <c r="AI9" i="5"/>
  <c r="L10" i="5"/>
  <c r="AG10" i="5"/>
  <c r="AI10" i="5"/>
  <c r="L11" i="5"/>
  <c r="AG11" i="5"/>
  <c r="AI11" i="5"/>
  <c r="L12" i="5"/>
  <c r="AG12" i="5"/>
  <c r="AI12" i="5"/>
  <c r="L13" i="5"/>
  <c r="AG13" i="5"/>
  <c r="AI13" i="5"/>
  <c r="L14" i="5"/>
  <c r="AG14" i="5"/>
  <c r="AI14" i="5"/>
  <c r="L15" i="5"/>
  <c r="AG15" i="5"/>
  <c r="AI15" i="5"/>
  <c r="L16" i="5"/>
  <c r="AG16" i="5"/>
  <c r="AI16" i="5"/>
  <c r="L17" i="5"/>
  <c r="AG17" i="5"/>
  <c r="AI17" i="5"/>
  <c r="L18" i="5"/>
  <c r="AG18" i="5"/>
  <c r="AI18" i="5"/>
  <c r="L19" i="5"/>
  <c r="AG19" i="5"/>
  <c r="AI19" i="5"/>
  <c r="L20" i="5"/>
  <c r="AG20" i="5"/>
  <c r="AI20" i="5"/>
  <c r="L21" i="5"/>
  <c r="AG21" i="5"/>
  <c r="AI21" i="5"/>
  <c r="L22" i="5"/>
  <c r="AG22" i="5"/>
  <c r="AI22" i="5"/>
  <c r="L23" i="5"/>
  <c r="AG23" i="5"/>
  <c r="AI23" i="5"/>
  <c r="L24" i="5"/>
  <c r="AG24" i="5"/>
  <c r="AI24" i="5"/>
  <c r="L25" i="5"/>
  <c r="AG25" i="5"/>
  <c r="AI25" i="5"/>
  <c r="L26" i="5"/>
  <c r="AG26" i="5"/>
  <c r="AI26" i="5"/>
  <c r="L27" i="5"/>
  <c r="AG27" i="5"/>
  <c r="AI27" i="5"/>
  <c r="L28" i="5"/>
  <c r="AG28" i="5"/>
  <c r="AI28" i="5"/>
  <c r="L29" i="5"/>
  <c r="AG29" i="5"/>
  <c r="AI29" i="5"/>
  <c r="L30" i="5"/>
  <c r="AG30" i="5"/>
  <c r="AI30" i="5"/>
  <c r="L31" i="5"/>
  <c r="AG31" i="5"/>
  <c r="AI31" i="5"/>
  <c r="L32" i="5"/>
  <c r="AG32" i="5"/>
  <c r="AI32" i="5"/>
  <c r="L33" i="5"/>
  <c r="AG33" i="5"/>
  <c r="AI33" i="5"/>
  <c r="L34" i="5"/>
  <c r="AG34" i="5"/>
  <c r="AI34" i="5"/>
  <c r="L35" i="5"/>
  <c r="AG35" i="5"/>
  <c r="AI35" i="5"/>
  <c r="L36" i="5"/>
  <c r="AG36" i="5"/>
  <c r="AI36" i="5"/>
  <c r="L37" i="5"/>
  <c r="AG37" i="5"/>
  <c r="AI37" i="5"/>
  <c r="L38" i="5"/>
  <c r="AG38" i="5"/>
  <c r="AI38" i="5"/>
  <c r="L39" i="5"/>
  <c r="AG39" i="5"/>
  <c r="AI39" i="5"/>
  <c r="L40" i="5"/>
  <c r="AG40" i="5"/>
  <c r="AI40" i="5"/>
  <c r="L41" i="5"/>
  <c r="AG41" i="5"/>
  <c r="AI41" i="5"/>
  <c r="L42" i="5"/>
  <c r="AG42" i="5"/>
  <c r="AI42" i="5"/>
  <c r="L43" i="5"/>
  <c r="AG43" i="5"/>
  <c r="AI43" i="5"/>
  <c r="L44" i="5"/>
  <c r="AG44" i="5"/>
  <c r="AI44" i="5"/>
  <c r="L45" i="5"/>
  <c r="AG45" i="5"/>
  <c r="AI45" i="5"/>
  <c r="L46" i="5"/>
  <c r="AG46" i="5"/>
  <c r="AI46" i="5"/>
  <c r="L47" i="5"/>
  <c r="AG47" i="5"/>
  <c r="AI47" i="5"/>
  <c r="L48" i="5"/>
  <c r="AG48" i="5"/>
  <c r="AI48" i="5"/>
  <c r="L49" i="5"/>
  <c r="AG49" i="5"/>
  <c r="AI49" i="5"/>
  <c r="L50" i="5"/>
  <c r="AG50" i="5"/>
  <c r="AI50" i="5"/>
  <c r="L51" i="5"/>
  <c r="AG51" i="5"/>
  <c r="AI51" i="5"/>
  <c r="L52" i="5"/>
  <c r="AG52" i="5"/>
  <c r="AI52" i="5"/>
  <c r="L53" i="5"/>
  <c r="AG53" i="5"/>
  <c r="AI53" i="5"/>
  <c r="L54" i="5"/>
  <c r="AG54" i="5"/>
  <c r="AI54" i="5"/>
  <c r="L55" i="5"/>
  <c r="AG55" i="5"/>
  <c r="AI55" i="5"/>
  <c r="L56" i="5"/>
  <c r="AG56" i="5"/>
  <c r="AI56" i="5"/>
  <c r="L57" i="5"/>
  <c r="AG57" i="5"/>
  <c r="AI57" i="5"/>
  <c r="L58" i="5"/>
  <c r="AG58" i="5"/>
  <c r="AI58" i="5"/>
  <c r="L59" i="5"/>
  <c r="AG59" i="5"/>
  <c r="AI59" i="5"/>
  <c r="L60" i="5"/>
  <c r="AG60" i="5"/>
  <c r="AI60" i="5"/>
  <c r="L61" i="5"/>
  <c r="AG61" i="5"/>
  <c r="AI61" i="5"/>
  <c r="L62" i="5"/>
  <c r="AG62" i="5"/>
  <c r="AI62" i="5"/>
  <c r="L63" i="5"/>
  <c r="AG63" i="5"/>
  <c r="AI63" i="5"/>
  <c r="L64" i="5"/>
  <c r="AG64" i="5"/>
  <c r="AI64" i="5"/>
  <c r="L65" i="5"/>
  <c r="AG65" i="5"/>
  <c r="AI65" i="5"/>
  <c r="L66" i="5"/>
  <c r="AG66" i="5"/>
  <c r="AI66" i="5"/>
  <c r="L67" i="5"/>
  <c r="AG67" i="5"/>
  <c r="AI67" i="5"/>
  <c r="L68" i="5"/>
  <c r="AG68" i="5"/>
  <c r="AI68" i="5"/>
  <c r="L69" i="5"/>
  <c r="AG69" i="5"/>
  <c r="AI69" i="5"/>
  <c r="L70" i="5"/>
  <c r="AG70" i="5"/>
  <c r="AI70" i="5"/>
  <c r="L71" i="5"/>
  <c r="AG71" i="5"/>
  <c r="AI71" i="5"/>
  <c r="L72" i="5"/>
  <c r="AG72" i="5"/>
  <c r="AI72" i="5"/>
  <c r="L73" i="5"/>
  <c r="AG73" i="5"/>
  <c r="AI73" i="5"/>
  <c r="L74" i="5"/>
  <c r="AG74" i="5"/>
  <c r="AI74" i="5"/>
  <c r="L75" i="5"/>
  <c r="AG75" i="5"/>
  <c r="AI75" i="5"/>
  <c r="L76" i="5"/>
  <c r="AG76" i="5"/>
  <c r="AI76" i="5"/>
  <c r="L77" i="5"/>
  <c r="AG77" i="5"/>
  <c r="AI77" i="5"/>
  <c r="L78" i="5"/>
  <c r="AG78" i="5"/>
  <c r="AI78" i="5"/>
  <c r="L79" i="5"/>
  <c r="AG79" i="5"/>
  <c r="AI79" i="5"/>
  <c r="L80" i="5"/>
  <c r="AG80" i="5"/>
  <c r="AI80" i="5"/>
  <c r="L81" i="5"/>
  <c r="AG81" i="5"/>
  <c r="AI81" i="5"/>
  <c r="L82" i="5"/>
  <c r="AG82" i="5"/>
  <c r="AI82" i="5"/>
  <c r="L83" i="5"/>
  <c r="AG83" i="5"/>
  <c r="AI83" i="5"/>
  <c r="L84" i="5"/>
  <c r="AG84" i="5"/>
  <c r="AI84" i="5"/>
  <c r="L85" i="5"/>
  <c r="AG85" i="5"/>
  <c r="AI85" i="5"/>
  <c r="L86" i="5"/>
  <c r="AG86" i="5"/>
  <c r="AI86" i="5"/>
  <c r="L87" i="5"/>
  <c r="AG87" i="5"/>
  <c r="AI87" i="5"/>
  <c r="L88" i="5"/>
  <c r="AG88" i="5"/>
  <c r="AI88" i="5"/>
  <c r="L89" i="5"/>
  <c r="AG89" i="5"/>
  <c r="AI89" i="5"/>
  <c r="L90" i="5"/>
  <c r="AG90" i="5"/>
  <c r="AI90" i="5"/>
  <c r="L91" i="5"/>
  <c r="AG91" i="5"/>
  <c r="AI91" i="5"/>
  <c r="L92" i="5"/>
  <c r="AG92" i="5"/>
  <c r="AI92" i="5"/>
  <c r="L93" i="5"/>
  <c r="AG93" i="5"/>
  <c r="AI93" i="5"/>
  <c r="L94" i="5"/>
  <c r="AG94" i="5"/>
  <c r="AI94" i="5"/>
  <c r="L95" i="5"/>
  <c r="AG95" i="5"/>
  <c r="AI95" i="5"/>
  <c r="L96" i="5"/>
  <c r="AG96" i="5"/>
  <c r="AI96" i="5"/>
  <c r="L97" i="5"/>
  <c r="AG97" i="5"/>
  <c r="AI97" i="5"/>
  <c r="L98" i="5"/>
  <c r="AG98" i="5"/>
  <c r="AI98" i="5"/>
  <c r="L99" i="5"/>
  <c r="AG99" i="5"/>
  <c r="AI99" i="5"/>
  <c r="L100" i="5"/>
  <c r="AG100" i="5"/>
  <c r="AI100" i="5"/>
  <c r="L101" i="5"/>
  <c r="AG101" i="5"/>
  <c r="AI101" i="5"/>
  <c r="L102" i="5"/>
  <c r="AG102" i="5"/>
  <c r="AI102" i="5"/>
  <c r="L103" i="5"/>
  <c r="AG103" i="5"/>
  <c r="AI103" i="5"/>
  <c r="L104" i="5"/>
  <c r="AG104" i="5"/>
  <c r="AI104" i="5"/>
  <c r="L105" i="5"/>
  <c r="AG105" i="5"/>
  <c r="AI105" i="5"/>
  <c r="L106" i="5"/>
  <c r="AG106" i="5"/>
  <c r="AI106" i="5"/>
  <c r="L107" i="5"/>
  <c r="AG107" i="5"/>
  <c r="AI107" i="5"/>
  <c r="L108" i="5"/>
  <c r="AG108" i="5"/>
  <c r="AI108" i="5"/>
  <c r="L109" i="5"/>
  <c r="AG109" i="5"/>
  <c r="AI109" i="5"/>
  <c r="L110" i="5"/>
  <c r="AG110" i="5"/>
  <c r="AI110" i="5"/>
  <c r="L111" i="5"/>
  <c r="AG111" i="5"/>
  <c r="AI111" i="5"/>
  <c r="L112" i="5"/>
  <c r="AG112" i="5"/>
  <c r="AI112" i="5"/>
  <c r="L113" i="5"/>
  <c r="AG113" i="5"/>
  <c r="AI113" i="5"/>
  <c r="L114" i="5"/>
  <c r="AG114" i="5"/>
  <c r="AI114" i="5"/>
  <c r="L115" i="5"/>
  <c r="AG115" i="5"/>
  <c r="AI115" i="5"/>
  <c r="L116" i="5"/>
  <c r="AG116" i="5"/>
  <c r="AI116" i="5"/>
  <c r="L117" i="5"/>
  <c r="AG117" i="5"/>
  <c r="AI117" i="5"/>
  <c r="L118" i="5"/>
  <c r="AG118" i="5"/>
  <c r="AI118" i="5"/>
  <c r="L119" i="5"/>
  <c r="AG119" i="5"/>
  <c r="AI119" i="5"/>
  <c r="L120" i="5"/>
  <c r="AG120" i="5"/>
  <c r="AI120" i="5"/>
  <c r="L121" i="5"/>
  <c r="AG121" i="5"/>
  <c r="AI121" i="5"/>
  <c r="L122" i="5"/>
  <c r="AG122" i="5"/>
  <c r="AI122" i="5"/>
  <c r="L123" i="5"/>
  <c r="AG123" i="5"/>
  <c r="AI123" i="5"/>
  <c r="L124" i="5"/>
  <c r="AG124" i="5"/>
  <c r="AI124" i="5"/>
  <c r="L125" i="5"/>
  <c r="AG125" i="5"/>
  <c r="AI125" i="5"/>
  <c r="L126" i="5"/>
  <c r="AG126" i="5"/>
  <c r="AI126" i="5"/>
  <c r="L127" i="5"/>
  <c r="AG127" i="5"/>
  <c r="AI127" i="5"/>
  <c r="L128" i="5"/>
  <c r="AG128" i="5"/>
  <c r="AI128" i="5"/>
  <c r="L129" i="5"/>
  <c r="AG129" i="5"/>
  <c r="AI129" i="5"/>
  <c r="L130" i="5"/>
  <c r="AG130" i="5"/>
  <c r="AI130" i="5"/>
  <c r="L131" i="5"/>
  <c r="AG131" i="5"/>
  <c r="AI131" i="5"/>
  <c r="L132" i="5"/>
  <c r="AG132" i="5"/>
  <c r="AI132" i="5"/>
  <c r="L133" i="5"/>
  <c r="AG133" i="5"/>
  <c r="AI133" i="5"/>
  <c r="L134" i="5"/>
  <c r="AG134" i="5"/>
  <c r="AI134" i="5"/>
  <c r="L135" i="5"/>
  <c r="AG135" i="5"/>
  <c r="AI135" i="5"/>
  <c r="L136" i="5"/>
  <c r="AG136" i="5"/>
  <c r="AI136" i="5"/>
  <c r="L137" i="5"/>
  <c r="AG137" i="5"/>
  <c r="AI137" i="5"/>
  <c r="L138" i="5"/>
  <c r="AG138" i="5"/>
  <c r="AI138" i="5"/>
  <c r="L139" i="5"/>
  <c r="AG139" i="5"/>
  <c r="AI139" i="5"/>
  <c r="L140" i="5"/>
  <c r="AG140" i="5"/>
  <c r="AI140" i="5"/>
  <c r="L141" i="5"/>
  <c r="AG141" i="5"/>
  <c r="AI141" i="5"/>
  <c r="L142" i="5"/>
  <c r="AG142" i="5"/>
  <c r="AI142" i="5"/>
  <c r="L143" i="5"/>
  <c r="AG143" i="5"/>
  <c r="AI143" i="5"/>
  <c r="L144" i="5"/>
  <c r="AG144" i="5"/>
  <c r="AI144" i="5"/>
  <c r="L145" i="5"/>
  <c r="AG145" i="5"/>
  <c r="AI145" i="5"/>
  <c r="L146" i="5"/>
  <c r="AG146" i="5"/>
  <c r="AI146" i="5"/>
  <c r="L147" i="5"/>
  <c r="AG147" i="5"/>
  <c r="AI147" i="5"/>
  <c r="L148" i="5"/>
  <c r="AG148" i="5"/>
  <c r="AI148" i="5"/>
  <c r="L149" i="5"/>
  <c r="AG149" i="5"/>
  <c r="AI149" i="5"/>
  <c r="L150" i="5"/>
  <c r="AG150" i="5"/>
  <c r="AI150" i="5"/>
  <c r="L151" i="5"/>
  <c r="AG151" i="5"/>
  <c r="AI151" i="5"/>
  <c r="L152" i="5"/>
  <c r="AG152" i="5"/>
  <c r="AI152" i="5"/>
  <c r="L153" i="5"/>
  <c r="AG153" i="5"/>
  <c r="AI153" i="5"/>
  <c r="L154" i="5"/>
  <c r="AG154" i="5"/>
  <c r="AI154" i="5"/>
  <c r="L155" i="5"/>
  <c r="AG155" i="5"/>
  <c r="AI155" i="5"/>
  <c r="L156" i="5"/>
  <c r="AG156" i="5"/>
  <c r="AI156" i="5"/>
  <c r="L157" i="5"/>
  <c r="AG157" i="5"/>
  <c r="AI157" i="5"/>
  <c r="L158" i="5"/>
  <c r="AG158" i="5"/>
  <c r="AI158" i="5"/>
  <c r="L159" i="5"/>
  <c r="AG159" i="5"/>
  <c r="AI159" i="5"/>
  <c r="L160" i="5"/>
  <c r="AG160" i="5"/>
  <c r="AI160" i="5"/>
  <c r="L161" i="5"/>
  <c r="AG161" i="5"/>
  <c r="AI161" i="5"/>
  <c r="L162" i="5"/>
  <c r="AG162" i="5"/>
  <c r="AI162" i="5"/>
  <c r="L163" i="5"/>
  <c r="AG163" i="5"/>
  <c r="AI163" i="5"/>
  <c r="L164" i="5"/>
  <c r="AG164" i="5"/>
  <c r="AI164" i="5"/>
  <c r="L165" i="5"/>
  <c r="AG165" i="5"/>
  <c r="AI165" i="5"/>
  <c r="L166" i="5"/>
  <c r="AG166" i="5"/>
  <c r="AI166" i="5"/>
  <c r="L167" i="5"/>
  <c r="AG167" i="5"/>
  <c r="AI167" i="5"/>
  <c r="L168" i="5"/>
  <c r="AG168" i="5"/>
  <c r="AI168" i="5"/>
  <c r="L169" i="5"/>
  <c r="AG169" i="5"/>
  <c r="AI169" i="5"/>
  <c r="L170" i="5"/>
  <c r="AG170" i="5"/>
  <c r="AI170" i="5"/>
  <c r="L171" i="5"/>
  <c r="AG171" i="5"/>
  <c r="AI171" i="5"/>
  <c r="L172" i="5"/>
  <c r="AG172" i="5"/>
  <c r="AI172" i="5"/>
  <c r="L173" i="5"/>
  <c r="AG173" i="5"/>
  <c r="AI173" i="5"/>
  <c r="L174" i="5"/>
  <c r="AG174" i="5"/>
  <c r="AI174" i="5"/>
  <c r="L175" i="5"/>
  <c r="AG175" i="5"/>
  <c r="AI175" i="5"/>
  <c r="L176" i="5"/>
  <c r="AG176" i="5"/>
  <c r="AI176" i="5"/>
  <c r="L177" i="5"/>
  <c r="AG177" i="5"/>
  <c r="AI177" i="5"/>
  <c r="L178" i="5"/>
  <c r="AG178" i="5"/>
  <c r="AI178" i="5"/>
  <c r="L179" i="5"/>
  <c r="AG179" i="5"/>
  <c r="AI179" i="5"/>
  <c r="L180" i="5"/>
  <c r="AG180" i="5"/>
  <c r="AI180" i="5"/>
  <c r="L181" i="5"/>
  <c r="AG181" i="5"/>
  <c r="AI181" i="5"/>
  <c r="L182" i="5"/>
  <c r="AG182" i="5"/>
  <c r="AI182" i="5"/>
  <c r="L183" i="5"/>
  <c r="AG183" i="5"/>
  <c r="AI183" i="5"/>
  <c r="L184" i="5"/>
  <c r="AG184" i="5"/>
  <c r="AI184" i="5"/>
  <c r="L185" i="5"/>
  <c r="AG185" i="5"/>
  <c r="AI185" i="5"/>
  <c r="L186" i="5"/>
  <c r="AG186" i="5"/>
  <c r="AI186" i="5"/>
  <c r="L187" i="5"/>
  <c r="AG187" i="5"/>
  <c r="AI187" i="5"/>
  <c r="L188" i="5"/>
  <c r="AG188" i="5"/>
  <c r="AI188" i="5"/>
  <c r="L189" i="5"/>
  <c r="AG189" i="5"/>
  <c r="AI189" i="5"/>
  <c r="L190" i="5"/>
  <c r="AG190" i="5"/>
  <c r="AI190" i="5"/>
  <c r="L191" i="5"/>
  <c r="AG191" i="5"/>
  <c r="AI191" i="5"/>
  <c r="L192" i="5"/>
  <c r="AG192" i="5"/>
  <c r="AI192" i="5"/>
  <c r="L193" i="5"/>
  <c r="AG193" i="5"/>
  <c r="AI193" i="5"/>
  <c r="L194" i="5"/>
  <c r="AG194" i="5"/>
  <c r="AI194" i="5"/>
  <c r="L195" i="5"/>
  <c r="AG195" i="5"/>
  <c r="AI195" i="5"/>
  <c r="L196" i="5"/>
  <c r="AG196" i="5"/>
  <c r="AI196" i="5"/>
  <c r="L197" i="5"/>
  <c r="AG197" i="5"/>
  <c r="AI197" i="5"/>
  <c r="L198" i="5"/>
  <c r="AG198" i="5"/>
  <c r="AI198" i="5"/>
  <c r="L199" i="5"/>
  <c r="AG199" i="5"/>
  <c r="AI199" i="5"/>
  <c r="L200" i="5"/>
  <c r="AG200" i="5"/>
  <c r="AI200" i="5"/>
  <c r="L201" i="5"/>
  <c r="AG201" i="5"/>
  <c r="AI201" i="5"/>
  <c r="L202" i="5"/>
  <c r="AG202" i="5"/>
  <c r="AI202" i="5"/>
  <c r="L203" i="5"/>
  <c r="AG203" i="5"/>
  <c r="AI203" i="5"/>
  <c r="L204" i="5"/>
  <c r="AG204" i="5"/>
  <c r="AI204" i="5"/>
  <c r="L205" i="5"/>
  <c r="AG205" i="5"/>
  <c r="AI205" i="5"/>
  <c r="L206" i="5"/>
  <c r="AG206" i="5"/>
  <c r="AI206" i="5"/>
  <c r="L207" i="5"/>
  <c r="AG207" i="5"/>
  <c r="AI207" i="5"/>
  <c r="L208" i="5"/>
  <c r="AG208" i="5"/>
  <c r="AI208" i="5"/>
  <c r="L209" i="5"/>
  <c r="AG209" i="5"/>
  <c r="AI209" i="5"/>
  <c r="L210" i="5"/>
  <c r="AG210" i="5"/>
  <c r="AI210" i="5"/>
  <c r="L211" i="5"/>
  <c r="AG211" i="5"/>
  <c r="AI211" i="5"/>
  <c r="L212" i="5"/>
  <c r="AG212" i="5"/>
  <c r="AI212" i="5"/>
  <c r="L213" i="5"/>
  <c r="AG213" i="5"/>
  <c r="AI213" i="5"/>
  <c r="L214" i="5"/>
  <c r="AG214" i="5"/>
  <c r="AI214" i="5"/>
  <c r="L215" i="5"/>
  <c r="AG215" i="5"/>
  <c r="AI215" i="5"/>
  <c r="L216" i="5"/>
  <c r="AG216" i="5"/>
  <c r="AI216" i="5"/>
  <c r="L217" i="5"/>
  <c r="AG217" i="5"/>
  <c r="AI217" i="5"/>
  <c r="L218" i="5"/>
  <c r="AG218" i="5"/>
  <c r="AI218" i="5"/>
  <c r="L219" i="5"/>
  <c r="AG219" i="5"/>
  <c r="AI219" i="5"/>
  <c r="L220" i="5"/>
  <c r="AG220" i="5"/>
  <c r="AI220" i="5"/>
  <c r="L221" i="5"/>
  <c r="AG221" i="5"/>
  <c r="AI221" i="5"/>
  <c r="L222" i="5"/>
  <c r="AG222" i="5"/>
  <c r="AI222" i="5"/>
  <c r="L223" i="5"/>
  <c r="AG223" i="5"/>
  <c r="AI223" i="5"/>
  <c r="L224" i="5"/>
  <c r="AG224" i="5"/>
  <c r="AI224" i="5"/>
  <c r="L225" i="5"/>
  <c r="AG225" i="5"/>
  <c r="AI225" i="5"/>
  <c r="L226" i="5"/>
  <c r="AG226" i="5"/>
  <c r="AI226" i="5"/>
  <c r="L227" i="5"/>
  <c r="AG227" i="5"/>
  <c r="AI227" i="5"/>
  <c r="L228" i="5"/>
  <c r="AG228" i="5"/>
  <c r="AI228" i="5"/>
  <c r="L229" i="5"/>
  <c r="AG229" i="5"/>
  <c r="AI229" i="5"/>
  <c r="L230" i="5"/>
  <c r="AG230" i="5"/>
  <c r="AI230" i="5"/>
  <c r="L231" i="5"/>
  <c r="AG231" i="5"/>
  <c r="AI231" i="5"/>
  <c r="L232" i="5"/>
  <c r="AG232" i="5"/>
  <c r="AI232" i="5"/>
  <c r="L233" i="5"/>
  <c r="AG233" i="5"/>
  <c r="AI233" i="5"/>
  <c r="L234" i="5"/>
  <c r="AG234" i="5"/>
  <c r="AI234" i="5"/>
  <c r="L235" i="5"/>
  <c r="AG235" i="5"/>
  <c r="AI235" i="5"/>
  <c r="L236" i="5"/>
  <c r="AG236" i="5"/>
  <c r="AI236" i="5"/>
  <c r="L237" i="5"/>
  <c r="AG237" i="5"/>
  <c r="AI237" i="5"/>
  <c r="L238" i="5"/>
  <c r="AG238" i="5"/>
  <c r="AI238" i="5"/>
  <c r="L239" i="5"/>
  <c r="AG239" i="5"/>
  <c r="AI239" i="5"/>
  <c r="L240" i="5"/>
  <c r="AG240" i="5"/>
  <c r="AI240" i="5"/>
  <c r="L241" i="5"/>
  <c r="AG241" i="5"/>
  <c r="AI241" i="5"/>
  <c r="L242" i="5"/>
  <c r="AG242" i="5"/>
  <c r="AI242" i="5"/>
  <c r="L243" i="5"/>
  <c r="AG243" i="5"/>
  <c r="AI243" i="5"/>
  <c r="L244" i="5"/>
  <c r="AG244" i="5"/>
  <c r="AI244" i="5"/>
  <c r="L245" i="5"/>
  <c r="AG245" i="5"/>
  <c r="AI245" i="5"/>
  <c r="L246" i="5"/>
  <c r="AG246" i="5"/>
  <c r="AI246" i="5"/>
  <c r="L247" i="5"/>
  <c r="AG247" i="5"/>
  <c r="AI247" i="5"/>
  <c r="L248" i="5"/>
  <c r="AG248" i="5"/>
  <c r="AI248" i="5"/>
  <c r="L249" i="5"/>
  <c r="AG249" i="5"/>
  <c r="AI249" i="5"/>
  <c r="L250" i="5"/>
  <c r="AG250" i="5"/>
  <c r="AI250" i="5"/>
  <c r="L251" i="5"/>
  <c r="AG251" i="5"/>
  <c r="AI251" i="5"/>
  <c r="L252" i="5"/>
  <c r="AG252" i="5"/>
  <c r="AI252" i="5"/>
  <c r="L253" i="5"/>
  <c r="AG253" i="5"/>
  <c r="AI253" i="5"/>
  <c r="L254" i="5"/>
  <c r="AG254" i="5"/>
  <c r="AI254" i="5"/>
  <c r="L255" i="5"/>
  <c r="AG255" i="5"/>
  <c r="AI255" i="5"/>
  <c r="L256" i="5"/>
  <c r="AG256" i="5"/>
  <c r="AI256" i="5"/>
  <c r="L257" i="5"/>
  <c r="AG257" i="5"/>
  <c r="AI257" i="5"/>
  <c r="L258" i="5"/>
  <c r="AG258" i="5"/>
  <c r="AI258" i="5"/>
  <c r="L259" i="5"/>
  <c r="AG259" i="5"/>
  <c r="AI259" i="5"/>
  <c r="L260" i="5"/>
  <c r="AG260" i="5"/>
  <c r="AI260" i="5"/>
  <c r="L261" i="5"/>
  <c r="AG261" i="5"/>
  <c r="AI261" i="5"/>
  <c r="L262" i="5"/>
  <c r="AG262" i="5"/>
  <c r="AI262" i="5"/>
  <c r="L263" i="5"/>
  <c r="AG263" i="5"/>
  <c r="AI263" i="5"/>
  <c r="L264" i="5"/>
  <c r="AG264" i="5"/>
  <c r="AI264" i="5"/>
  <c r="L265" i="5"/>
  <c r="AG265" i="5"/>
  <c r="AI265" i="5"/>
  <c r="L266" i="5"/>
  <c r="AG266" i="5"/>
  <c r="AI266" i="5"/>
  <c r="L267" i="5"/>
  <c r="AG267" i="5"/>
  <c r="AI267" i="5"/>
  <c r="L268" i="5"/>
  <c r="AG268" i="5"/>
  <c r="AI268" i="5"/>
  <c r="L269" i="5"/>
  <c r="AG269" i="5"/>
  <c r="AI269" i="5"/>
  <c r="L270" i="5"/>
  <c r="AG270" i="5"/>
  <c r="AI270" i="5"/>
  <c r="L271" i="5"/>
  <c r="AG271" i="5"/>
  <c r="AI271" i="5"/>
  <c r="L272" i="5"/>
  <c r="AG272" i="5"/>
  <c r="AI272" i="5"/>
  <c r="L273" i="5"/>
  <c r="AG273" i="5"/>
  <c r="AI273" i="5"/>
  <c r="L274" i="5"/>
  <c r="AG274" i="5"/>
  <c r="AI274" i="5"/>
  <c r="L275" i="5"/>
  <c r="AG275" i="5"/>
  <c r="AI275" i="5"/>
  <c r="L276" i="5"/>
  <c r="AG276" i="5"/>
  <c r="AI276" i="5"/>
  <c r="L277" i="5"/>
  <c r="AG277" i="5"/>
  <c r="AI277" i="5"/>
  <c r="L278" i="5"/>
  <c r="AG278" i="5"/>
  <c r="AI278" i="5"/>
  <c r="L279" i="5"/>
  <c r="AG279" i="5"/>
  <c r="AI279" i="5"/>
  <c r="L280" i="5"/>
  <c r="AG280" i="5"/>
  <c r="AI280" i="5"/>
  <c r="L281" i="5"/>
  <c r="AG281" i="5"/>
  <c r="AI281" i="5"/>
  <c r="L282" i="5"/>
  <c r="AG282" i="5"/>
  <c r="AI282" i="5"/>
  <c r="L283" i="5"/>
  <c r="AG283" i="5"/>
  <c r="AI283" i="5"/>
  <c r="L284" i="5"/>
  <c r="AG284" i="5"/>
  <c r="AI284" i="5"/>
  <c r="L285" i="5"/>
  <c r="AG285" i="5"/>
  <c r="AI285" i="5"/>
  <c r="L286" i="5"/>
  <c r="AG286" i="5"/>
  <c r="AI286" i="5"/>
  <c r="L287" i="5"/>
  <c r="AG287" i="5"/>
  <c r="AI287" i="5"/>
  <c r="L288" i="5"/>
  <c r="AG288" i="5"/>
  <c r="AI288" i="5"/>
  <c r="L289" i="5"/>
  <c r="AG289" i="5"/>
  <c r="AI289" i="5"/>
  <c r="L290" i="5"/>
  <c r="AG290" i="5"/>
  <c r="AI290" i="5"/>
  <c r="L291" i="5"/>
  <c r="AG291" i="5"/>
  <c r="AI291" i="5"/>
  <c r="AI291" i="2"/>
  <c r="AI290" i="2"/>
  <c r="AI289" i="2"/>
  <c r="AI288" i="2"/>
  <c r="AI287" i="2"/>
  <c r="AI286" i="2"/>
  <c r="AI285" i="2"/>
  <c r="AI284" i="2"/>
  <c r="AI283" i="2"/>
  <c r="AI282" i="2"/>
  <c r="AI281" i="2"/>
  <c r="AI280" i="2"/>
  <c r="AI279" i="2"/>
  <c r="AI278" i="2"/>
  <c r="AI277" i="2"/>
  <c r="AI276" i="2"/>
  <c r="AI275" i="2"/>
  <c r="AI274" i="2"/>
  <c r="AI273" i="2"/>
  <c r="AI272" i="2"/>
  <c r="AI271" i="2"/>
  <c r="AI270" i="2"/>
  <c r="AI269" i="2"/>
  <c r="AI268" i="2"/>
  <c r="AI267" i="2"/>
  <c r="AI266" i="2"/>
  <c r="AI265" i="2"/>
  <c r="AI264" i="2"/>
  <c r="AI263" i="2"/>
  <c r="AI262" i="2"/>
  <c r="AI261" i="2"/>
  <c r="AI260" i="2"/>
  <c r="AI259" i="2"/>
  <c r="AI258" i="2"/>
  <c r="AI257" i="2"/>
  <c r="AI256" i="2"/>
  <c r="AI255" i="2"/>
  <c r="AI254" i="2"/>
  <c r="AI253" i="2"/>
  <c r="AI252" i="2"/>
  <c r="AI251" i="2"/>
  <c r="AI250" i="2"/>
  <c r="AI249" i="2"/>
  <c r="AI248" i="2"/>
  <c r="AI247" i="2"/>
  <c r="AI246" i="2"/>
  <c r="AI245" i="2"/>
  <c r="AI244" i="2"/>
  <c r="AI243" i="2"/>
  <c r="AI242" i="2"/>
  <c r="AI241" i="2"/>
  <c r="AI240" i="2"/>
  <c r="AI239" i="2"/>
  <c r="AI238" i="2"/>
  <c r="AI237" i="2"/>
  <c r="AI236" i="2"/>
  <c r="AI235" i="2"/>
  <c r="AI234" i="2"/>
  <c r="AI233" i="2"/>
  <c r="AI232" i="2"/>
  <c r="AI231" i="2"/>
  <c r="AI230" i="2"/>
  <c r="AI229" i="2"/>
  <c r="AI228" i="2"/>
  <c r="AI227" i="2"/>
  <c r="AI226" i="2"/>
  <c r="AI225" i="2"/>
  <c r="AI224" i="2"/>
  <c r="AI223" i="2"/>
  <c r="AI222" i="2"/>
  <c r="AI221" i="2"/>
  <c r="AI220" i="2"/>
  <c r="AI219" i="2"/>
  <c r="AI218" i="2"/>
  <c r="AI217" i="2"/>
  <c r="AI216" i="2"/>
  <c r="AI215" i="2"/>
  <c r="AI214" i="2"/>
  <c r="AI213" i="2"/>
  <c r="AI212" i="2"/>
  <c r="AI211" i="2"/>
  <c r="AI210" i="2"/>
  <c r="AI209" i="2"/>
  <c r="AI208" i="2"/>
  <c r="AI207" i="2"/>
  <c r="AI206" i="2"/>
  <c r="AI205" i="2"/>
  <c r="AI204" i="2"/>
  <c r="AI203" i="2"/>
  <c r="AI202" i="2"/>
  <c r="AI201" i="2"/>
  <c r="AI200" i="2"/>
  <c r="AI199" i="2"/>
  <c r="AI198" i="2"/>
  <c r="AI197" i="2"/>
  <c r="AI196" i="2"/>
  <c r="AI195" i="2"/>
  <c r="AI194" i="2"/>
  <c r="AI193" i="2"/>
  <c r="AI192" i="2"/>
  <c r="AI191" i="2"/>
  <c r="AI190" i="2"/>
  <c r="AI189" i="2"/>
  <c r="AI188" i="2"/>
  <c r="AI187" i="2"/>
  <c r="AI186" i="2"/>
  <c r="AI185" i="2"/>
  <c r="AI184" i="2"/>
  <c r="AI183" i="2"/>
  <c r="AI182" i="2"/>
  <c r="AI181" i="2"/>
  <c r="AI180" i="2"/>
  <c r="AI179" i="2"/>
  <c r="AI178" i="2"/>
  <c r="AI177" i="2"/>
  <c r="AI176" i="2"/>
  <c r="AI175" i="2"/>
  <c r="AI174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35" i="2"/>
  <c r="AI134" i="2"/>
  <c r="AI133" i="2"/>
  <c r="AI132" i="2"/>
  <c r="AI131" i="2"/>
  <c r="AI130" i="2"/>
  <c r="AI129" i="2"/>
  <c r="AI128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H291" i="2"/>
  <c r="AH290" i="2"/>
  <c r="AH289" i="2"/>
  <c r="AH288" i="2"/>
  <c r="AH287" i="2"/>
  <c r="AH286" i="2"/>
  <c r="AH285" i="2"/>
  <c r="AH284" i="2"/>
  <c r="AH283" i="2"/>
  <c r="AH282" i="2"/>
  <c r="AH281" i="2"/>
  <c r="AH280" i="2"/>
  <c r="AH279" i="2"/>
  <c r="AH278" i="2"/>
  <c r="AH277" i="2"/>
  <c r="AH276" i="2"/>
  <c r="AH275" i="2"/>
  <c r="AH274" i="2"/>
  <c r="AH273" i="2"/>
  <c r="AH272" i="2"/>
  <c r="AH271" i="2"/>
  <c r="AH270" i="2"/>
  <c r="AH269" i="2"/>
  <c r="AH268" i="2"/>
  <c r="AH267" i="2"/>
  <c r="AH266" i="2"/>
  <c r="AH265" i="2"/>
  <c r="AH264" i="2"/>
  <c r="AH263" i="2"/>
  <c r="AH262" i="2"/>
  <c r="AH261" i="2"/>
  <c r="AH260" i="2"/>
  <c r="AH259" i="2"/>
  <c r="AH258" i="2"/>
  <c r="AH257" i="2"/>
  <c r="AH256" i="2"/>
  <c r="AH255" i="2"/>
  <c r="AH254" i="2"/>
  <c r="AH253" i="2"/>
  <c r="AH252" i="2"/>
  <c r="AH251" i="2"/>
  <c r="AH250" i="2"/>
  <c r="AH249" i="2"/>
  <c r="AH248" i="2"/>
  <c r="AH247" i="2"/>
  <c r="AH246" i="2"/>
  <c r="AH245" i="2"/>
  <c r="AH244" i="2"/>
  <c r="AH243" i="2"/>
  <c r="AH242" i="2"/>
  <c r="AH241" i="2"/>
  <c r="AH240" i="2"/>
  <c r="AH239" i="2"/>
  <c r="AH238" i="2"/>
  <c r="AH237" i="2"/>
  <c r="AH236" i="2"/>
  <c r="AH235" i="2"/>
  <c r="AH234" i="2"/>
  <c r="AH233" i="2"/>
  <c r="AH232" i="2"/>
  <c r="AH231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G291" i="2"/>
  <c r="AG290" i="2"/>
  <c r="AG289" i="2"/>
  <c r="AG288" i="2"/>
  <c r="AG287" i="2"/>
  <c r="AG286" i="2"/>
  <c r="AG285" i="2"/>
  <c r="AG284" i="2"/>
  <c r="AG283" i="2"/>
  <c r="AG282" i="2"/>
  <c r="AG281" i="2"/>
  <c r="AG280" i="2"/>
  <c r="AG279" i="2"/>
  <c r="AG278" i="2"/>
  <c r="AG277" i="2"/>
  <c r="AG276" i="2"/>
  <c r="AG275" i="2"/>
  <c r="AG274" i="2"/>
  <c r="AG273" i="2"/>
  <c r="AG272" i="2"/>
  <c r="AG271" i="2"/>
  <c r="AG270" i="2"/>
  <c r="AG269" i="2"/>
  <c r="AG268" i="2"/>
  <c r="AG267" i="2"/>
  <c r="AG266" i="2"/>
  <c r="AG265" i="2"/>
  <c r="AG264" i="2"/>
  <c r="AG263" i="2"/>
  <c r="AG262" i="2"/>
  <c r="AG261" i="2"/>
  <c r="AG260" i="2"/>
  <c r="AG259" i="2"/>
  <c r="AG258" i="2"/>
  <c r="AG257" i="2"/>
  <c r="AG256" i="2"/>
  <c r="AG255" i="2"/>
  <c r="AG254" i="2"/>
  <c r="AG253" i="2"/>
  <c r="AG252" i="2"/>
  <c r="AG251" i="2"/>
  <c r="AG250" i="2"/>
  <c r="AG249" i="2"/>
  <c r="AG248" i="2"/>
  <c r="AG247" i="2"/>
  <c r="AG246" i="2"/>
  <c r="AG245" i="2"/>
  <c r="AG244" i="2"/>
  <c r="AG243" i="2"/>
  <c r="AG242" i="2"/>
  <c r="AG241" i="2"/>
  <c r="AG240" i="2"/>
  <c r="AG239" i="2"/>
  <c r="AG238" i="2"/>
  <c r="AG237" i="2"/>
  <c r="AG236" i="2"/>
  <c r="AG235" i="2"/>
  <c r="AG234" i="2"/>
  <c r="AG233" i="2"/>
  <c r="AG232" i="2"/>
  <c r="AG231" i="2"/>
  <c r="AG230" i="2"/>
  <c r="AG229" i="2"/>
  <c r="AG228" i="2"/>
  <c r="AG227" i="2"/>
  <c r="AG226" i="2"/>
  <c r="AG225" i="2"/>
  <c r="AG224" i="2"/>
  <c r="AG223" i="2"/>
  <c r="AG222" i="2"/>
  <c r="AG221" i="2"/>
  <c r="AG220" i="2"/>
  <c r="AG219" i="2"/>
  <c r="AG218" i="2"/>
  <c r="AG217" i="2"/>
  <c r="AG216" i="2"/>
  <c r="AG215" i="2"/>
  <c r="AG214" i="2"/>
  <c r="AG213" i="2"/>
  <c r="AG212" i="2"/>
  <c r="AG211" i="2"/>
  <c r="AG210" i="2"/>
  <c r="AG209" i="2"/>
  <c r="AG208" i="2"/>
  <c r="AG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F291" i="2"/>
  <c r="AF290" i="2"/>
  <c r="AF289" i="2"/>
  <c r="AF288" i="2"/>
  <c r="AF287" i="2"/>
  <c r="AF286" i="2"/>
  <c r="AF285" i="2"/>
  <c r="AF284" i="2"/>
  <c r="AF283" i="2"/>
  <c r="AF282" i="2"/>
  <c r="AF281" i="2"/>
  <c r="AF280" i="2"/>
  <c r="AF279" i="2"/>
  <c r="AF278" i="2"/>
  <c r="AF277" i="2"/>
  <c r="AF276" i="2"/>
  <c r="AF275" i="2"/>
  <c r="AF274" i="2"/>
  <c r="AF273" i="2"/>
  <c r="AF272" i="2"/>
  <c r="AF271" i="2"/>
  <c r="AF270" i="2"/>
  <c r="AF269" i="2"/>
  <c r="AF268" i="2"/>
  <c r="AF267" i="2"/>
  <c r="AF266" i="2"/>
  <c r="AF265" i="2"/>
  <c r="AF264" i="2"/>
  <c r="AF263" i="2"/>
  <c r="AF262" i="2"/>
  <c r="AF261" i="2"/>
  <c r="AF260" i="2"/>
  <c r="AF259" i="2"/>
  <c r="AF258" i="2"/>
  <c r="AF257" i="2"/>
  <c r="AF256" i="2"/>
  <c r="AF255" i="2"/>
  <c r="AF254" i="2"/>
  <c r="AF253" i="2"/>
  <c r="AF252" i="2"/>
  <c r="AF251" i="2"/>
  <c r="AF250" i="2"/>
  <c r="AF249" i="2"/>
  <c r="AF248" i="2"/>
  <c r="AF247" i="2"/>
  <c r="AF246" i="2"/>
  <c r="AF245" i="2"/>
  <c r="AF244" i="2"/>
  <c r="AF243" i="2"/>
  <c r="AF242" i="2"/>
  <c r="AF241" i="2"/>
  <c r="AF240" i="2"/>
  <c r="AF239" i="2"/>
  <c r="AF238" i="2"/>
  <c r="AF237" i="2"/>
  <c r="AF236" i="2"/>
  <c r="AF235" i="2"/>
  <c r="AF234" i="2"/>
  <c r="AF233" i="2"/>
  <c r="AF232" i="2"/>
  <c r="AF231" i="2"/>
  <c r="AF230" i="2"/>
  <c r="AF229" i="2"/>
  <c r="AF228" i="2"/>
  <c r="AF227" i="2"/>
  <c r="AF226" i="2"/>
  <c r="AF225" i="2"/>
  <c r="AF224" i="2"/>
  <c r="AF223" i="2"/>
  <c r="AF222" i="2"/>
  <c r="AF221" i="2"/>
  <c r="AF220" i="2"/>
  <c r="AF219" i="2"/>
  <c r="AF218" i="2"/>
  <c r="AF217" i="2"/>
  <c r="AF216" i="2"/>
  <c r="AF215" i="2"/>
  <c r="AF214" i="2"/>
  <c r="AF213" i="2"/>
  <c r="AF212" i="2"/>
  <c r="AF211" i="2"/>
  <c r="AF210" i="2"/>
  <c r="AF209" i="2"/>
  <c r="AF208" i="2"/>
  <c r="AF207" i="2"/>
  <c r="AF206" i="2"/>
  <c r="AF205" i="2"/>
  <c r="AF204" i="2"/>
  <c r="AF203" i="2"/>
  <c r="AF202" i="2"/>
  <c r="AF201" i="2"/>
  <c r="AF200" i="2"/>
  <c r="AF199" i="2"/>
  <c r="AF198" i="2"/>
  <c r="AF197" i="2"/>
  <c r="AF196" i="2"/>
  <c r="AF195" i="2"/>
  <c r="AF194" i="2"/>
  <c r="AF193" i="2"/>
  <c r="AF192" i="2"/>
  <c r="AF191" i="2"/>
  <c r="AF190" i="2"/>
  <c r="AF189" i="2"/>
  <c r="AF188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D4" i="2"/>
  <c r="AE4" i="2" s="1"/>
  <c r="K6" i="2"/>
  <c r="K170" i="2" l="1"/>
  <c r="K208" i="2"/>
  <c r="K230" i="2"/>
  <c r="K243" i="2"/>
  <c r="K104" i="2"/>
  <c r="K232" i="2"/>
  <c r="K55" i="2"/>
  <c r="K177" i="2"/>
  <c r="K238" i="2"/>
  <c r="K163" i="2"/>
  <c r="B4" i="2"/>
  <c r="K189" i="2" l="1"/>
  <c r="K286" i="2"/>
  <c r="K285" i="2"/>
  <c r="K282" i="2"/>
  <c r="K281" i="2"/>
  <c r="K276" i="2"/>
  <c r="K272" i="2"/>
  <c r="K269" i="2"/>
  <c r="K263" i="2"/>
  <c r="K262" i="2"/>
  <c r="K259" i="2"/>
  <c r="K257" i="2"/>
  <c r="K235" i="2"/>
  <c r="K221" i="2"/>
  <c r="K251" i="2"/>
  <c r="K178" i="2"/>
  <c r="K240" i="2"/>
  <c r="K239" i="2"/>
  <c r="K228" i="2"/>
  <c r="K248" i="2"/>
  <c r="K283" i="2"/>
  <c r="K194" i="2"/>
  <c r="K217" i="2"/>
  <c r="K287" i="2"/>
  <c r="K268" i="2"/>
  <c r="K258" i="2"/>
  <c r="K279" i="2"/>
  <c r="K284" i="2"/>
  <c r="K288" i="2"/>
  <c r="K277" i="2"/>
  <c r="K260" i="2"/>
  <c r="K291" i="2"/>
  <c r="K242" i="2"/>
  <c r="K264" i="2"/>
  <c r="K290" i="2"/>
  <c r="K289" i="2"/>
  <c r="K267" i="2"/>
  <c r="K234" i="2"/>
  <c r="K210" i="2"/>
  <c r="K165" i="2"/>
  <c r="K180" i="2"/>
  <c r="K60" i="2"/>
  <c r="K64" i="2"/>
  <c r="K87" i="2"/>
  <c r="K223" i="2"/>
  <c r="K213" i="2"/>
  <c r="K129" i="2"/>
  <c r="K187" i="2"/>
  <c r="K162" i="2"/>
  <c r="K28" i="2"/>
  <c r="K95" i="2"/>
  <c r="K275" i="2"/>
  <c r="K271" i="2"/>
  <c r="K266" i="2"/>
  <c r="K247" i="2"/>
  <c r="K244" i="2"/>
  <c r="K241" i="2"/>
  <c r="K236" i="2"/>
  <c r="K225" i="2"/>
  <c r="K201" i="2"/>
  <c r="K219" i="2"/>
  <c r="K195" i="2"/>
  <c r="K176" i="2"/>
  <c r="K175" i="2"/>
  <c r="K158" i="2"/>
  <c r="K127" i="2"/>
  <c r="K144" i="2"/>
  <c r="K120" i="2"/>
  <c r="K75" i="2"/>
  <c r="K14" i="2"/>
  <c r="K57" i="2"/>
  <c r="K27" i="2"/>
  <c r="K204" i="2"/>
  <c r="K159" i="2"/>
  <c r="K205" i="2"/>
  <c r="K35" i="2"/>
  <c r="K7" i="2"/>
  <c r="K97" i="2"/>
  <c r="K93" i="2"/>
  <c r="K23" i="2"/>
  <c r="K98" i="2"/>
  <c r="K160" i="2"/>
  <c r="K100" i="2"/>
  <c r="K130" i="2"/>
  <c r="K8" i="2"/>
  <c r="K237" i="2"/>
  <c r="K42" i="2"/>
  <c r="K202" i="2"/>
  <c r="K71" i="2"/>
  <c r="K66" i="2"/>
  <c r="K15" i="2"/>
  <c r="K255" i="2"/>
  <c r="K231" i="2"/>
  <c r="K192" i="2"/>
  <c r="K190" i="2"/>
  <c r="K209" i="2"/>
  <c r="K183" i="2"/>
  <c r="K179" i="2"/>
  <c r="K171" i="2"/>
  <c r="K181" i="2"/>
  <c r="K168" i="2"/>
  <c r="K193" i="2"/>
  <c r="K173" i="2"/>
  <c r="K107" i="2"/>
  <c r="K117" i="2"/>
  <c r="K143" i="2"/>
  <c r="K68" i="2"/>
  <c r="K94" i="2"/>
  <c r="K182" i="2"/>
  <c r="K249" i="2"/>
  <c r="K124" i="2"/>
  <c r="K114" i="2"/>
  <c r="K121" i="2"/>
  <c r="K142" i="2"/>
  <c r="K150" i="2"/>
  <c r="K41" i="2"/>
  <c r="K172" i="2"/>
  <c r="K126" i="2"/>
  <c r="K103" i="2"/>
  <c r="K115" i="2"/>
  <c r="K99" i="2"/>
  <c r="K256" i="2"/>
  <c r="K169" i="2"/>
  <c r="K25" i="2"/>
  <c r="K70" i="2"/>
  <c r="K108" i="2"/>
  <c r="K118" i="2"/>
  <c r="K30" i="2"/>
  <c r="K21" i="2"/>
  <c r="K32" i="2"/>
  <c r="K63" i="2"/>
  <c r="K85" i="2"/>
  <c r="K112" i="2"/>
  <c r="K91" i="2"/>
  <c r="K20" i="2"/>
  <c r="K22" i="2"/>
  <c r="K110" i="2"/>
  <c r="K62" i="2"/>
  <c r="K78" i="2"/>
  <c r="K280" i="2"/>
  <c r="K252" i="2"/>
  <c r="K229" i="2"/>
  <c r="K222" i="2"/>
  <c r="K246" i="2"/>
  <c r="K157" i="2"/>
  <c r="K139" i="2"/>
  <c r="K69" i="2"/>
  <c r="K141" i="2"/>
  <c r="K133" i="2"/>
  <c r="K174" i="2"/>
  <c r="K184" i="2"/>
  <c r="K198" i="2"/>
  <c r="K151" i="2"/>
  <c r="K146" i="2"/>
  <c r="K39" i="2"/>
  <c r="K186" i="2"/>
  <c r="K216" i="2"/>
  <c r="K212" i="2"/>
  <c r="K203" i="2"/>
  <c r="K227" i="2"/>
  <c r="K24" i="2"/>
  <c r="K9" i="2"/>
  <c r="K61" i="2"/>
  <c r="K92" i="2"/>
  <c r="K250" i="2"/>
  <c r="K273" i="2"/>
  <c r="K140" i="2"/>
  <c r="K44" i="2"/>
  <c r="K197" i="2"/>
  <c r="K26" i="2"/>
  <c r="K166" i="2"/>
  <c r="K161" i="2"/>
  <c r="K46" i="2"/>
  <c r="K233" i="2"/>
  <c r="K48" i="2"/>
  <c r="K58" i="2"/>
  <c r="K125" i="2"/>
  <c r="K36" i="2"/>
  <c r="K43" i="2"/>
  <c r="K59" i="2"/>
  <c r="K31" i="2"/>
  <c r="K16" i="2"/>
  <c r="K51" i="2"/>
  <c r="K153" i="2"/>
  <c r="K278" i="2"/>
  <c r="K274" i="2"/>
  <c r="K270" i="2"/>
  <c r="K265" i="2"/>
  <c r="K261" i="2"/>
  <c r="K254" i="2"/>
  <c r="K253" i="2"/>
  <c r="K245" i="2"/>
  <c r="K226" i="2"/>
  <c r="K224" i="2"/>
  <c r="K220" i="2"/>
  <c r="K218" i="2"/>
  <c r="K196" i="2"/>
  <c r="K199" i="2"/>
  <c r="K188" i="2"/>
  <c r="K185" i="2"/>
  <c r="K148" i="2"/>
  <c r="K132" i="2"/>
  <c r="K37" i="2"/>
  <c r="K215" i="2"/>
  <c r="K211" i="2"/>
  <c r="K206" i="2"/>
  <c r="K191" i="2"/>
  <c r="K147" i="2"/>
  <c r="K136" i="2"/>
  <c r="K134" i="2"/>
  <c r="K149" i="2"/>
  <c r="K152" i="2"/>
  <c r="K109" i="2"/>
  <c r="K45" i="2"/>
  <c r="K214" i="2"/>
  <c r="K207" i="2"/>
  <c r="K200" i="2"/>
  <c r="K167" i="2"/>
  <c r="K135" i="2"/>
  <c r="K89" i="2"/>
  <c r="K86" i="2"/>
  <c r="K56" i="2"/>
  <c r="K76" i="2"/>
  <c r="K40" i="2"/>
  <c r="K155" i="2"/>
  <c r="K154" i="2"/>
  <c r="K137" i="2"/>
  <c r="K88" i="2"/>
  <c r="K79" i="2"/>
  <c r="K77" i="2"/>
  <c r="K65" i="2"/>
  <c r="K156" i="2"/>
  <c r="K131" i="2"/>
  <c r="K164" i="2"/>
  <c r="K111" i="2"/>
  <c r="K119" i="2"/>
  <c r="K116" i="2"/>
  <c r="K80" i="2"/>
  <c r="K67" i="2"/>
  <c r="K145" i="2"/>
  <c r="K122" i="2"/>
  <c r="K83" i="2"/>
  <c r="K84" i="2"/>
  <c r="K123" i="2"/>
  <c r="K138" i="2"/>
  <c r="K113" i="2"/>
  <c r="K101" i="2"/>
  <c r="K90" i="2"/>
  <c r="K128" i="2"/>
  <c r="K81" i="2"/>
  <c r="K102" i="2"/>
  <c r="K50" i="2"/>
  <c r="K33" i="2"/>
  <c r="K49" i="2"/>
  <c r="K74" i="2"/>
  <c r="K96" i="2"/>
  <c r="K54" i="2"/>
  <c r="K47" i="2"/>
  <c r="K106" i="2"/>
  <c r="K105" i="2"/>
  <c r="K72" i="2"/>
  <c r="K73" i="2"/>
  <c r="K34" i="2"/>
  <c r="K53" i="2"/>
  <c r="K82" i="2"/>
  <c r="K19" i="2"/>
  <c r="K38" i="2"/>
  <c r="K29" i="2"/>
  <c r="K52" i="2"/>
  <c r="K13" i="2"/>
  <c r="K11" i="2"/>
  <c r="K17" i="2"/>
  <c r="K10" i="2"/>
  <c r="K18" i="2"/>
  <c r="K12" i="2"/>
  <c r="L186" i="2" l="1"/>
  <c r="L273" i="2"/>
  <c r="L254" i="2"/>
  <c r="L174" i="2"/>
  <c r="L61" i="2"/>
  <c r="L227" i="2"/>
  <c r="L203" i="2"/>
  <c r="L39" i="2"/>
  <c r="L146" i="2"/>
  <c r="L151" i="2"/>
  <c r="L133" i="2"/>
  <c r="L69" i="2"/>
  <c r="L280" i="2"/>
  <c r="L32" i="2"/>
  <c r="L118" i="2"/>
  <c r="L70" i="2"/>
  <c r="L99" i="2"/>
  <c r="L126" i="2"/>
  <c r="L41" i="2"/>
  <c r="L142" i="2"/>
  <c r="L121" i="2"/>
  <c r="L124" i="2"/>
  <c r="L94" i="2"/>
  <c r="L117" i="2"/>
  <c r="L98" i="2"/>
  <c r="L35" i="2"/>
  <c r="L271" i="2"/>
  <c r="L187" i="2"/>
  <c r="L129" i="2"/>
  <c r="L64" i="2"/>
  <c r="L60" i="2"/>
  <c r="L165" i="2"/>
  <c r="L169" i="2"/>
  <c r="L23" i="2"/>
  <c r="L7" i="2"/>
  <c r="L27" i="2"/>
  <c r="L188" i="2"/>
  <c r="L9" i="2"/>
  <c r="L212" i="2"/>
  <c r="L198" i="2"/>
  <c r="L141" i="2"/>
  <c r="L6" i="2"/>
  <c r="L104" i="2"/>
  <c r="L243" i="2"/>
  <c r="L230" i="2"/>
  <c r="L170" i="2"/>
  <c r="L177" i="2"/>
  <c r="L163" i="2"/>
  <c r="L55" i="2"/>
  <c r="L208" i="2"/>
  <c r="L232" i="2"/>
  <c r="L238" i="2"/>
  <c r="L21" i="2"/>
  <c r="L115" i="2"/>
  <c r="L172" i="2"/>
  <c r="L114" i="2"/>
  <c r="L249" i="2"/>
  <c r="L209" i="2"/>
  <c r="L231" i="2"/>
  <c r="L130" i="2"/>
  <c r="L93" i="2"/>
  <c r="L204" i="2"/>
  <c r="L223" i="2"/>
  <c r="L97" i="2"/>
  <c r="L57" i="2"/>
  <c r="L250" i="2"/>
  <c r="L199" i="2"/>
  <c r="L253" i="2"/>
  <c r="L140" i="2"/>
  <c r="L92" i="2"/>
  <c r="L216" i="2"/>
  <c r="L184" i="2"/>
  <c r="L30" i="2"/>
  <c r="L108" i="2"/>
  <c r="L25" i="2"/>
  <c r="L256" i="2"/>
  <c r="L103" i="2"/>
  <c r="L150" i="2"/>
  <c r="L182" i="2"/>
  <c r="L255" i="2"/>
  <c r="L100" i="2"/>
  <c r="L247" i="2"/>
  <c r="L275" i="2"/>
  <c r="L180" i="2"/>
  <c r="L160" i="2"/>
  <c r="L159" i="2"/>
  <c r="L14" i="2"/>
  <c r="L75" i="2"/>
  <c r="L213" i="2"/>
  <c r="L87" i="2"/>
  <c r="L210" i="2"/>
  <c r="L18" i="2"/>
  <c r="L82" i="2"/>
  <c r="L72" i="2"/>
  <c r="L102" i="2"/>
  <c r="L123" i="2"/>
  <c r="L80" i="2"/>
  <c r="L65" i="2"/>
  <c r="L56" i="2"/>
  <c r="L200" i="2"/>
  <c r="L152" i="2"/>
  <c r="L185" i="2"/>
  <c r="L220" i="2"/>
  <c r="L51" i="2"/>
  <c r="L36" i="2"/>
  <c r="L161" i="2"/>
  <c r="L139" i="2"/>
  <c r="L252" i="2"/>
  <c r="L22" i="2"/>
  <c r="L85" i="2"/>
  <c r="L173" i="2"/>
  <c r="L15" i="2"/>
  <c r="L237" i="2"/>
  <c r="L12" i="2"/>
  <c r="L10" i="2"/>
  <c r="L52" i="2"/>
  <c r="L19" i="2"/>
  <c r="L34" i="2"/>
  <c r="L106" i="2"/>
  <c r="L96" i="2"/>
  <c r="L50" i="2"/>
  <c r="L128" i="2"/>
  <c r="L113" i="2"/>
  <c r="L84" i="2"/>
  <c r="L145" i="2"/>
  <c r="L119" i="2"/>
  <c r="L156" i="2"/>
  <c r="L79" i="2"/>
  <c r="L154" i="2"/>
  <c r="L40" i="2"/>
  <c r="L89" i="2"/>
  <c r="L167" i="2"/>
  <c r="L214" i="2"/>
  <c r="L109" i="2"/>
  <c r="L134" i="2"/>
  <c r="L206" i="2"/>
  <c r="L132" i="2"/>
  <c r="L218" i="2"/>
  <c r="L226" i="2"/>
  <c r="L261" i="2"/>
  <c r="L278" i="2"/>
  <c r="L43" i="2"/>
  <c r="L46" i="2"/>
  <c r="L26" i="2"/>
  <c r="L24" i="2"/>
  <c r="L157" i="2"/>
  <c r="L110" i="2"/>
  <c r="L112" i="2"/>
  <c r="L63" i="2"/>
  <c r="L68" i="2"/>
  <c r="L107" i="2"/>
  <c r="L168" i="2"/>
  <c r="L183" i="2"/>
  <c r="L192" i="2"/>
  <c r="L42" i="2"/>
  <c r="L205" i="2"/>
  <c r="L127" i="2"/>
  <c r="L176" i="2"/>
  <c r="L201" i="2"/>
  <c r="L241" i="2"/>
  <c r="L95" i="2"/>
  <c r="L162" i="2"/>
  <c r="L234" i="2"/>
  <c r="L290" i="2"/>
  <c r="L264" i="2"/>
  <c r="L277" i="2"/>
  <c r="L284" i="2"/>
  <c r="L178" i="2"/>
  <c r="L251" i="2"/>
  <c r="L235" i="2"/>
  <c r="L272" i="2"/>
  <c r="L285" i="2"/>
  <c r="L189" i="2"/>
  <c r="L17" i="2"/>
  <c r="L73" i="2"/>
  <c r="L74" i="2"/>
  <c r="L138" i="2"/>
  <c r="L67" i="2"/>
  <c r="L111" i="2"/>
  <c r="L88" i="2"/>
  <c r="L76" i="2"/>
  <c r="L136" i="2"/>
  <c r="L211" i="2"/>
  <c r="L148" i="2"/>
  <c r="L245" i="2"/>
  <c r="L265" i="2"/>
  <c r="L153" i="2"/>
  <c r="L58" i="2"/>
  <c r="L229" i="2"/>
  <c r="L181" i="2"/>
  <c r="L244" i="2"/>
  <c r="L242" i="2"/>
  <c r="L279" i="2"/>
  <c r="L287" i="2"/>
  <c r="L283" i="2"/>
  <c r="L239" i="2"/>
  <c r="L262" i="2"/>
  <c r="L276" i="2"/>
  <c r="L286" i="2"/>
  <c r="L29" i="2"/>
  <c r="L49" i="2"/>
  <c r="L83" i="2"/>
  <c r="L137" i="2"/>
  <c r="L135" i="2"/>
  <c r="L147" i="2"/>
  <c r="L270" i="2"/>
  <c r="L48" i="2"/>
  <c r="L78" i="2"/>
  <c r="L267" i="2"/>
  <c r="L291" i="2"/>
  <c r="L258" i="2"/>
  <c r="L217" i="2"/>
  <c r="L248" i="2"/>
  <c r="L240" i="2"/>
  <c r="L257" i="2"/>
  <c r="L263" i="2"/>
  <c r="L281" i="2"/>
  <c r="L11" i="2"/>
  <c r="L47" i="2"/>
  <c r="L90" i="2"/>
  <c r="L164" i="2"/>
  <c r="L155" i="2"/>
  <c r="L45" i="2"/>
  <c r="L215" i="2"/>
  <c r="L31" i="2"/>
  <c r="L197" i="2"/>
  <c r="L246" i="2"/>
  <c r="L91" i="2"/>
  <c r="L143" i="2"/>
  <c r="L171" i="2"/>
  <c r="L71" i="2"/>
  <c r="L120" i="2"/>
  <c r="L158" i="2"/>
  <c r="L195" i="2"/>
  <c r="L225" i="2"/>
  <c r="L28" i="2"/>
  <c r="L13" i="2"/>
  <c r="L38" i="2"/>
  <c r="L53" i="2"/>
  <c r="L105" i="2"/>
  <c r="L54" i="2"/>
  <c r="L33" i="2"/>
  <c r="L81" i="2"/>
  <c r="L101" i="2"/>
  <c r="L122" i="2"/>
  <c r="L116" i="2"/>
  <c r="L131" i="2"/>
  <c r="L77" i="2"/>
  <c r="L86" i="2"/>
  <c r="L207" i="2"/>
  <c r="L149" i="2"/>
  <c r="L191" i="2"/>
  <c r="L37" i="2"/>
  <c r="L196" i="2"/>
  <c r="L224" i="2"/>
  <c r="L274" i="2"/>
  <c r="L16" i="2"/>
  <c r="L59" i="2"/>
  <c r="L125" i="2"/>
  <c r="L233" i="2"/>
  <c r="L166" i="2"/>
  <c r="L44" i="2"/>
  <c r="L222" i="2"/>
  <c r="L62" i="2"/>
  <c r="L20" i="2"/>
  <c r="L193" i="2"/>
  <c r="L179" i="2"/>
  <c r="L190" i="2"/>
  <c r="L66" i="2"/>
  <c r="L202" i="2"/>
  <c r="L8" i="2"/>
  <c r="L144" i="2"/>
  <c r="L175" i="2"/>
  <c r="L219" i="2"/>
  <c r="L236" i="2"/>
  <c r="L266" i="2"/>
  <c r="L289" i="2"/>
  <c r="L260" i="2"/>
  <c r="L288" i="2"/>
  <c r="L268" i="2"/>
  <c r="L194" i="2"/>
  <c r="L228" i="2"/>
  <c r="L221" i="2"/>
  <c r="L259" i="2"/>
  <c r="L269" i="2"/>
  <c r="L282" i="2"/>
</calcChain>
</file>

<file path=xl/sharedStrings.xml><?xml version="1.0" encoding="utf-8"?>
<sst xmlns="http://schemas.openxmlformats.org/spreadsheetml/2006/main" count="2481" uniqueCount="405">
  <si>
    <t>971-306R</t>
  </si>
  <si>
    <t>1138-6R</t>
  </si>
  <si>
    <t>Pomerado</t>
  </si>
  <si>
    <t>Eastgate</t>
  </si>
  <si>
    <t>Artesian</t>
  </si>
  <si>
    <t>NC</t>
  </si>
  <si>
    <t>EA</t>
  </si>
  <si>
    <t>NE</t>
  </si>
  <si>
    <t>OC</t>
  </si>
  <si>
    <t>Crit Svc</t>
  </si>
  <si>
    <t>Value Risk</t>
  </si>
  <si>
    <t>Length in miles of the study segment</t>
  </si>
  <si>
    <t>Weighted score</t>
  </si>
  <si>
    <t>Wind Factor:  Based on the forecasted frequency of extreme wind events - (Brian D'Agostino)</t>
  </si>
  <si>
    <t>Tree Factor: Density of trees in proximity that are &gt;=40ft weighted by species (Vegetation Management)</t>
  </si>
  <si>
    <t>5-Year Outage History Index (TDAM)</t>
  </si>
  <si>
    <t>Reduction in the number of customers impacted by 2012 safety shut off plan (TDAM)</t>
  </si>
  <si>
    <t>Reidy Canyon</t>
  </si>
  <si>
    <t>Serra</t>
  </si>
  <si>
    <t>Salton</t>
  </si>
  <si>
    <t>Temecula (SCE)</t>
  </si>
  <si>
    <t>Sub</t>
  </si>
  <si>
    <t>Rincon</t>
  </si>
  <si>
    <t>Santa Ysabel</t>
  </si>
  <si>
    <t>Monserate</t>
  </si>
  <si>
    <t>Creelman</t>
  </si>
  <si>
    <t>Pala</t>
  </si>
  <si>
    <t>Los Coches</t>
  </si>
  <si>
    <t>Kearny</t>
  </si>
  <si>
    <t>Otay Lakes</t>
  </si>
  <si>
    <t>Granite</t>
  </si>
  <si>
    <t>Santee</t>
  </si>
  <si>
    <t>Cameron</t>
  </si>
  <si>
    <t>Scripps</t>
  </si>
  <si>
    <t>Glencliff</t>
  </si>
  <si>
    <t>Boulevard</t>
  </si>
  <si>
    <t>Ash</t>
  </si>
  <si>
    <t>Felicita</t>
  </si>
  <si>
    <t>Chicarita</t>
  </si>
  <si>
    <t>Avocado</t>
  </si>
  <si>
    <t>Border</t>
  </si>
  <si>
    <t>Proctor Valley</t>
  </si>
  <si>
    <t>Score</t>
  </si>
  <si>
    <t>A2</t>
  </si>
  <si>
    <t>Crestline</t>
  </si>
  <si>
    <t>Dehesa Valley</t>
  </si>
  <si>
    <t>Fallbrook 1</t>
  </si>
  <si>
    <t>Fallbrook 2</t>
  </si>
  <si>
    <t>Julian</t>
  </si>
  <si>
    <t>Manzanita</t>
  </si>
  <si>
    <t>Moore</t>
  </si>
  <si>
    <t>212-650R</t>
  </si>
  <si>
    <t>212-652R</t>
  </si>
  <si>
    <t>Fire Ign. Risk</t>
  </si>
  <si>
    <t>Italic = open switch (tie or fuse bypass)</t>
  </si>
  <si>
    <t>Study segment boundaries</t>
  </si>
  <si>
    <t xml:space="preserve">Risk zone: HRFA: 3, FTZ: 1 </t>
  </si>
  <si>
    <t>Expulsion fuse factor (TDAM)</t>
  </si>
  <si>
    <t>Switch factor (TDAM)</t>
  </si>
  <si>
    <t>Conductor factor -smaller than 2/0- (TDAM)</t>
  </si>
  <si>
    <t>Transformer factor (TDAM)</t>
  </si>
  <si>
    <t>High-risk transformer factor (TDAM)</t>
  </si>
  <si>
    <t>Relative structure value in projected burn path (Fire Coordinator)</t>
  </si>
  <si>
    <t>Capacitor factor - number of capacitors in segment (TDAM)</t>
  </si>
  <si>
    <t>Fire ignition risk: (Fire Coordinator)</t>
  </si>
  <si>
    <t>Fuel:  (Fire Coordinator)</t>
  </si>
  <si>
    <t>Ranking by district operating center</t>
  </si>
  <si>
    <t>Ranking by environmental</t>
  </si>
  <si>
    <t>Ranking by cultural</t>
  </si>
  <si>
    <t>Dist (Mi)</t>
  </si>
  <si>
    <t>Op Dist</t>
  </si>
  <si>
    <t>Study Segment</t>
  </si>
  <si>
    <t>A1</t>
  </si>
  <si>
    <t>Rank</t>
  </si>
  <si>
    <t>Fuel</t>
  </si>
  <si>
    <t>Wind</t>
  </si>
  <si>
    <t>Zone</t>
  </si>
  <si>
    <t>Ckt</t>
  </si>
  <si>
    <t>Tree</t>
  </si>
  <si>
    <t>Ignition Risk</t>
  </si>
  <si>
    <t>Environment</t>
  </si>
  <si>
    <t>System</t>
  </si>
  <si>
    <t>Cond</t>
  </si>
  <si>
    <t>Cap</t>
  </si>
  <si>
    <t>Exp Fuse</t>
  </si>
  <si>
    <t>Impact</t>
  </si>
  <si>
    <t>Bio Rank</t>
  </si>
  <si>
    <t>Cult Rank</t>
  </si>
  <si>
    <t>P19585</t>
  </si>
  <si>
    <t>212-632R</t>
  </si>
  <si>
    <t>212-630R</t>
  </si>
  <si>
    <t>214-10</t>
  </si>
  <si>
    <t>214-7</t>
  </si>
  <si>
    <t>214-538</t>
  </si>
  <si>
    <t>214-15</t>
  </si>
  <si>
    <t>214-16</t>
  </si>
  <si>
    <t>P216869</t>
  </si>
  <si>
    <t>217-835R</t>
  </si>
  <si>
    <t>220-294R</t>
  </si>
  <si>
    <t>P212213</t>
  </si>
  <si>
    <t>221-33R</t>
  </si>
  <si>
    <t>221-14</t>
  </si>
  <si>
    <t>P519130</t>
  </si>
  <si>
    <t>P478409</t>
  </si>
  <si>
    <t>222-8</t>
  </si>
  <si>
    <t>230-4R</t>
  </si>
  <si>
    <t>230-11</t>
  </si>
  <si>
    <t>230-133</t>
  </si>
  <si>
    <t>Z317920</t>
  </si>
  <si>
    <t>233-49</t>
  </si>
  <si>
    <t xml:space="preserve"> </t>
  </si>
  <si>
    <t>237-8</t>
  </si>
  <si>
    <t>P117100</t>
  </si>
  <si>
    <t>239-15R</t>
  </si>
  <si>
    <t>240-1097R</t>
  </si>
  <si>
    <t>240-1095R</t>
  </si>
  <si>
    <t>241-T6-242</t>
  </si>
  <si>
    <t>P970731</t>
  </si>
  <si>
    <t>246-9</t>
  </si>
  <si>
    <t>246-11</t>
  </si>
  <si>
    <t>247-14</t>
  </si>
  <si>
    <t>P33699</t>
  </si>
  <si>
    <t>P36981</t>
  </si>
  <si>
    <t>283-29</t>
  </si>
  <si>
    <t>283-26</t>
  </si>
  <si>
    <t>300-1</t>
  </si>
  <si>
    <t>300-25</t>
  </si>
  <si>
    <t>411-14R</t>
  </si>
  <si>
    <t>445-23R</t>
  </si>
  <si>
    <t>445-17R</t>
  </si>
  <si>
    <t>445-19R</t>
  </si>
  <si>
    <t>445-21R</t>
  </si>
  <si>
    <t>445-24R</t>
  </si>
  <si>
    <t>448-13R</t>
  </si>
  <si>
    <t>448-11R</t>
  </si>
  <si>
    <t>448-15R</t>
  </si>
  <si>
    <t>449-13R</t>
  </si>
  <si>
    <t>CTL1</t>
  </si>
  <si>
    <t>DV1</t>
  </si>
  <si>
    <t>FB1</t>
  </si>
  <si>
    <t>FB2</t>
  </si>
  <si>
    <t>JU1</t>
  </si>
  <si>
    <t>MAN1</t>
  </si>
  <si>
    <t>MOR1</t>
  </si>
  <si>
    <t>OK1</t>
  </si>
  <si>
    <t>PE1</t>
  </si>
  <si>
    <t>RA1</t>
  </si>
  <si>
    <t>RA2</t>
  </si>
  <si>
    <t>RA3</t>
  </si>
  <si>
    <t>RB1</t>
  </si>
  <si>
    <t>RB1-19R</t>
  </si>
  <si>
    <t>SE4</t>
  </si>
  <si>
    <t>SL1</t>
  </si>
  <si>
    <t>SSC1</t>
  </si>
  <si>
    <t>SSC1-3</t>
  </si>
  <si>
    <t>TM1</t>
  </si>
  <si>
    <t>455-926</t>
  </si>
  <si>
    <t>P108483</t>
  </si>
  <si>
    <t>Z135595</t>
  </si>
  <si>
    <t>P166873</t>
  </si>
  <si>
    <t>597-35</t>
  </si>
  <si>
    <t>597-636</t>
  </si>
  <si>
    <t>P116474</t>
  </si>
  <si>
    <t>Z90080</t>
  </si>
  <si>
    <t>776-8</t>
  </si>
  <si>
    <t>791-26</t>
  </si>
  <si>
    <t>P108024</t>
  </si>
  <si>
    <t>P132166</t>
  </si>
  <si>
    <t>1001-39</t>
  </si>
  <si>
    <t>1101-1</t>
  </si>
  <si>
    <t>P819071</t>
  </si>
  <si>
    <t>1138-22</t>
  </si>
  <si>
    <t>442-2R</t>
  </si>
  <si>
    <t>442-16R</t>
  </si>
  <si>
    <t>P41993</t>
  </si>
  <si>
    <t>P42077</t>
  </si>
  <si>
    <t>448-6</t>
  </si>
  <si>
    <t>449-1</t>
  </si>
  <si>
    <t>452-748</t>
  </si>
  <si>
    <t>450-18</t>
  </si>
  <si>
    <t>454-15</t>
  </si>
  <si>
    <t>455-979</t>
  </si>
  <si>
    <t>455-34</t>
  </si>
  <si>
    <t>502-28</t>
  </si>
  <si>
    <t>520-26AE</t>
  </si>
  <si>
    <t>520-35R</t>
  </si>
  <si>
    <t>520-11</t>
  </si>
  <si>
    <t>520-1054</t>
  </si>
  <si>
    <t>520-13</t>
  </si>
  <si>
    <t>520-33R</t>
  </si>
  <si>
    <t>520-1053</t>
  </si>
  <si>
    <t>521-27R</t>
  </si>
  <si>
    <t>521-18R</t>
  </si>
  <si>
    <t>521-5</t>
  </si>
  <si>
    <t>521-32R</t>
  </si>
  <si>
    <t>521-14R</t>
  </si>
  <si>
    <t>522-25</t>
  </si>
  <si>
    <t>523-31AE</t>
  </si>
  <si>
    <t>524-30</t>
  </si>
  <si>
    <t>524-13</t>
  </si>
  <si>
    <t>524-34</t>
  </si>
  <si>
    <t>540-2</t>
  </si>
  <si>
    <t>542-13</t>
  </si>
  <si>
    <t>599-1181</t>
  </si>
  <si>
    <t>907-45</t>
  </si>
  <si>
    <t>908-23</t>
  </si>
  <si>
    <t>909-6</t>
  </si>
  <si>
    <t>970-10</t>
  </si>
  <si>
    <t>974-7</t>
  </si>
  <si>
    <t>975-2</t>
  </si>
  <si>
    <t>1021-48</t>
  </si>
  <si>
    <t>1022-15</t>
  </si>
  <si>
    <t>1030-14</t>
  </si>
  <si>
    <t>1166-1</t>
  </si>
  <si>
    <t>1250-9</t>
  </si>
  <si>
    <t>728-689</t>
  </si>
  <si>
    <t>P137565</t>
  </si>
  <si>
    <t>968-14</t>
  </si>
  <si>
    <t>971-24</t>
  </si>
  <si>
    <t>973-27</t>
  </si>
  <si>
    <t>1030-20R</t>
  </si>
  <si>
    <t>1039-13AE</t>
  </si>
  <si>
    <t>1100-46</t>
  </si>
  <si>
    <t>P515154</t>
  </si>
  <si>
    <t>1166-18R</t>
  </si>
  <si>
    <t>1233-252R</t>
  </si>
  <si>
    <t>1458-22</t>
  </si>
  <si>
    <t>RC1</t>
  </si>
  <si>
    <t>470-18R</t>
  </si>
  <si>
    <t>470-30</t>
  </si>
  <si>
    <t>972-7</t>
  </si>
  <si>
    <t>972-4</t>
  </si>
  <si>
    <t>P13262</t>
  </si>
  <si>
    <t>440-6</t>
  </si>
  <si>
    <t>411-8</t>
  </si>
  <si>
    <t>973-626R</t>
  </si>
  <si>
    <t>233-14</t>
  </si>
  <si>
    <t>P172406</t>
  </si>
  <si>
    <t>441-27R</t>
  </si>
  <si>
    <t>Trans 
(All)</t>
  </si>
  <si>
    <t>SWs</t>
  </si>
  <si>
    <t>971-26R</t>
  </si>
  <si>
    <t>198-4</t>
  </si>
  <si>
    <t>BC</t>
  </si>
  <si>
    <t>CM</t>
  </si>
  <si>
    <t>Barrett</t>
  </si>
  <si>
    <t>Descanso</t>
  </si>
  <si>
    <t>Jamacha</t>
  </si>
  <si>
    <t>Poway</t>
  </si>
  <si>
    <t>Escondido</t>
  </si>
  <si>
    <t>San Luis Rey</t>
  </si>
  <si>
    <t>Capistrano</t>
  </si>
  <si>
    <t>San Mateo</t>
  </si>
  <si>
    <t>Las Pulgas</t>
  </si>
  <si>
    <t>Melrose</t>
  </si>
  <si>
    <t>Warners</t>
  </si>
  <si>
    <t>Mesa Heights</t>
  </si>
  <si>
    <t>Valley Center</t>
  </si>
  <si>
    <t>353-914R</t>
  </si>
  <si>
    <t>520-18R</t>
  </si>
  <si>
    <t>ndx</t>
  </si>
  <si>
    <t>So San Clemente</t>
  </si>
  <si>
    <t>Rel Hist</t>
  </si>
  <si>
    <t>Crestwood</t>
  </si>
  <si>
    <t>Olivenhain</t>
  </si>
  <si>
    <t>79-676R</t>
  </si>
  <si>
    <t>79-673R</t>
  </si>
  <si>
    <t>157-87R</t>
  </si>
  <si>
    <t>222-1370R</t>
  </si>
  <si>
    <t>441-30R</t>
  </si>
  <si>
    <t>Oaks 1</t>
  </si>
  <si>
    <t>Pine Hills</t>
  </si>
  <si>
    <t>Ramona</t>
  </si>
  <si>
    <t>Rainbow 1</t>
  </si>
  <si>
    <t>Service to critical facilities, water, communication, health, public protection (TDAM, CISCO)</t>
  </si>
  <si>
    <t>A</t>
  </si>
  <si>
    <t>B</t>
  </si>
  <si>
    <t>C</t>
  </si>
  <si>
    <t>E</t>
  </si>
  <si>
    <t>D</t>
  </si>
  <si>
    <t>Circuit</t>
  </si>
  <si>
    <t>HR Trans</t>
  </si>
  <si>
    <t>Ranking</t>
  </si>
  <si>
    <t>DOC Rank</t>
  </si>
  <si>
    <t>Results</t>
  </si>
  <si>
    <t>Section Start</t>
  </si>
  <si>
    <t>Section End</t>
  </si>
  <si>
    <t>B1</t>
  </si>
  <si>
    <t>B2</t>
  </si>
  <si>
    <t>157-77R</t>
  </si>
  <si>
    <t>157-75R</t>
  </si>
  <si>
    <t>157-67R</t>
  </si>
  <si>
    <t>175-24R</t>
  </si>
  <si>
    <t>EOC</t>
  </si>
  <si>
    <t>176-26R</t>
  </si>
  <si>
    <t>176-36R</t>
  </si>
  <si>
    <t>P230241</t>
  </si>
  <si>
    <t>175-90R</t>
  </si>
  <si>
    <t>Z12392</t>
  </si>
  <si>
    <t>315-502</t>
  </si>
  <si>
    <t>315-501</t>
  </si>
  <si>
    <t>315-2</t>
  </si>
  <si>
    <t>330-10</t>
  </si>
  <si>
    <t>P25224</t>
  </si>
  <si>
    <t>331-2</t>
  </si>
  <si>
    <t>350-684R</t>
  </si>
  <si>
    <t>350-15R</t>
  </si>
  <si>
    <t>350-46R</t>
  </si>
  <si>
    <t>350-33R</t>
  </si>
  <si>
    <t>351-819R</t>
  </si>
  <si>
    <t>354-5</t>
  </si>
  <si>
    <t>356-19R</t>
  </si>
  <si>
    <t>357-45R</t>
  </si>
  <si>
    <t>357-750R</t>
  </si>
  <si>
    <t>358-14</t>
  </si>
  <si>
    <t>Z272783</t>
  </si>
  <si>
    <t>354-24AE</t>
  </si>
  <si>
    <t>P970961</t>
  </si>
  <si>
    <t>67-24R</t>
  </si>
  <si>
    <t>73-49R</t>
  </si>
  <si>
    <t>73-23R</t>
  </si>
  <si>
    <t>75-996R</t>
  </si>
  <si>
    <t>75-40</t>
  </si>
  <si>
    <t>75-32R</t>
  </si>
  <si>
    <t>P171361</t>
  </si>
  <si>
    <t>Z371551</t>
  </si>
  <si>
    <t>P377371</t>
  </si>
  <si>
    <t>79-658R</t>
  </si>
  <si>
    <t>79-660R</t>
  </si>
  <si>
    <t>79-19R</t>
  </si>
  <si>
    <t>Z971734</t>
  </si>
  <si>
    <t>91-649</t>
  </si>
  <si>
    <t>P370004</t>
  </si>
  <si>
    <t>182-354</t>
  </si>
  <si>
    <t>Z16125</t>
  </si>
  <si>
    <t>P810041</t>
  </si>
  <si>
    <t>B3</t>
  </si>
  <si>
    <t>B4</t>
  </si>
  <si>
    <t>P510606</t>
  </si>
  <si>
    <t>P113377</t>
  </si>
  <si>
    <t>P114604</t>
  </si>
  <si>
    <t>P417773</t>
  </si>
  <si>
    <t>P216702</t>
  </si>
  <si>
    <t>197-19</t>
  </si>
  <si>
    <t>P121327</t>
  </si>
  <si>
    <t>Z29143</t>
  </si>
  <si>
    <t>200-29</t>
  </si>
  <si>
    <t>200-28</t>
  </si>
  <si>
    <t>200-6</t>
  </si>
  <si>
    <t>200-438</t>
  </si>
  <si>
    <t>203-7</t>
  </si>
  <si>
    <t>204-24</t>
  </si>
  <si>
    <t>204-2</t>
  </si>
  <si>
    <t>204-6</t>
  </si>
  <si>
    <t>P111778</t>
  </si>
  <si>
    <t>P116036</t>
  </si>
  <si>
    <t>206-1105</t>
  </si>
  <si>
    <t>P214248</t>
  </si>
  <si>
    <t>210-9R</t>
  </si>
  <si>
    <t>P227546</t>
  </si>
  <si>
    <t>211-280R</t>
  </si>
  <si>
    <t>211-262R</t>
  </si>
  <si>
    <t>Loveland</t>
  </si>
  <si>
    <t>Bernardo</t>
  </si>
  <si>
    <t>San Marcos</t>
  </si>
  <si>
    <t>Pendleton</t>
  </si>
  <si>
    <t>Rancho Santa Fe</t>
  </si>
  <si>
    <t>Warren Canyon</t>
  </si>
  <si>
    <t>San Ysidro</t>
  </si>
  <si>
    <t>Cristianitos</t>
  </si>
  <si>
    <t>Lilac</t>
  </si>
  <si>
    <t>Alpine</t>
  </si>
  <si>
    <t>Totals</t>
  </si>
  <si>
    <t>Shutoff</t>
  </si>
  <si>
    <t>DstMlt Score</t>
  </si>
  <si>
    <t>DstMlt Rank</t>
  </si>
  <si>
    <t>DstDiv Score</t>
  </si>
  <si>
    <t>DstDiv Rank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</si>
  <si>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</si>
  <si>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</si>
  <si>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</si>
  <si>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</si>
  <si>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</si>
  <si>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</si>
  <si>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</si>
  <si>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</si>
  <si>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</si>
  <si>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</si>
  <si>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</si>
  <si>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</si>
  <si>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</si>
  <si>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</si>
  <si>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</si>
  <si>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</si>
  <si>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</si>
  <si>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</si>
  <si>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</si>
  <si>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</si>
  <si>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</si>
  <si>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</si>
  <si>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</si>
  <si>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</si>
  <si>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</si>
  <si>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Risk Class</t>
  </si>
  <si>
    <t>Class Frc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</si>
</sst>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3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9"/>
      <name val="Arial"/>
      <family val="2"/>
    </font>
    <font>
      <b/>
      <sz val="9"/>
      <color indexed="23"/>
      <name val="Arial"/>
      <family val="2"/>
    </font>
    <font>
      <i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6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43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0" fontId="23" fillId="22" borderId="0" applyNumberFormat="0" applyBorder="0" applyAlignment="0" applyProtection="0"/>
    <xf numFmtId="0" fontId="1" fillId="23" borderId="7" applyNumberFormat="0" applyFont="0" applyAlignment="0" applyProtection="0"/>
    <xf numFmtId="0" fontId="24" fillId="20" borderId="8" applyNumberFormat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4" fillId="24" borderId="10" xfId="0" applyFont="1" applyFill="1" applyBorder="1" applyAlignment="1">
      <alignment horizontal="center" vertical="center" wrapText="1"/>
    </xf>
    <xf numFmtId="0" fontId="4" fillId="24" borderId="11" xfId="0" applyFont="1" applyFill="1" applyBorder="1" applyAlignment="1">
      <alignment horizontal="center" vertical="center" wrapText="1"/>
    </xf>
    <xf numFmtId="0" fontId="3" fillId="25" borderId="10" xfId="0" applyFont="1" applyFill="1" applyBorder="1" applyAlignment="1">
      <alignment horizontal="centerContinuous" vertical="center" wrapText="1"/>
    </xf>
    <xf numFmtId="0" fontId="4" fillId="25" borderId="10" xfId="0" applyFont="1" applyFill="1" applyBorder="1" applyAlignment="1">
      <alignment horizontal="centerContinuous" vertical="center" wrapText="1"/>
    </xf>
    <xf numFmtId="0" fontId="7" fillId="0" borderId="0" xfId="0" applyFont="1" applyAlignment="1"/>
    <xf numFmtId="9" fontId="6" fillId="25" borderId="14" xfId="0" applyNumberFormat="1" applyFont="1" applyFill="1" applyBorder="1" applyAlignment="1">
      <alignment horizontal="center" vertical="center" wrapText="1"/>
    </xf>
    <xf numFmtId="9" fontId="6" fillId="25" borderId="15" xfId="0" applyNumberFormat="1" applyFont="1" applyFill="1" applyBorder="1" applyAlignment="1">
      <alignment horizontal="center" vertical="center" wrapText="1"/>
    </xf>
    <xf numFmtId="9" fontId="6" fillId="24" borderId="16" xfId="0" applyNumberFormat="1" applyFont="1" applyFill="1" applyBorder="1" applyAlignment="1">
      <alignment horizontal="center" vertical="center" wrapText="1"/>
    </xf>
    <xf numFmtId="9" fontId="6" fillId="24" borderId="15" xfId="0" applyNumberFormat="1" applyFont="1" applyFill="1" applyBorder="1" applyAlignment="1">
      <alignment horizontal="center" vertical="center" wrapText="1"/>
    </xf>
    <xf numFmtId="9" fontId="6" fillId="24" borderId="17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0" fillId="26" borderId="18" xfId="0" applyFill="1" applyBorder="1"/>
    <xf numFmtId="2" fontId="0" fillId="26" borderId="18" xfId="0" applyNumberFormat="1" applyFill="1" applyBorder="1" applyAlignment="1">
      <alignment horizontal="center"/>
    </xf>
    <xf numFmtId="0" fontId="0" fillId="26" borderId="18" xfId="0" applyFill="1" applyBorder="1" applyAlignment="1">
      <alignment horizontal="center"/>
    </xf>
    <xf numFmtId="0" fontId="0" fillId="25" borderId="18" xfId="0" applyFill="1" applyBorder="1"/>
    <xf numFmtId="0" fontId="0" fillId="24" borderId="18" xfId="0" applyFill="1" applyBorder="1"/>
    <xf numFmtId="0" fontId="0" fillId="24" borderId="18" xfId="0" applyFill="1" applyBorder="1" applyAlignment="1">
      <alignment horizontal="center"/>
    </xf>
    <xf numFmtId="0" fontId="0" fillId="27" borderId="18" xfId="0" applyFill="1" applyBorder="1"/>
    <xf numFmtId="2" fontId="0" fillId="27" borderId="18" xfId="0" applyNumberFormat="1" applyFill="1" applyBorder="1" applyAlignment="1">
      <alignment horizontal="center"/>
    </xf>
    <xf numFmtId="0" fontId="0" fillId="27" borderId="18" xfId="0" applyFill="1" applyBorder="1" applyAlignment="1">
      <alignment horizontal="center"/>
    </xf>
    <xf numFmtId="0" fontId="3" fillId="27" borderId="14" xfId="0" applyFont="1" applyFill="1" applyBorder="1" applyAlignment="1">
      <alignment vertical="center" wrapText="1"/>
    </xf>
    <xf numFmtId="0" fontId="6" fillId="27" borderId="19" xfId="0" applyFont="1" applyFill="1" applyBorder="1" applyAlignment="1">
      <alignment horizontal="center" vertical="center" wrapText="1"/>
    </xf>
    <xf numFmtId="0" fontId="6" fillId="27" borderId="20" xfId="0" applyFont="1" applyFill="1" applyBorder="1" applyAlignment="1">
      <alignment horizontal="center" vertical="center" wrapText="1"/>
    </xf>
    <xf numFmtId="0" fontId="6" fillId="27" borderId="23" xfId="0" applyFont="1" applyFill="1" applyBorder="1" applyAlignment="1">
      <alignment horizontal="center"/>
    </xf>
    <xf numFmtId="0" fontId="6" fillId="27" borderId="24" xfId="0" applyFont="1" applyFill="1" applyBorder="1" applyAlignment="1">
      <alignment horizontal="center"/>
    </xf>
    <xf numFmtId="0" fontId="6" fillId="27" borderId="20" xfId="0" applyFont="1" applyFill="1" applyBorder="1" applyAlignment="1">
      <alignment horizontal="center"/>
    </xf>
    <xf numFmtId="0" fontId="6" fillId="27" borderId="25" xfId="0" applyFont="1" applyFill="1" applyBorder="1" applyAlignment="1">
      <alignment horizontal="center"/>
    </xf>
    <xf numFmtId="0" fontId="6" fillId="27" borderId="26" xfId="0" applyFont="1" applyFill="1" applyBorder="1" applyAlignment="1">
      <alignment horizontal="center"/>
    </xf>
    <xf numFmtId="0" fontId="6" fillId="27" borderId="15" xfId="0" applyFont="1" applyFill="1" applyBorder="1" applyAlignment="1">
      <alignment horizontal="center" vertical="center" wrapText="1"/>
    </xf>
    <xf numFmtId="0" fontId="6" fillId="27" borderId="27" xfId="0" applyFont="1" applyFill="1" applyBorder="1" applyAlignment="1">
      <alignment horizontal="center" vertical="center" wrapText="1"/>
    </xf>
    <xf numFmtId="0" fontId="6" fillId="27" borderId="28" xfId="0" applyFont="1" applyFill="1" applyBorder="1" applyAlignment="1">
      <alignment horizontal="center"/>
    </xf>
    <xf numFmtId="0" fontId="6" fillId="27" borderId="29" xfId="0" applyFont="1" applyFill="1" applyBorder="1" applyAlignment="1">
      <alignment horizontal="center"/>
    </xf>
    <xf numFmtId="0" fontId="6" fillId="27" borderId="30" xfId="0" applyFont="1" applyFill="1" applyBorder="1" applyAlignment="1">
      <alignment horizontal="center"/>
    </xf>
    <xf numFmtId="0" fontId="6" fillId="27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27" borderId="32" xfId="0" applyFont="1" applyFill="1" applyBorder="1" applyAlignment="1">
      <alignment horizontal="center"/>
    </xf>
    <xf numFmtId="0" fontId="6" fillId="27" borderId="33" xfId="0" applyFont="1" applyFill="1" applyBorder="1" applyAlignment="1">
      <alignment horizontal="center"/>
    </xf>
    <xf numFmtId="0" fontId="8" fillId="27" borderId="29" xfId="0" applyFont="1" applyFill="1" applyBorder="1" applyAlignment="1">
      <alignment horizontal="center"/>
    </xf>
    <xf numFmtId="0" fontId="6" fillId="27" borderId="14" xfId="0" applyFont="1" applyFill="1" applyBorder="1" applyAlignment="1">
      <alignment horizontal="center" vertical="center" wrapText="1"/>
    </xf>
    <xf numFmtId="0" fontId="10" fillId="27" borderId="29" xfId="0" applyFont="1" applyFill="1" applyBorder="1" applyAlignment="1">
      <alignment horizontal="center"/>
    </xf>
    <xf numFmtId="0" fontId="10" fillId="27" borderId="24" xfId="0" applyFont="1" applyFill="1" applyBorder="1" applyAlignment="1">
      <alignment horizontal="center"/>
    </xf>
    <xf numFmtId="0" fontId="6" fillId="27" borderId="12" xfId="0" applyFont="1" applyFill="1" applyBorder="1" applyAlignment="1">
      <alignment horizontal="center"/>
    </xf>
    <xf numFmtId="0" fontId="6" fillId="27" borderId="34" xfId="0" applyFont="1" applyFill="1" applyBorder="1" applyAlignment="1">
      <alignment horizontal="center"/>
    </xf>
    <xf numFmtId="0" fontId="6" fillId="27" borderId="18" xfId="0" applyFont="1" applyFill="1" applyBorder="1" applyAlignment="1">
      <alignment horizontal="center"/>
    </xf>
    <xf numFmtId="0" fontId="6" fillId="27" borderId="30" xfId="0" applyFont="1" applyFill="1" applyBorder="1" applyAlignment="1">
      <alignment horizontal="center" vertical="center" wrapText="1"/>
    </xf>
    <xf numFmtId="0" fontId="6" fillId="27" borderId="36" xfId="0" applyFont="1" applyFill="1" applyBorder="1" applyAlignment="1">
      <alignment horizontal="center" vertical="center" wrapText="1"/>
    </xf>
    <xf numFmtId="0" fontId="6" fillId="27" borderId="37" xfId="0" applyFont="1" applyFill="1" applyBorder="1" applyAlignment="1">
      <alignment horizontal="center" vertical="center" wrapText="1"/>
    </xf>
    <xf numFmtId="0" fontId="6" fillId="26" borderId="38" xfId="0" applyFont="1" applyFill="1" applyBorder="1" applyAlignment="1">
      <alignment horizontal="center" vertical="center" wrapText="1"/>
    </xf>
    <xf numFmtId="0" fontId="6" fillId="25" borderId="37" xfId="0" applyFont="1" applyFill="1" applyBorder="1" applyAlignment="1">
      <alignment horizontal="center" vertical="center" wrapText="1"/>
    </xf>
    <xf numFmtId="0" fontId="6" fillId="25" borderId="27" xfId="0" applyFont="1" applyFill="1" applyBorder="1" applyAlignment="1">
      <alignment horizontal="center" vertical="center" wrapText="1"/>
    </xf>
    <xf numFmtId="0" fontId="6" fillId="24" borderId="39" xfId="0" applyFont="1" applyFill="1" applyBorder="1" applyAlignment="1">
      <alignment horizontal="center" vertical="center" wrapText="1"/>
    </xf>
    <xf numFmtId="0" fontId="6" fillId="24" borderId="27" xfId="0" applyFont="1" applyFill="1" applyBorder="1" applyAlignment="1">
      <alignment horizontal="center" vertical="center" wrapText="1"/>
    </xf>
    <xf numFmtId="0" fontId="6" fillId="24" borderId="38" xfId="0" applyFont="1" applyFill="1" applyBorder="1" applyAlignment="1">
      <alignment horizontal="center" vertical="center" wrapText="1"/>
    </xf>
    <xf numFmtId="1" fontId="0" fillId="0" borderId="0" xfId="0" applyNumberFormat="1"/>
    <xf numFmtId="0" fontId="8" fillId="27" borderId="24" xfId="0" applyFont="1" applyFill="1" applyBorder="1" applyAlignment="1">
      <alignment horizontal="center"/>
    </xf>
    <xf numFmtId="1" fontId="0" fillId="0" borderId="0" xfId="0" applyNumberFormat="1" applyFill="1" applyBorder="1"/>
    <xf numFmtId="0" fontId="10" fillId="27" borderId="25" xfId="0" applyFont="1" applyFill="1" applyBorder="1" applyAlignment="1">
      <alignment horizontal="center"/>
    </xf>
    <xf numFmtId="1" fontId="7" fillId="25" borderId="29" xfId="40" applyNumberFormat="1" applyFont="1" applyFill="1" applyBorder="1" applyAlignment="1">
      <alignment horizontal="center" vertical="center" wrapText="1"/>
    </xf>
    <xf numFmtId="1" fontId="7" fillId="25" borderId="30" xfId="40" applyNumberFormat="1" applyFont="1" applyFill="1" applyBorder="1" applyAlignment="1">
      <alignment horizontal="center" vertical="center" wrapText="1"/>
    </xf>
    <xf numFmtId="1" fontId="7" fillId="24" borderId="30" xfId="40" applyNumberFormat="1" applyFont="1" applyFill="1" applyBorder="1" applyAlignment="1">
      <alignment horizontal="center" vertical="center" wrapText="1"/>
    </xf>
    <xf numFmtId="1" fontId="7" fillId="24" borderId="29" xfId="40" applyNumberFormat="1" applyFont="1" applyFill="1" applyBorder="1" applyAlignment="1">
      <alignment horizontal="center" vertical="center" wrapText="1"/>
    </xf>
    <xf numFmtId="0" fontId="6" fillId="27" borderId="39" xfId="0" applyFont="1" applyFill="1" applyBorder="1" applyAlignment="1">
      <alignment horizontal="center" vertical="center" wrapText="1"/>
    </xf>
    <xf numFmtId="0" fontId="6" fillId="27" borderId="35" xfId="0" applyFont="1" applyFill="1" applyBorder="1" applyAlignment="1">
      <alignment horizontal="center" vertical="center" wrapText="1"/>
    </xf>
    <xf numFmtId="1" fontId="6" fillId="27" borderId="42" xfId="0" applyNumberFormat="1" applyFont="1" applyFill="1" applyBorder="1" applyAlignment="1">
      <alignment horizontal="center"/>
    </xf>
    <xf numFmtId="1" fontId="6" fillId="27" borderId="26" xfId="0" applyNumberFormat="1" applyFont="1" applyFill="1" applyBorder="1" applyAlignment="1">
      <alignment horizontal="center"/>
    </xf>
    <xf numFmtId="1" fontId="6" fillId="27" borderId="40" xfId="0" applyNumberFormat="1" applyFont="1" applyFill="1" applyBorder="1" applyAlignment="1">
      <alignment horizontal="center"/>
    </xf>
    <xf numFmtId="1" fontId="6" fillId="27" borderId="43" xfId="0" applyNumberFormat="1" applyFont="1" applyFill="1" applyBorder="1" applyAlignment="1">
      <alignment horizontal="center"/>
    </xf>
    <xf numFmtId="1" fontId="8" fillId="27" borderId="40" xfId="0" applyNumberFormat="1" applyFont="1" applyFill="1" applyBorder="1" applyAlignment="1">
      <alignment horizontal="center"/>
    </xf>
    <xf numFmtId="0" fontId="6" fillId="27" borderId="40" xfId="0" applyFont="1" applyFill="1" applyBorder="1" applyAlignment="1">
      <alignment horizontal="center"/>
    </xf>
    <xf numFmtId="0" fontId="6" fillId="28" borderId="47" xfId="0" applyFont="1" applyFill="1" applyBorder="1" applyAlignment="1">
      <alignment horizontal="center" vertical="center" wrapText="1"/>
    </xf>
    <xf numFmtId="1" fontId="9" fillId="24" borderId="29" xfId="0" applyNumberFormat="1" applyFont="1" applyFill="1" applyBorder="1" applyAlignment="1">
      <alignment horizontal="center" vertical="center"/>
    </xf>
    <xf numFmtId="1" fontId="9" fillId="24" borderId="30" xfId="0" applyNumberFormat="1" applyFont="1" applyFill="1" applyBorder="1" applyAlignment="1">
      <alignment horizontal="center" vertical="center"/>
    </xf>
    <xf numFmtId="0" fontId="6" fillId="24" borderId="49" xfId="0" applyFont="1" applyFill="1" applyBorder="1" applyAlignment="1">
      <alignment horizontal="center" vertical="center" wrapText="1"/>
    </xf>
    <xf numFmtId="1" fontId="7" fillId="25" borderId="25" xfId="40" applyNumberFormat="1" applyFont="1" applyFill="1" applyBorder="1" applyAlignment="1">
      <alignment horizontal="center" vertical="center" wrapText="1"/>
    </xf>
    <xf numFmtId="1" fontId="7" fillId="25" borderId="24" xfId="40" applyNumberFormat="1" applyFont="1" applyFill="1" applyBorder="1" applyAlignment="1">
      <alignment horizontal="center" vertical="center" wrapText="1"/>
    </xf>
    <xf numFmtId="9" fontId="6" fillId="27" borderId="16" xfId="0" applyNumberFormat="1" applyFont="1" applyFill="1" applyBorder="1" applyAlignment="1">
      <alignment horizontal="center" vertical="center" wrapText="1"/>
    </xf>
    <xf numFmtId="0" fontId="6" fillId="27" borderId="25" xfId="0" applyFont="1" applyFill="1" applyBorder="1" applyAlignment="1">
      <alignment horizontal="center" vertical="center" wrapText="1"/>
    </xf>
    <xf numFmtId="0" fontId="6" fillId="25" borderId="39" xfId="0" applyFont="1" applyFill="1" applyBorder="1" applyAlignment="1">
      <alignment horizontal="center" vertical="center" wrapText="1"/>
    </xf>
    <xf numFmtId="1" fontId="9" fillId="25" borderId="26" xfId="40" applyNumberFormat="1" applyFont="1" applyFill="1" applyBorder="1" applyAlignment="1">
      <alignment horizontal="center" vertical="center" wrapText="1"/>
    </xf>
    <xf numFmtId="0" fontId="3" fillId="26" borderId="51" xfId="0" applyFont="1" applyFill="1" applyBorder="1" applyAlignment="1">
      <alignment vertical="center" wrapText="1"/>
    </xf>
    <xf numFmtId="0" fontId="6" fillId="26" borderId="17" xfId="0" applyFont="1" applyFill="1" applyBorder="1" applyAlignment="1">
      <alignment vertical="center" wrapText="1"/>
    </xf>
    <xf numFmtId="0" fontId="6" fillId="28" borderId="45" xfId="0" applyFont="1" applyFill="1" applyBorder="1" applyAlignment="1">
      <alignment horizontal="center"/>
    </xf>
    <xf numFmtId="0" fontId="6" fillId="28" borderId="47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9" fillId="24" borderId="52" xfId="0" applyNumberFormat="1" applyFont="1" applyFill="1" applyBorder="1" applyAlignment="1">
      <alignment horizontal="center" vertical="center"/>
    </xf>
    <xf numFmtId="0" fontId="9" fillId="24" borderId="28" xfId="0" applyFont="1" applyFill="1" applyBorder="1" applyAlignment="1">
      <alignment horizontal="center" vertical="center" wrapText="1"/>
    </xf>
    <xf numFmtId="0" fontId="9" fillId="24" borderId="29" xfId="0" applyFont="1" applyFill="1" applyBorder="1" applyAlignment="1">
      <alignment horizontal="center" vertical="center" wrapText="1"/>
    </xf>
    <xf numFmtId="2" fontId="3" fillId="26" borderId="53" xfId="0" applyNumberFormat="1" applyFont="1" applyFill="1" applyBorder="1" applyAlignment="1">
      <alignment vertical="center" wrapText="1"/>
    </xf>
    <xf numFmtId="2" fontId="6" fillId="26" borderId="54" xfId="0" applyNumberFormat="1" applyFont="1" applyFill="1" applyBorder="1" applyAlignment="1">
      <alignment horizontal="center" vertical="center" wrapText="1"/>
    </xf>
    <xf numFmtId="2" fontId="6" fillId="26" borderId="53" xfId="0" applyNumberFormat="1" applyFont="1" applyFill="1" applyBorder="1" applyAlignment="1">
      <alignment horizontal="center" vertical="center" wrapText="1"/>
    </xf>
    <xf numFmtId="2" fontId="6" fillId="26" borderId="49" xfId="0" applyNumberFormat="1" applyFont="1" applyFill="1" applyBorder="1" applyAlignment="1">
      <alignment horizontal="center" vertical="center" wrapText="1"/>
    </xf>
    <xf numFmtId="2" fontId="9" fillId="26" borderId="31" xfId="0" applyNumberFormat="1" applyFont="1" applyFill="1" applyBorder="1" applyAlignment="1">
      <alignment horizontal="center"/>
    </xf>
    <xf numFmtId="2" fontId="0" fillId="27" borderId="18" xfId="0" applyNumberFormat="1" applyFill="1" applyBorder="1"/>
    <xf numFmtId="2" fontId="0" fillId="26" borderId="18" xfId="0" applyNumberFormat="1" applyFill="1" applyBorder="1"/>
    <xf numFmtId="2" fontId="0" fillId="25" borderId="18" xfId="0" applyNumberFormat="1" applyFill="1" applyBorder="1"/>
    <xf numFmtId="2" fontId="0" fillId="24" borderId="18" xfId="0" applyNumberFormat="1" applyFill="1" applyBorder="1"/>
    <xf numFmtId="2" fontId="0" fillId="24" borderId="18" xfId="0" applyNumberFormat="1" applyFill="1" applyBorder="1" applyAlignment="1">
      <alignment horizontal="center"/>
    </xf>
    <xf numFmtId="2" fontId="0" fillId="0" borderId="0" xfId="0" applyNumberFormat="1"/>
    <xf numFmtId="0" fontId="6" fillId="27" borderId="38" xfId="0" applyFont="1" applyFill="1" applyBorder="1" applyAlignment="1">
      <alignment horizontal="center" vertical="center" wrapText="1"/>
    </xf>
    <xf numFmtId="0" fontId="3" fillId="27" borderId="17" xfId="0" applyFont="1" applyFill="1" applyBorder="1" applyAlignment="1">
      <alignment vertical="center" wrapText="1"/>
    </xf>
    <xf numFmtId="164" fontId="9" fillId="27" borderId="30" xfId="0" applyNumberFormat="1" applyFont="1" applyFill="1" applyBorder="1" applyAlignment="1">
      <alignment horizontal="center"/>
    </xf>
    <xf numFmtId="0" fontId="8" fillId="26" borderId="4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Continuous" vertical="center" wrapText="1"/>
    </xf>
    <xf numFmtId="0" fontId="3" fillId="0" borderId="12" xfId="0" applyFont="1" applyFill="1" applyBorder="1" applyAlignment="1">
      <alignment horizontal="centerContinuous" vertical="center" wrapText="1"/>
    </xf>
    <xf numFmtId="2" fontId="5" fillId="0" borderId="55" xfId="0" applyNumberFormat="1" applyFont="1" applyFill="1" applyBorder="1" applyAlignment="1">
      <alignment horizontal="centerContinuous" vertical="center" wrapText="1"/>
    </xf>
    <xf numFmtId="0" fontId="3" fillId="0" borderId="13" xfId="0" applyFont="1" applyFill="1" applyBorder="1" applyAlignment="1">
      <alignment horizontal="centerContinuous" vertical="center" wrapText="1"/>
    </xf>
    <xf numFmtId="0" fontId="5" fillId="0" borderId="12" xfId="0" applyFont="1" applyFill="1" applyBorder="1" applyAlignment="1">
      <alignment horizontal="centerContinuous" vertical="center"/>
    </xf>
    <xf numFmtId="0" fontId="4" fillId="0" borderId="12" xfId="0" applyFont="1" applyFill="1" applyBorder="1" applyAlignment="1">
      <alignment horizontal="centerContinuous" vertical="center"/>
    </xf>
    <xf numFmtId="1" fontId="4" fillId="0" borderId="12" xfId="0" applyNumberFormat="1" applyFont="1" applyFill="1" applyBorder="1" applyAlignment="1">
      <alignment horizontal="centerContinuous" vertical="center"/>
    </xf>
    <xf numFmtId="0" fontId="4" fillId="0" borderId="13" xfId="0" applyFont="1" applyFill="1" applyBorder="1" applyAlignment="1">
      <alignment horizontal="centerContinuous" vertical="center"/>
    </xf>
    <xf numFmtId="0" fontId="5" fillId="0" borderId="55" xfId="0" applyFont="1" applyFill="1" applyBorder="1" applyAlignment="1">
      <alignment horizontal="centerContinuous" vertical="center" wrapText="1"/>
    </xf>
    <xf numFmtId="0" fontId="4" fillId="0" borderId="12" xfId="0" applyFont="1" applyFill="1" applyBorder="1" applyAlignment="1">
      <alignment horizontal="centerContinuous" vertical="center" wrapText="1"/>
    </xf>
    <xf numFmtId="0" fontId="4" fillId="0" borderId="13" xfId="0" applyFont="1" applyFill="1" applyBorder="1" applyAlignment="1">
      <alignment horizontal="centerContinuous" vertical="center" wrapText="1"/>
    </xf>
    <xf numFmtId="1" fontId="7" fillId="29" borderId="21" xfId="28" applyNumberFormat="1" applyFont="1" applyFill="1" applyBorder="1" applyAlignment="1">
      <alignment horizontal="center" vertical="center" wrapText="1"/>
    </xf>
    <xf numFmtId="1" fontId="7" fillId="29" borderId="28" xfId="28" applyNumberFormat="1" applyFont="1" applyFill="1" applyBorder="1" applyAlignment="1">
      <alignment horizontal="center" vertical="center" wrapText="1"/>
    </xf>
    <xf numFmtId="1" fontId="7" fillId="29" borderId="28" xfId="40" applyNumberFormat="1" applyFont="1" applyFill="1" applyBorder="1" applyAlignment="1">
      <alignment horizontal="center" vertical="center" wrapText="1"/>
    </xf>
    <xf numFmtId="1" fontId="7" fillId="29" borderId="50" xfId="40" applyNumberFormat="1" applyFont="1" applyFill="1" applyBorder="1" applyAlignment="1">
      <alignment horizontal="center" vertical="center" wrapText="1"/>
    </xf>
    <xf numFmtId="1" fontId="7" fillId="29" borderId="22" xfId="28" applyNumberFormat="1" applyFont="1" applyFill="1" applyBorder="1" applyAlignment="1">
      <alignment horizontal="center" vertical="center" wrapText="1"/>
    </xf>
    <xf numFmtId="1" fontId="7" fillId="29" borderId="29" xfId="28" applyNumberFormat="1" applyFont="1" applyFill="1" applyBorder="1" applyAlignment="1">
      <alignment horizontal="center" vertical="center" wrapText="1"/>
    </xf>
    <xf numFmtId="1" fontId="7" fillId="29" borderId="29" xfId="40" applyNumberFormat="1" applyFont="1" applyFill="1" applyBorder="1" applyAlignment="1">
      <alignment horizontal="center" vertical="center" wrapText="1"/>
    </xf>
    <xf numFmtId="1" fontId="7" fillId="29" borderId="41" xfId="40" applyNumberFormat="1" applyFont="1" applyFill="1" applyBorder="1" applyAlignment="1">
      <alignment horizontal="center" vertical="center" wrapText="1"/>
    </xf>
    <xf numFmtId="0" fontId="4" fillId="29" borderId="53" xfId="0" applyFont="1" applyFill="1" applyBorder="1" applyAlignment="1">
      <alignment horizontal="centerContinuous" vertical="center" wrapText="1"/>
    </xf>
    <xf numFmtId="0" fontId="3" fillId="29" borderId="10" xfId="0" applyFont="1" applyFill="1" applyBorder="1" applyAlignment="1">
      <alignment horizontal="centerContinuous" vertical="center" wrapText="1"/>
    </xf>
    <xf numFmtId="1" fontId="3" fillId="29" borderId="10" xfId="0" applyNumberFormat="1" applyFont="1" applyFill="1" applyBorder="1" applyAlignment="1">
      <alignment horizontal="centerContinuous" vertical="center" wrapText="1"/>
    </xf>
    <xf numFmtId="0" fontId="3" fillId="29" borderId="11" xfId="0" applyFont="1" applyFill="1" applyBorder="1" applyAlignment="1">
      <alignment horizontal="centerContinuous" vertical="center" wrapText="1"/>
    </xf>
    <xf numFmtId="0" fontId="6" fillId="29" borderId="49" xfId="0" applyFont="1" applyFill="1" applyBorder="1" applyAlignment="1">
      <alignment horizontal="center" vertical="center" wrapText="1"/>
    </xf>
    <xf numFmtId="0" fontId="6" fillId="29" borderId="27" xfId="0" applyFont="1" applyFill="1" applyBorder="1" applyAlignment="1">
      <alignment horizontal="center" vertical="center" wrapText="1"/>
    </xf>
    <xf numFmtId="1" fontId="6" fillId="29" borderId="27" xfId="0" applyNumberFormat="1" applyFont="1" applyFill="1" applyBorder="1" applyAlignment="1">
      <alignment horizontal="center" vertical="center" wrapText="1"/>
    </xf>
    <xf numFmtId="0" fontId="6" fillId="29" borderId="38" xfId="0" applyFont="1" applyFill="1" applyBorder="1" applyAlignment="1">
      <alignment horizontal="center" vertical="center" wrapText="1"/>
    </xf>
    <xf numFmtId="9" fontId="6" fillId="29" borderId="56" xfId="0" applyNumberFormat="1" applyFont="1" applyFill="1" applyBorder="1" applyAlignment="1">
      <alignment horizontal="center" vertical="center" wrapText="1"/>
    </xf>
    <xf numFmtId="9" fontId="6" fillId="29" borderId="15" xfId="0" applyNumberFormat="1" applyFont="1" applyFill="1" applyBorder="1" applyAlignment="1">
      <alignment horizontal="center" vertical="center" wrapText="1"/>
    </xf>
    <xf numFmtId="9" fontId="6" fillId="29" borderId="17" xfId="0" applyNumberFormat="1" applyFont="1" applyFill="1" applyBorder="1" applyAlignment="1">
      <alignment horizontal="center" vertical="center" wrapText="1"/>
    </xf>
    <xf numFmtId="0" fontId="6" fillId="29" borderId="57" xfId="0" applyFont="1" applyFill="1" applyBorder="1" applyAlignment="1">
      <alignment horizontal="center" vertical="center" wrapText="1"/>
    </xf>
    <xf numFmtId="0" fontId="6" fillId="29" borderId="58" xfId="0" applyFont="1" applyFill="1" applyBorder="1" applyAlignment="1">
      <alignment horizontal="center" vertical="center" wrapText="1"/>
    </xf>
    <xf numFmtId="1" fontId="6" fillId="29" borderId="58" xfId="0" applyNumberFormat="1" applyFont="1" applyFill="1" applyBorder="1" applyAlignment="1">
      <alignment horizontal="center" vertical="center" wrapText="1"/>
    </xf>
    <xf numFmtId="0" fontId="6" fillId="29" borderId="59" xfId="0" applyFont="1" applyFill="1" applyBorder="1" applyAlignment="1">
      <alignment horizontal="center" vertical="center" wrapText="1"/>
    </xf>
    <xf numFmtId="0" fontId="0" fillId="29" borderId="18" xfId="0" applyFill="1" applyBorder="1"/>
    <xf numFmtId="2" fontId="0" fillId="29" borderId="18" xfId="0" applyNumberFormat="1" applyFill="1" applyBorder="1"/>
    <xf numFmtId="2" fontId="0" fillId="0" borderId="0" xfId="0" applyNumberFormat="1" applyFill="1" applyBorder="1" applyAlignment="1">
      <alignment horizontal="left" indent="1"/>
    </xf>
    <xf numFmtId="2" fontId="0" fillId="0" borderId="0" xfId="0" applyNumberFormat="1" applyFill="1" applyBorder="1" applyAlignment="1">
      <alignment horizontal="left" vertical="center" wrapText="1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27" borderId="55" xfId="0" applyFill="1" applyBorder="1" applyAlignment="1">
      <alignment horizontal="center"/>
    </xf>
    <xf numFmtId="0" fontId="0" fillId="27" borderId="12" xfId="0" applyFill="1" applyBorder="1"/>
    <xf numFmtId="2" fontId="0" fillId="27" borderId="12" xfId="0" applyNumberFormat="1" applyFill="1" applyBorder="1" applyAlignment="1">
      <alignment horizontal="center"/>
    </xf>
    <xf numFmtId="2" fontId="0" fillId="27" borderId="12" xfId="0" applyNumberFormat="1" applyFill="1" applyBorder="1"/>
    <xf numFmtId="0" fontId="0" fillId="27" borderId="12" xfId="0" applyFill="1" applyBorder="1" applyAlignment="1">
      <alignment horizontal="center"/>
    </xf>
    <xf numFmtId="0" fontId="0" fillId="27" borderId="13" xfId="0" applyFill="1" applyBorder="1" applyAlignment="1">
      <alignment horizontal="center"/>
    </xf>
    <xf numFmtId="0" fontId="0" fillId="27" borderId="48" xfId="0" applyFill="1" applyBorder="1" applyAlignment="1">
      <alignment horizontal="center"/>
    </xf>
    <xf numFmtId="0" fontId="0" fillId="27" borderId="60" xfId="0" applyFill="1" applyBorder="1" applyAlignment="1">
      <alignment horizontal="center"/>
    </xf>
    <xf numFmtId="0" fontId="0" fillId="26" borderId="48" xfId="0" applyFill="1" applyBorder="1" applyAlignment="1">
      <alignment horizontal="center"/>
    </xf>
    <xf numFmtId="0" fontId="0" fillId="26" borderId="60" xfId="0" applyFill="1" applyBorder="1" applyAlignment="1">
      <alignment horizontal="center"/>
    </xf>
    <xf numFmtId="0" fontId="0" fillId="25" borderId="48" xfId="0" applyFill="1" applyBorder="1" applyAlignment="1">
      <alignment horizontal="center"/>
    </xf>
    <xf numFmtId="0" fontId="0" fillId="25" borderId="60" xfId="0" applyFill="1" applyBorder="1"/>
    <xf numFmtId="0" fontId="0" fillId="29" borderId="48" xfId="0" applyFill="1" applyBorder="1" applyAlignment="1">
      <alignment horizontal="center"/>
    </xf>
    <xf numFmtId="0" fontId="0" fillId="29" borderId="60" xfId="0" applyFill="1" applyBorder="1"/>
    <xf numFmtId="0" fontId="0" fillId="24" borderId="48" xfId="0" applyFill="1" applyBorder="1" applyAlignment="1">
      <alignment horizontal="center"/>
    </xf>
    <xf numFmtId="0" fontId="0" fillId="24" borderId="60" xfId="0" applyFill="1" applyBorder="1"/>
    <xf numFmtId="0" fontId="0" fillId="24" borderId="60" xfId="0" applyFill="1" applyBorder="1" applyAlignment="1">
      <alignment horizontal="center"/>
    </xf>
    <xf numFmtId="0" fontId="0" fillId="24" borderId="53" xfId="0" applyFill="1" applyBorder="1" applyAlignment="1">
      <alignment horizontal="center"/>
    </xf>
    <xf numFmtId="0" fontId="0" fillId="24" borderId="14" xfId="0" applyFill="1" applyBorder="1"/>
    <xf numFmtId="2" fontId="0" fillId="24" borderId="14" xfId="0" applyNumberFormat="1" applyFill="1" applyBorder="1"/>
    <xf numFmtId="0" fontId="0" fillId="24" borderId="14" xfId="0" applyFill="1" applyBorder="1" applyAlignment="1">
      <alignment horizontal="center"/>
    </xf>
    <xf numFmtId="0" fontId="0" fillId="24" borderId="51" xfId="0" applyFill="1" applyBorder="1" applyAlignment="1">
      <alignment horizontal="center"/>
    </xf>
    <xf numFmtId="164" fontId="9" fillId="27" borderId="15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62" xfId="0" applyFill="1" applyBorder="1"/>
    <xf numFmtId="0" fontId="0" fillId="27" borderId="40" xfId="0" applyFill="1" applyBorder="1"/>
    <xf numFmtId="0" fontId="28" fillId="27" borderId="24" xfId="0" applyFont="1" applyFill="1" applyBorder="1"/>
    <xf numFmtId="0" fontId="28" fillId="27" borderId="29" xfId="0" applyFont="1" applyFill="1" applyBorder="1" applyAlignment="1">
      <alignment horizontal="center"/>
    </xf>
    <xf numFmtId="0" fontId="6" fillId="0" borderId="63" xfId="0" applyFont="1" applyFill="1" applyBorder="1" applyAlignment="1">
      <alignment horizontal="center"/>
    </xf>
    <xf numFmtId="0" fontId="3" fillId="0" borderId="50" xfId="0" applyFont="1" applyFill="1" applyBorder="1" applyAlignment="1">
      <alignment horizontal="centerContinuous" vertical="center" wrapText="1"/>
    </xf>
    <xf numFmtId="1" fontId="6" fillId="27" borderId="16" xfId="0" applyNumberFormat="1" applyFont="1" applyFill="1" applyBorder="1" applyAlignment="1">
      <alignment horizontal="center"/>
    </xf>
    <xf numFmtId="0" fontId="8" fillId="27" borderId="25" xfId="0" applyFont="1" applyFill="1" applyBorder="1" applyAlignment="1">
      <alignment horizontal="center"/>
    </xf>
    <xf numFmtId="0" fontId="8" fillId="27" borderId="3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center"/>
    </xf>
    <xf numFmtId="0" fontId="6" fillId="27" borderId="43" xfId="0" applyFont="1" applyFill="1" applyBorder="1" applyAlignment="1">
      <alignment horizontal="center"/>
    </xf>
    <xf numFmtId="0" fontId="29" fillId="28" borderId="46" xfId="0" applyFont="1" applyFill="1" applyBorder="1" applyAlignment="1">
      <alignment horizontal="center"/>
    </xf>
    <xf numFmtId="0" fontId="29" fillId="28" borderId="44" xfId="0" applyFont="1" applyFill="1" applyBorder="1" applyAlignment="1">
      <alignment horizontal="center"/>
    </xf>
    <xf numFmtId="0" fontId="8" fillId="26" borderId="17" xfId="0" applyFont="1" applyFill="1" applyBorder="1" applyAlignment="1">
      <alignment horizontal="center"/>
    </xf>
    <xf numFmtId="1" fontId="7" fillId="25" borderId="15" xfId="40" applyNumberFormat="1" applyFont="1" applyFill="1" applyBorder="1" applyAlignment="1">
      <alignment horizontal="center" vertical="center" wrapText="1"/>
    </xf>
    <xf numFmtId="1" fontId="7" fillId="25" borderId="20" xfId="40" applyNumberFormat="1" applyFont="1" applyFill="1" applyBorder="1" applyAlignment="1">
      <alignment horizontal="center" vertical="center" wrapText="1"/>
    </xf>
    <xf numFmtId="1" fontId="7" fillId="29" borderId="56" xfId="28" applyNumberFormat="1" applyFont="1" applyFill="1" applyBorder="1" applyAlignment="1">
      <alignment horizontal="center" vertical="center" wrapText="1"/>
    </xf>
    <xf numFmtId="1" fontId="7" fillId="29" borderId="15" xfId="28" applyNumberFormat="1" applyFont="1" applyFill="1" applyBorder="1" applyAlignment="1">
      <alignment horizontal="center" vertical="center" wrapText="1"/>
    </xf>
    <xf numFmtId="1" fontId="7" fillId="29" borderId="15" xfId="40" applyNumberFormat="1" applyFont="1" applyFill="1" applyBorder="1" applyAlignment="1">
      <alignment horizontal="center" vertical="center" wrapText="1"/>
    </xf>
    <xf numFmtId="1" fontId="7" fillId="29" borderId="17" xfId="40" applyNumberFormat="1" applyFont="1" applyFill="1" applyBorder="1" applyAlignment="1">
      <alignment horizontal="center" vertical="center" wrapText="1"/>
    </xf>
    <xf numFmtId="1" fontId="7" fillId="24" borderId="15" xfId="40" applyNumberFormat="1" applyFont="1" applyFill="1" applyBorder="1" applyAlignment="1">
      <alignment horizontal="center" vertical="center" wrapText="1"/>
    </xf>
    <xf numFmtId="1" fontId="9" fillId="24" borderId="15" xfId="0" applyNumberFormat="1" applyFont="1" applyFill="1" applyBorder="1" applyAlignment="1">
      <alignment horizontal="center" vertical="center"/>
    </xf>
    <xf numFmtId="0" fontId="9" fillId="24" borderId="15" xfId="0" applyFont="1" applyFill="1" applyBorder="1" applyAlignment="1">
      <alignment horizontal="center" vertical="center" wrapText="1"/>
    </xf>
    <xf numFmtId="1" fontId="9" fillId="24" borderId="51" xfId="0" applyNumberFormat="1" applyFont="1" applyFill="1" applyBorder="1" applyAlignment="1">
      <alignment horizontal="center" vertical="center"/>
    </xf>
    <xf numFmtId="0" fontId="29" fillId="28" borderId="61" xfId="0" applyFont="1" applyFill="1" applyBorder="1" applyAlignment="1">
      <alignment horizontal="center"/>
    </xf>
    <xf numFmtId="1" fontId="8" fillId="27" borderId="26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7" fillId="0" borderId="0" xfId="0" applyFont="1" applyAlignment="1">
      <alignment wrapText="1"/>
    </xf>
    <xf numFmtId="9" fontId="7" fillId="0" borderId="0" xfId="0" applyNumberFormat="1" applyFont="1" applyAlignment="1">
      <alignment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30" fillId="0" borderId="12" xfId="0" applyFont="1" applyFill="1" applyBorder="1" applyAlignment="1">
      <alignment horizontal="center"/>
    </xf>
    <xf numFmtId="0" fontId="30" fillId="0" borderId="12" xfId="0" applyFont="1" applyFill="1" applyBorder="1" applyAlignment="1">
      <alignment horizontal="centerContinuous"/>
    </xf>
    <xf numFmtId="9" fontId="7" fillId="0" borderId="0" xfId="0" applyNumberFormat="1" applyFont="1" applyAlignment="1"/>
    <xf numFmtId="9" fontId="7" fillId="0" borderId="0" xfId="0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Score</a:t>
            </a:r>
            <a:r>
              <a:rPr lang="en-US" baseline="0"/>
              <a:t> versus Circuit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'Decision Matrix'!$J$6:$J$291</c:f>
              <c:numCache>
                <c:formatCode>0.0</c:formatCode>
                <c:ptCount val="286"/>
                <c:pt idx="0">
                  <c:v>28.243181818181817</c:v>
                </c:pt>
                <c:pt idx="1">
                  <c:v>15.386931818181818</c:v>
                </c:pt>
                <c:pt idx="2">
                  <c:v>31.21003787878788</c:v>
                </c:pt>
                <c:pt idx="3">
                  <c:v>38.306628787878786</c:v>
                </c:pt>
                <c:pt idx="4">
                  <c:v>40.053977272727273</c:v>
                </c:pt>
                <c:pt idx="5">
                  <c:v>23.097727272727273</c:v>
                </c:pt>
                <c:pt idx="6">
                  <c:v>12.268939393939394</c:v>
                </c:pt>
                <c:pt idx="7">
                  <c:v>25.280492424242425</c:v>
                </c:pt>
                <c:pt idx="8">
                  <c:v>59.91912878787879</c:v>
                </c:pt>
                <c:pt idx="9">
                  <c:v>22.832954545454545</c:v>
                </c:pt>
                <c:pt idx="10">
                  <c:v>32.634280303030302</c:v>
                </c:pt>
                <c:pt idx="11">
                  <c:v>21.534848484848485</c:v>
                </c:pt>
                <c:pt idx="12">
                  <c:v>45.914583333333333</c:v>
                </c:pt>
                <c:pt idx="13">
                  <c:v>8.9731060606060602</c:v>
                </c:pt>
                <c:pt idx="14">
                  <c:v>11.889772727272728</c:v>
                </c:pt>
                <c:pt idx="15">
                  <c:v>12.805113636363636</c:v>
                </c:pt>
                <c:pt idx="16">
                  <c:v>17.951325757575759</c:v>
                </c:pt>
                <c:pt idx="17">
                  <c:v>33.336931818181817</c:v>
                </c:pt>
                <c:pt idx="18">
                  <c:v>51</c:v>
                </c:pt>
                <c:pt idx="19">
                  <c:v>32.929166666666667</c:v>
                </c:pt>
                <c:pt idx="20">
                  <c:v>16.057765151515152</c:v>
                </c:pt>
                <c:pt idx="21">
                  <c:v>38.566477272727276</c:v>
                </c:pt>
                <c:pt idx="22">
                  <c:v>7.113825757575758</c:v>
                </c:pt>
                <c:pt idx="23">
                  <c:v>9.7471590909090917</c:v>
                </c:pt>
                <c:pt idx="24">
                  <c:v>36.485606060606059</c:v>
                </c:pt>
                <c:pt idx="25">
                  <c:v>15.697916666666666</c:v>
                </c:pt>
                <c:pt idx="26">
                  <c:v>23.069128787878789</c:v>
                </c:pt>
                <c:pt idx="27">
                  <c:v>12.77253787878788</c:v>
                </c:pt>
                <c:pt idx="28">
                  <c:v>13.931818181818182</c:v>
                </c:pt>
                <c:pt idx="29">
                  <c:v>14.94905303030303</c:v>
                </c:pt>
                <c:pt idx="30">
                  <c:v>17.313825757575756</c:v>
                </c:pt>
                <c:pt idx="31">
                  <c:v>26.188068181818181</c:v>
                </c:pt>
                <c:pt idx="32">
                  <c:v>45.56098484848485</c:v>
                </c:pt>
                <c:pt idx="33">
                  <c:v>8.0581439393939398</c:v>
                </c:pt>
                <c:pt idx="34">
                  <c:v>10.703219696969697</c:v>
                </c:pt>
                <c:pt idx="35">
                  <c:v>11.247159090909092</c:v>
                </c:pt>
                <c:pt idx="36">
                  <c:v>13.859659090909091</c:v>
                </c:pt>
                <c:pt idx="37">
                  <c:v>30.225378787878789</c:v>
                </c:pt>
                <c:pt idx="38">
                  <c:v>34.9092803030303</c:v>
                </c:pt>
                <c:pt idx="39">
                  <c:v>17.796780303030303</c:v>
                </c:pt>
                <c:pt idx="40">
                  <c:v>18.827840909090909</c:v>
                </c:pt>
                <c:pt idx="41">
                  <c:v>10.459090909090909</c:v>
                </c:pt>
                <c:pt idx="42">
                  <c:v>10.680113636363636</c:v>
                </c:pt>
                <c:pt idx="43">
                  <c:v>12.114962121212121</c:v>
                </c:pt>
                <c:pt idx="44">
                  <c:v>13.762121212121212</c:v>
                </c:pt>
                <c:pt idx="45">
                  <c:v>21.985795454545453</c:v>
                </c:pt>
                <c:pt idx="46">
                  <c:v>11.526325757575757</c:v>
                </c:pt>
                <c:pt idx="47">
                  <c:v>15.940530303030304</c:v>
                </c:pt>
                <c:pt idx="48">
                  <c:v>18.09223484848485</c:v>
                </c:pt>
                <c:pt idx="49">
                  <c:v>13.286174242424243</c:v>
                </c:pt>
                <c:pt idx="50">
                  <c:v>33.299999999999997</c:v>
                </c:pt>
                <c:pt idx="51">
                  <c:v>11.429356060606061</c:v>
                </c:pt>
                <c:pt idx="52">
                  <c:v>13.514583333333333</c:v>
                </c:pt>
                <c:pt idx="53">
                  <c:v>6.8528409090909088</c:v>
                </c:pt>
                <c:pt idx="54">
                  <c:v>12.178219696969697</c:v>
                </c:pt>
                <c:pt idx="55">
                  <c:v>14.6</c:v>
                </c:pt>
                <c:pt idx="56">
                  <c:v>15.960606060606061</c:v>
                </c:pt>
                <c:pt idx="57">
                  <c:v>20.755871212121214</c:v>
                </c:pt>
                <c:pt idx="58">
                  <c:v>29.932575757575759</c:v>
                </c:pt>
                <c:pt idx="59">
                  <c:v>2.438257575757576</c:v>
                </c:pt>
                <c:pt idx="60">
                  <c:v>8.3159090909090914</c:v>
                </c:pt>
                <c:pt idx="61">
                  <c:v>14.736742424242424</c:v>
                </c:pt>
                <c:pt idx="62">
                  <c:v>40.857007575757578</c:v>
                </c:pt>
                <c:pt idx="63">
                  <c:v>4.916666666666667</c:v>
                </c:pt>
                <c:pt idx="64">
                  <c:v>6.7678030303030301</c:v>
                </c:pt>
                <c:pt idx="65">
                  <c:v>30.130871212121214</c:v>
                </c:pt>
                <c:pt idx="66">
                  <c:v>36.981250000000003</c:v>
                </c:pt>
                <c:pt idx="67">
                  <c:v>15.20719696969697</c:v>
                </c:pt>
                <c:pt idx="68">
                  <c:v>8.3874999999999993</c:v>
                </c:pt>
                <c:pt idx="69">
                  <c:v>10.692613636363637</c:v>
                </c:pt>
                <c:pt idx="70">
                  <c:v>17.788636363636364</c:v>
                </c:pt>
                <c:pt idx="71">
                  <c:v>17.131060606060608</c:v>
                </c:pt>
                <c:pt idx="72">
                  <c:v>17.670265151515153</c:v>
                </c:pt>
                <c:pt idx="73">
                  <c:v>5.9386363636363635</c:v>
                </c:pt>
                <c:pt idx="74">
                  <c:v>4.1520833333333336</c:v>
                </c:pt>
                <c:pt idx="75">
                  <c:v>6.8367424242424244</c:v>
                </c:pt>
                <c:pt idx="76">
                  <c:v>11.443181818181818</c:v>
                </c:pt>
                <c:pt idx="77">
                  <c:v>14.95965909090909</c:v>
                </c:pt>
                <c:pt idx="78">
                  <c:v>8.5532196969696965</c:v>
                </c:pt>
                <c:pt idx="79">
                  <c:v>9.3753787878787875</c:v>
                </c:pt>
                <c:pt idx="80">
                  <c:v>11.381439393939393</c:v>
                </c:pt>
                <c:pt idx="81">
                  <c:v>4.5674242424242424</c:v>
                </c:pt>
                <c:pt idx="82">
                  <c:v>4.8994318181818182</c:v>
                </c:pt>
                <c:pt idx="83">
                  <c:v>10.877840909090908</c:v>
                </c:pt>
                <c:pt idx="84">
                  <c:v>15.605681818181818</c:v>
                </c:pt>
                <c:pt idx="85">
                  <c:v>22.1875</c:v>
                </c:pt>
                <c:pt idx="86">
                  <c:v>26.330681818181819</c:v>
                </c:pt>
                <c:pt idx="87">
                  <c:v>9.6335227272727266</c:v>
                </c:pt>
                <c:pt idx="88">
                  <c:v>12.92594696969697</c:v>
                </c:pt>
                <c:pt idx="89">
                  <c:v>23.210984848484848</c:v>
                </c:pt>
                <c:pt idx="90">
                  <c:v>9.3439393939393938</c:v>
                </c:pt>
                <c:pt idx="91">
                  <c:v>10.595454545454546</c:v>
                </c:pt>
                <c:pt idx="92">
                  <c:v>15.022916666666667</c:v>
                </c:pt>
                <c:pt idx="93">
                  <c:v>20.232196969696968</c:v>
                </c:pt>
                <c:pt idx="94">
                  <c:v>13.596780303030304</c:v>
                </c:pt>
                <c:pt idx="95">
                  <c:v>13.908522727272727</c:v>
                </c:pt>
                <c:pt idx="96">
                  <c:v>15.373863636363636</c:v>
                </c:pt>
                <c:pt idx="97">
                  <c:v>33.155681818181819</c:v>
                </c:pt>
                <c:pt idx="98">
                  <c:v>2.9863636363636363</c:v>
                </c:pt>
                <c:pt idx="99">
                  <c:v>9.240340909090909</c:v>
                </c:pt>
                <c:pt idx="100">
                  <c:v>14.943560606060606</c:v>
                </c:pt>
                <c:pt idx="101">
                  <c:v>41.286363636363639</c:v>
                </c:pt>
                <c:pt idx="102">
                  <c:v>10.289772727272727</c:v>
                </c:pt>
                <c:pt idx="103">
                  <c:v>14.26060606060606</c:v>
                </c:pt>
                <c:pt idx="104">
                  <c:v>22.635227272727274</c:v>
                </c:pt>
                <c:pt idx="105">
                  <c:v>23.679166666666667</c:v>
                </c:pt>
                <c:pt idx="106">
                  <c:v>7.4</c:v>
                </c:pt>
                <c:pt idx="107">
                  <c:v>12.158712121212121</c:v>
                </c:pt>
                <c:pt idx="108">
                  <c:v>11.143750000000001</c:v>
                </c:pt>
                <c:pt idx="109">
                  <c:v>14.425378787878788</c:v>
                </c:pt>
                <c:pt idx="110">
                  <c:v>16.263068181818181</c:v>
                </c:pt>
                <c:pt idx="111">
                  <c:v>18.695265151515152</c:v>
                </c:pt>
                <c:pt idx="112">
                  <c:v>4.0625</c:v>
                </c:pt>
                <c:pt idx="113">
                  <c:v>7.3200757575757578</c:v>
                </c:pt>
                <c:pt idx="114">
                  <c:v>17.42594696969697</c:v>
                </c:pt>
                <c:pt idx="115">
                  <c:v>21.148484848484848</c:v>
                </c:pt>
                <c:pt idx="116">
                  <c:v>28.872727272727271</c:v>
                </c:pt>
                <c:pt idx="117">
                  <c:v>1.2598484848484848</c:v>
                </c:pt>
                <c:pt idx="118">
                  <c:v>6.3195075757575756</c:v>
                </c:pt>
                <c:pt idx="119">
                  <c:v>12.846212121212121</c:v>
                </c:pt>
                <c:pt idx="120">
                  <c:v>15.016666666666667</c:v>
                </c:pt>
                <c:pt idx="121">
                  <c:v>15.052272727272728</c:v>
                </c:pt>
                <c:pt idx="122">
                  <c:v>4.3964015151515152</c:v>
                </c:pt>
                <c:pt idx="123">
                  <c:v>13.215151515151515</c:v>
                </c:pt>
                <c:pt idx="124">
                  <c:v>15.035416666666666</c:v>
                </c:pt>
                <c:pt idx="125">
                  <c:v>3.9541666666666666</c:v>
                </c:pt>
                <c:pt idx="126">
                  <c:v>7.8924242424242426</c:v>
                </c:pt>
                <c:pt idx="127">
                  <c:v>12.54905303030303</c:v>
                </c:pt>
                <c:pt idx="128">
                  <c:v>25.88371212121212</c:v>
                </c:pt>
                <c:pt idx="129">
                  <c:v>6.5136363636363637</c:v>
                </c:pt>
                <c:pt idx="130">
                  <c:v>7.7001893939393939</c:v>
                </c:pt>
                <c:pt idx="131">
                  <c:v>12.758522727272727</c:v>
                </c:pt>
                <c:pt idx="132">
                  <c:v>21.393939393939394</c:v>
                </c:pt>
                <c:pt idx="133">
                  <c:v>23.693750000000001</c:v>
                </c:pt>
                <c:pt idx="134">
                  <c:v>2.1</c:v>
                </c:pt>
                <c:pt idx="135">
                  <c:v>4.7856060606060602</c:v>
                </c:pt>
                <c:pt idx="136">
                  <c:v>6.1053030303030305</c:v>
                </c:pt>
                <c:pt idx="137">
                  <c:v>9.1759469696969695</c:v>
                </c:pt>
                <c:pt idx="138">
                  <c:v>11.813068181818181</c:v>
                </c:pt>
                <c:pt idx="139">
                  <c:v>17.653787878787877</c:v>
                </c:pt>
                <c:pt idx="140">
                  <c:v>7.8121212121212125</c:v>
                </c:pt>
                <c:pt idx="141">
                  <c:v>35.835606060606061</c:v>
                </c:pt>
                <c:pt idx="142">
                  <c:v>3.8729166666666668</c:v>
                </c:pt>
                <c:pt idx="143">
                  <c:v>6.1954545454545453</c:v>
                </c:pt>
                <c:pt idx="144">
                  <c:v>6.7185606060606062</c:v>
                </c:pt>
                <c:pt idx="145">
                  <c:v>12.742613636363636</c:v>
                </c:pt>
                <c:pt idx="146">
                  <c:v>17.604166666666668</c:v>
                </c:pt>
                <c:pt idx="147">
                  <c:v>5.9967803030303033</c:v>
                </c:pt>
                <c:pt idx="148">
                  <c:v>6.6791666666666663</c:v>
                </c:pt>
                <c:pt idx="149">
                  <c:v>3.6168560606060605</c:v>
                </c:pt>
                <c:pt idx="150">
                  <c:v>11.88125</c:v>
                </c:pt>
                <c:pt idx="151">
                  <c:v>24.244696969696971</c:v>
                </c:pt>
                <c:pt idx="152">
                  <c:v>2.531628787878788</c:v>
                </c:pt>
                <c:pt idx="153">
                  <c:v>5.1126893939393936</c:v>
                </c:pt>
                <c:pt idx="154">
                  <c:v>8.8806818181818183</c:v>
                </c:pt>
                <c:pt idx="155">
                  <c:v>22.446401515151514</c:v>
                </c:pt>
                <c:pt idx="156">
                  <c:v>29.468181818181819</c:v>
                </c:pt>
                <c:pt idx="157">
                  <c:v>17.820075757575758</c:v>
                </c:pt>
                <c:pt idx="158">
                  <c:v>7.1159090909090912</c:v>
                </c:pt>
                <c:pt idx="159">
                  <c:v>14.176515151515151</c:v>
                </c:pt>
                <c:pt idx="160">
                  <c:v>24.643181818181819</c:v>
                </c:pt>
                <c:pt idx="161">
                  <c:v>6.5</c:v>
                </c:pt>
                <c:pt idx="162">
                  <c:v>9.0712121212121204</c:v>
                </c:pt>
                <c:pt idx="163">
                  <c:v>11.931439393939394</c:v>
                </c:pt>
                <c:pt idx="164">
                  <c:v>16.262310606060606</c:v>
                </c:pt>
                <c:pt idx="165">
                  <c:v>32.708901515151517</c:v>
                </c:pt>
                <c:pt idx="166">
                  <c:v>3.5104166666666665</c:v>
                </c:pt>
                <c:pt idx="167">
                  <c:v>9.3280303030303031</c:v>
                </c:pt>
                <c:pt idx="168">
                  <c:v>10.703219696969697</c:v>
                </c:pt>
                <c:pt idx="169">
                  <c:v>5.4028409090909095</c:v>
                </c:pt>
                <c:pt idx="170">
                  <c:v>11.398863636363636</c:v>
                </c:pt>
                <c:pt idx="171">
                  <c:v>12.311742424242425</c:v>
                </c:pt>
                <c:pt idx="172">
                  <c:v>2.1905303030303029</c:v>
                </c:pt>
                <c:pt idx="173">
                  <c:v>5.9562499999999998</c:v>
                </c:pt>
                <c:pt idx="174">
                  <c:v>19.510606060606062</c:v>
                </c:pt>
                <c:pt idx="175">
                  <c:v>21.593371212121212</c:v>
                </c:pt>
                <c:pt idx="176">
                  <c:v>4.7751893939393941</c:v>
                </c:pt>
                <c:pt idx="177">
                  <c:v>5.7009469696969699</c:v>
                </c:pt>
                <c:pt idx="178">
                  <c:v>11.145833333333334</c:v>
                </c:pt>
                <c:pt idx="179">
                  <c:v>6.2037878787878791</c:v>
                </c:pt>
                <c:pt idx="180">
                  <c:v>6.7022727272727272</c:v>
                </c:pt>
                <c:pt idx="181">
                  <c:v>12.139772727272728</c:v>
                </c:pt>
                <c:pt idx="182">
                  <c:v>14.743371212121213</c:v>
                </c:pt>
                <c:pt idx="183">
                  <c:v>16.72878787878788</c:v>
                </c:pt>
                <c:pt idx="184">
                  <c:v>3.4344696969696971</c:v>
                </c:pt>
                <c:pt idx="185">
                  <c:v>14.797348484848484</c:v>
                </c:pt>
                <c:pt idx="186">
                  <c:v>3.7221590909090909</c:v>
                </c:pt>
                <c:pt idx="187">
                  <c:v>4.9240530303030301</c:v>
                </c:pt>
                <c:pt idx="188">
                  <c:v>10.767045454545455</c:v>
                </c:pt>
                <c:pt idx="189">
                  <c:v>14.514962121212122</c:v>
                </c:pt>
                <c:pt idx="190">
                  <c:v>10.3</c:v>
                </c:pt>
                <c:pt idx="191">
                  <c:v>14.040530303030303</c:v>
                </c:pt>
                <c:pt idx="192">
                  <c:v>17.418939393939393</c:v>
                </c:pt>
                <c:pt idx="193">
                  <c:v>15.389393939393939</c:v>
                </c:pt>
                <c:pt idx="194">
                  <c:v>1.9890151515151515</c:v>
                </c:pt>
                <c:pt idx="195">
                  <c:v>2.8384469696969696</c:v>
                </c:pt>
                <c:pt idx="196">
                  <c:v>10.717613636363636</c:v>
                </c:pt>
                <c:pt idx="197">
                  <c:v>11.428977272727273</c:v>
                </c:pt>
                <c:pt idx="198">
                  <c:v>3.271969696969697</c:v>
                </c:pt>
                <c:pt idx="199">
                  <c:v>5.5282196969696971</c:v>
                </c:pt>
                <c:pt idx="200">
                  <c:v>8.5977272727272727</c:v>
                </c:pt>
                <c:pt idx="201">
                  <c:v>8.5274621212121211</c:v>
                </c:pt>
                <c:pt idx="202">
                  <c:v>14.827272727272728</c:v>
                </c:pt>
                <c:pt idx="203">
                  <c:v>1.8231060606060605</c:v>
                </c:pt>
                <c:pt idx="204">
                  <c:v>7.2384469696969695</c:v>
                </c:pt>
                <c:pt idx="205">
                  <c:v>4.5820075757575758</c:v>
                </c:pt>
                <c:pt idx="206">
                  <c:v>8.5808712121212114</c:v>
                </c:pt>
                <c:pt idx="207">
                  <c:v>8.9962121212121211</c:v>
                </c:pt>
                <c:pt idx="208">
                  <c:v>10.971590909090908</c:v>
                </c:pt>
                <c:pt idx="209">
                  <c:v>12.655303030303031</c:v>
                </c:pt>
                <c:pt idx="210">
                  <c:v>4.7106060606060609</c:v>
                </c:pt>
                <c:pt idx="211">
                  <c:v>1.1202651515151516</c:v>
                </c:pt>
                <c:pt idx="212">
                  <c:v>8.1001893939393934</c:v>
                </c:pt>
                <c:pt idx="213">
                  <c:v>0.88636363636363635</c:v>
                </c:pt>
                <c:pt idx="214">
                  <c:v>2.4225378787878786</c:v>
                </c:pt>
                <c:pt idx="215">
                  <c:v>16.88371212121212</c:v>
                </c:pt>
                <c:pt idx="216">
                  <c:v>3.7524621212121212</c:v>
                </c:pt>
                <c:pt idx="217">
                  <c:v>23.455113636363638</c:v>
                </c:pt>
                <c:pt idx="218">
                  <c:v>5.5395833333333337</c:v>
                </c:pt>
                <c:pt idx="219">
                  <c:v>1.3011363636363635</c:v>
                </c:pt>
                <c:pt idx="220">
                  <c:v>6.3935606060606061</c:v>
                </c:pt>
                <c:pt idx="221">
                  <c:v>7.0390151515151516</c:v>
                </c:pt>
                <c:pt idx="222">
                  <c:v>5.8399621212121211</c:v>
                </c:pt>
                <c:pt idx="223">
                  <c:v>0.84886363636363638</c:v>
                </c:pt>
                <c:pt idx="224">
                  <c:v>4.1524621212121211</c:v>
                </c:pt>
                <c:pt idx="225">
                  <c:v>5.4458333333333337</c:v>
                </c:pt>
                <c:pt idx="226">
                  <c:v>2.637310606060606</c:v>
                </c:pt>
                <c:pt idx="227">
                  <c:v>9.2874999999999996</c:v>
                </c:pt>
                <c:pt idx="228">
                  <c:v>10.444318181818181</c:v>
                </c:pt>
                <c:pt idx="229">
                  <c:v>4.0965909090909092</c:v>
                </c:pt>
                <c:pt idx="230">
                  <c:v>4.1939393939393943</c:v>
                </c:pt>
                <c:pt idx="231">
                  <c:v>9.4475378787878785</c:v>
                </c:pt>
                <c:pt idx="232">
                  <c:v>11.621969696969696</c:v>
                </c:pt>
                <c:pt idx="233">
                  <c:v>12.553598484848484</c:v>
                </c:pt>
                <c:pt idx="234">
                  <c:v>12.603030303030303</c:v>
                </c:pt>
                <c:pt idx="235">
                  <c:v>3.0679924242424241</c:v>
                </c:pt>
                <c:pt idx="236">
                  <c:v>4.5272727272727273</c:v>
                </c:pt>
                <c:pt idx="237">
                  <c:v>4.5526515151515152</c:v>
                </c:pt>
                <c:pt idx="238">
                  <c:v>10.436174242424242</c:v>
                </c:pt>
                <c:pt idx="239">
                  <c:v>3.8405303030303028</c:v>
                </c:pt>
                <c:pt idx="240">
                  <c:v>2.0859848484848484</c:v>
                </c:pt>
                <c:pt idx="241">
                  <c:v>5.5492424242424239</c:v>
                </c:pt>
                <c:pt idx="242">
                  <c:v>3.7096590909090907</c:v>
                </c:pt>
                <c:pt idx="243">
                  <c:v>2.1189393939393941</c:v>
                </c:pt>
                <c:pt idx="244">
                  <c:v>3.102651515151515</c:v>
                </c:pt>
                <c:pt idx="245">
                  <c:v>0.7428030303030303</c:v>
                </c:pt>
                <c:pt idx="246">
                  <c:v>2.8767045454545452</c:v>
                </c:pt>
                <c:pt idx="247">
                  <c:v>5.0672348484848486</c:v>
                </c:pt>
                <c:pt idx="248">
                  <c:v>1.7876893939393939</c:v>
                </c:pt>
                <c:pt idx="249">
                  <c:v>2.7553030303030304</c:v>
                </c:pt>
                <c:pt idx="250">
                  <c:v>5.7</c:v>
                </c:pt>
                <c:pt idx="251">
                  <c:v>3.050568181818182</c:v>
                </c:pt>
                <c:pt idx="252">
                  <c:v>2.4577651515151517</c:v>
                </c:pt>
                <c:pt idx="253">
                  <c:v>2.8952651515151517</c:v>
                </c:pt>
                <c:pt idx="254">
                  <c:v>5.5227272727272725</c:v>
                </c:pt>
                <c:pt idx="255">
                  <c:v>0.94280303030303025</c:v>
                </c:pt>
                <c:pt idx="256">
                  <c:v>3.3882575757575757</c:v>
                </c:pt>
                <c:pt idx="257">
                  <c:v>4.9670454545454543</c:v>
                </c:pt>
                <c:pt idx="258">
                  <c:v>6.2662878787878791</c:v>
                </c:pt>
                <c:pt idx="259">
                  <c:v>0.48768939393939392</c:v>
                </c:pt>
                <c:pt idx="260">
                  <c:v>0.91439393939393943</c:v>
                </c:pt>
                <c:pt idx="261">
                  <c:v>1.8414772727272728</c:v>
                </c:pt>
                <c:pt idx="262">
                  <c:v>4.9429924242424246</c:v>
                </c:pt>
                <c:pt idx="263">
                  <c:v>1.2007575757575757</c:v>
                </c:pt>
                <c:pt idx="264">
                  <c:v>1.4297348484848484</c:v>
                </c:pt>
                <c:pt idx="265">
                  <c:v>2.4579545454545455</c:v>
                </c:pt>
                <c:pt idx="266">
                  <c:v>6.4736742424242424</c:v>
                </c:pt>
                <c:pt idx="267">
                  <c:v>0.45530303030303032</c:v>
                </c:pt>
                <c:pt idx="268">
                  <c:v>4.8136363636363635</c:v>
                </c:pt>
                <c:pt idx="269">
                  <c:v>0.47575757575757577</c:v>
                </c:pt>
                <c:pt idx="270">
                  <c:v>0.95871212121212124</c:v>
                </c:pt>
                <c:pt idx="271">
                  <c:v>2.3888257575757574</c:v>
                </c:pt>
                <c:pt idx="272">
                  <c:v>2.2696969696969695</c:v>
                </c:pt>
                <c:pt idx="273">
                  <c:v>0.88409090909090904</c:v>
                </c:pt>
                <c:pt idx="274">
                  <c:v>1.7996212121212121</c:v>
                </c:pt>
                <c:pt idx="275">
                  <c:v>4.1128787878787882</c:v>
                </c:pt>
                <c:pt idx="276">
                  <c:v>2.1810606060606061</c:v>
                </c:pt>
                <c:pt idx="277">
                  <c:v>1.8323863636363635</c:v>
                </c:pt>
                <c:pt idx="278">
                  <c:v>2.5755681818181819</c:v>
                </c:pt>
                <c:pt idx="279">
                  <c:v>0.49109848484848484</c:v>
                </c:pt>
                <c:pt idx="280">
                  <c:v>0.59299242424242427</c:v>
                </c:pt>
                <c:pt idx="281">
                  <c:v>2.153598484848485</c:v>
                </c:pt>
                <c:pt idx="282">
                  <c:v>0.70625000000000004</c:v>
                </c:pt>
                <c:pt idx="283">
                  <c:v>1.8897727272727274</c:v>
                </c:pt>
                <c:pt idx="284">
                  <c:v>1.9051136363636363</c:v>
                </c:pt>
                <c:pt idx="285">
                  <c:v>1.4952651515151516</c:v>
                </c:pt>
              </c:numCache>
            </c:numRef>
          </c:xVal>
          <c:yVal>
            <c:numRef>
              <c:f>'Decision Matrix'!$K$6:$K$291</c:f>
              <c:numCache>
                <c:formatCode>0.00</c:formatCode>
                <c:ptCount val="286"/>
                <c:pt idx="0">
                  <c:v>2.519717568181818</c:v>
                </c:pt>
                <c:pt idx="1">
                  <c:v>2.459846130681818</c:v>
                </c:pt>
                <c:pt idx="2">
                  <c:v>2.3196878996212118</c:v>
                </c:pt>
                <c:pt idx="3">
                  <c:v>2.3196169337121213</c:v>
                </c:pt>
                <c:pt idx="4">
                  <c:v>2.3195994602272729</c:v>
                </c:pt>
                <c:pt idx="5">
                  <c:v>2.3097690227272727</c:v>
                </c:pt>
                <c:pt idx="6">
                  <c:v>2.2898773106060601</c:v>
                </c:pt>
                <c:pt idx="7">
                  <c:v>2.2897471950757571</c:v>
                </c:pt>
                <c:pt idx="8">
                  <c:v>2.2894008087121218</c:v>
                </c:pt>
                <c:pt idx="9">
                  <c:v>2.279771670454545</c:v>
                </c:pt>
                <c:pt idx="10">
                  <c:v>2.27967365719697</c:v>
                </c:pt>
                <c:pt idx="11">
                  <c:v>2.2697846515151516</c:v>
                </c:pt>
                <c:pt idx="12">
                  <c:v>2.2695408541666664</c:v>
                </c:pt>
                <c:pt idx="13">
                  <c:v>2.2599102689393935</c:v>
                </c:pt>
                <c:pt idx="14">
                  <c:v>2.249881102272727</c:v>
                </c:pt>
                <c:pt idx="15">
                  <c:v>2.2398719488636369</c:v>
                </c:pt>
                <c:pt idx="16">
                  <c:v>2.2398204867424241</c:v>
                </c:pt>
                <c:pt idx="17">
                  <c:v>2.2296666306818187</c:v>
                </c:pt>
                <c:pt idx="18">
                  <c:v>2.2294899999999997</c:v>
                </c:pt>
                <c:pt idx="19">
                  <c:v>2.2196707083333327</c:v>
                </c:pt>
                <c:pt idx="20">
                  <c:v>2.2098394223484843</c:v>
                </c:pt>
                <c:pt idx="21">
                  <c:v>2.2096143352272728</c:v>
                </c:pt>
                <c:pt idx="22">
                  <c:v>2.199928861742424</c:v>
                </c:pt>
                <c:pt idx="23">
                  <c:v>2.1999025284090905</c:v>
                </c:pt>
                <c:pt idx="24">
                  <c:v>2.1996351439393935</c:v>
                </c:pt>
                <c:pt idx="25">
                  <c:v>2.1898430208333335</c:v>
                </c:pt>
                <c:pt idx="26">
                  <c:v>2.1897693087121213</c:v>
                </c:pt>
                <c:pt idx="27">
                  <c:v>2.1798722746212125</c:v>
                </c:pt>
                <c:pt idx="28">
                  <c:v>2.1698606818181814</c:v>
                </c:pt>
                <c:pt idx="29">
                  <c:v>2.1698505094696969</c:v>
                </c:pt>
                <c:pt idx="30">
                  <c:v>2.1698268617424241</c:v>
                </c:pt>
                <c:pt idx="31">
                  <c:v>2.1697381193181813</c:v>
                </c:pt>
                <c:pt idx="32">
                  <c:v>2.1695443901515152</c:v>
                </c:pt>
                <c:pt idx="33">
                  <c:v>2.1599194185606061</c:v>
                </c:pt>
                <c:pt idx="34">
                  <c:v>2.1598929678030307</c:v>
                </c:pt>
                <c:pt idx="35">
                  <c:v>2.1598875284090906</c:v>
                </c:pt>
                <c:pt idx="36">
                  <c:v>2.1598614034090904</c:v>
                </c:pt>
                <c:pt idx="37">
                  <c:v>2.1496977462121212</c:v>
                </c:pt>
                <c:pt idx="38">
                  <c:v>2.13965090719697</c:v>
                </c:pt>
                <c:pt idx="39">
                  <c:v>2.129822032196969</c:v>
                </c:pt>
                <c:pt idx="40">
                  <c:v>2.1298117215909089</c:v>
                </c:pt>
                <c:pt idx="41">
                  <c:v>2.1198954090909092</c:v>
                </c:pt>
                <c:pt idx="42">
                  <c:v>2.1198931988636356</c:v>
                </c:pt>
                <c:pt idx="43">
                  <c:v>2.1198788503787878</c:v>
                </c:pt>
                <c:pt idx="44">
                  <c:v>2.1198623787878788</c:v>
                </c:pt>
                <c:pt idx="45">
                  <c:v>2.119780142045455</c:v>
                </c:pt>
                <c:pt idx="46">
                  <c:v>2.1098847367424245</c:v>
                </c:pt>
                <c:pt idx="47">
                  <c:v>2.1098405946969696</c:v>
                </c:pt>
                <c:pt idx="48">
                  <c:v>2.1098190776515153</c:v>
                </c:pt>
                <c:pt idx="49">
                  <c:v>2.0998671382575753</c:v>
                </c:pt>
                <c:pt idx="50">
                  <c:v>2.0996670000000002</c:v>
                </c:pt>
                <c:pt idx="51">
                  <c:v>2.0898857064393943</c:v>
                </c:pt>
                <c:pt idx="52">
                  <c:v>2.0898648541666667</c:v>
                </c:pt>
                <c:pt idx="53">
                  <c:v>2.0799314715909096</c:v>
                </c:pt>
                <c:pt idx="54">
                  <c:v>2.0798782178030297</c:v>
                </c:pt>
                <c:pt idx="55">
                  <c:v>2.0798540000000001</c:v>
                </c:pt>
                <c:pt idx="56">
                  <c:v>2.0798403939393935</c:v>
                </c:pt>
                <c:pt idx="57">
                  <c:v>2.0797924412878781</c:v>
                </c:pt>
                <c:pt idx="58">
                  <c:v>2.0797006742424244</c:v>
                </c:pt>
                <c:pt idx="59">
                  <c:v>2.0699756174242427</c:v>
                </c:pt>
                <c:pt idx="60">
                  <c:v>2.0699168409090913</c:v>
                </c:pt>
                <c:pt idx="61">
                  <c:v>2.0698526325757576</c:v>
                </c:pt>
                <c:pt idx="62">
                  <c:v>2.0695914299242428</c:v>
                </c:pt>
                <c:pt idx="63">
                  <c:v>2.0599508333333327</c:v>
                </c:pt>
                <c:pt idx="64">
                  <c:v>2.059932321969697</c:v>
                </c:pt>
                <c:pt idx="65">
                  <c:v>2.059698691287879</c:v>
                </c:pt>
                <c:pt idx="66">
                  <c:v>2.0596301875000007</c:v>
                </c:pt>
                <c:pt idx="67">
                  <c:v>2.0498479280303035</c:v>
                </c:pt>
                <c:pt idx="68">
                  <c:v>2.039916125</c:v>
                </c:pt>
                <c:pt idx="69">
                  <c:v>2.0398930738636367</c:v>
                </c:pt>
                <c:pt idx="70">
                  <c:v>2.0398221136363635</c:v>
                </c:pt>
                <c:pt idx="71">
                  <c:v>2.0298286893939395</c:v>
                </c:pt>
                <c:pt idx="72">
                  <c:v>2.0298232973484853</c:v>
                </c:pt>
                <c:pt idx="73">
                  <c:v>2.019940613636364</c:v>
                </c:pt>
                <c:pt idx="74">
                  <c:v>1.9999584791666671</c:v>
                </c:pt>
                <c:pt idx="75">
                  <c:v>1.9999316325757581</c:v>
                </c:pt>
                <c:pt idx="76">
                  <c:v>1.9998855681818182</c:v>
                </c:pt>
                <c:pt idx="77">
                  <c:v>1.9998504034090909</c:v>
                </c:pt>
                <c:pt idx="78">
                  <c:v>1.9899144678030307</c:v>
                </c:pt>
                <c:pt idx="79">
                  <c:v>1.9899062462121215</c:v>
                </c:pt>
                <c:pt idx="80">
                  <c:v>1.989886185606061</c:v>
                </c:pt>
                <c:pt idx="81">
                  <c:v>1.9799543257575758</c:v>
                </c:pt>
                <c:pt idx="82">
                  <c:v>1.9799510056818186</c:v>
                </c:pt>
                <c:pt idx="83">
                  <c:v>1.9798912215909092</c:v>
                </c:pt>
                <c:pt idx="84">
                  <c:v>1.9798439431818184</c:v>
                </c:pt>
                <c:pt idx="85">
                  <c:v>1.9797781250000002</c:v>
                </c:pt>
                <c:pt idx="86">
                  <c:v>1.9797366931818183</c:v>
                </c:pt>
                <c:pt idx="87">
                  <c:v>1.9699036647727279</c:v>
                </c:pt>
                <c:pt idx="88">
                  <c:v>1.9698707405303038</c:v>
                </c:pt>
                <c:pt idx="89">
                  <c:v>1.9697678901515152</c:v>
                </c:pt>
                <c:pt idx="90">
                  <c:v>1.9599065606060611</c:v>
                </c:pt>
                <c:pt idx="91">
                  <c:v>1.9598940454545459</c:v>
                </c:pt>
                <c:pt idx="92">
                  <c:v>1.9598497708333338</c:v>
                </c:pt>
                <c:pt idx="93">
                  <c:v>1.9597976780303032</c:v>
                </c:pt>
                <c:pt idx="94">
                  <c:v>1.94986403219697</c:v>
                </c:pt>
                <c:pt idx="95">
                  <c:v>1.9498609147727275</c:v>
                </c:pt>
                <c:pt idx="96">
                  <c:v>1.9498462613636367</c:v>
                </c:pt>
                <c:pt idx="97">
                  <c:v>1.9496684431818185</c:v>
                </c:pt>
                <c:pt idx="98">
                  <c:v>1.9399701363636364</c:v>
                </c:pt>
                <c:pt idx="99">
                  <c:v>1.9399075965909094</c:v>
                </c:pt>
                <c:pt idx="100">
                  <c:v>1.9398505643939399</c:v>
                </c:pt>
                <c:pt idx="101">
                  <c:v>1.939587136363637</c:v>
                </c:pt>
                <c:pt idx="102">
                  <c:v>1.9298971022727276</c:v>
                </c:pt>
                <c:pt idx="103">
                  <c:v>1.9298573939393942</c:v>
                </c:pt>
                <c:pt idx="104">
                  <c:v>1.9297736477272731</c:v>
                </c:pt>
                <c:pt idx="105">
                  <c:v>1.929763208333334</c:v>
                </c:pt>
                <c:pt idx="106">
                  <c:v>1.9199260000000005</c:v>
                </c:pt>
                <c:pt idx="107">
                  <c:v>1.9098784128787882</c:v>
                </c:pt>
                <c:pt idx="108">
                  <c:v>1.8998885625000004</c:v>
                </c:pt>
                <c:pt idx="109">
                  <c:v>1.8998557462121211</c:v>
                </c:pt>
                <c:pt idx="110">
                  <c:v>1.8998373693181825</c:v>
                </c:pt>
                <c:pt idx="111">
                  <c:v>1.8998130473484853</c:v>
                </c:pt>
                <c:pt idx="112">
                  <c:v>1.8899593750000006</c:v>
                </c:pt>
                <c:pt idx="113">
                  <c:v>1.8899267992424247</c:v>
                </c:pt>
                <c:pt idx="114">
                  <c:v>1.8898257405303032</c:v>
                </c:pt>
                <c:pt idx="115">
                  <c:v>1.8897885151515152</c:v>
                </c:pt>
                <c:pt idx="116">
                  <c:v>1.8897112727272734</c:v>
                </c:pt>
                <c:pt idx="117">
                  <c:v>1.8799874015151516</c:v>
                </c:pt>
                <c:pt idx="118">
                  <c:v>1.8799368049242429</c:v>
                </c:pt>
                <c:pt idx="119">
                  <c:v>1.8798715378787882</c:v>
                </c:pt>
                <c:pt idx="120">
                  <c:v>1.8798498333333333</c:v>
                </c:pt>
                <c:pt idx="121">
                  <c:v>1.8798494772727279</c:v>
                </c:pt>
                <c:pt idx="122">
                  <c:v>1.8699560359848488</c:v>
                </c:pt>
                <c:pt idx="123">
                  <c:v>1.8698678484848488</c:v>
                </c:pt>
                <c:pt idx="124">
                  <c:v>1.8698496458333336</c:v>
                </c:pt>
                <c:pt idx="125">
                  <c:v>1.8599604583333336</c:v>
                </c:pt>
                <c:pt idx="126">
                  <c:v>1.8599210757575761</c:v>
                </c:pt>
                <c:pt idx="127">
                  <c:v>1.8598745094696973</c:v>
                </c:pt>
                <c:pt idx="128">
                  <c:v>1.8597411628787881</c:v>
                </c:pt>
                <c:pt idx="129">
                  <c:v>1.8499348636363639</c:v>
                </c:pt>
                <c:pt idx="130">
                  <c:v>1.849922998106061</c:v>
                </c:pt>
                <c:pt idx="131">
                  <c:v>1.8498724147727279</c:v>
                </c:pt>
                <c:pt idx="132">
                  <c:v>1.849786060606061</c:v>
                </c:pt>
                <c:pt idx="133">
                  <c:v>1.8497630625000006</c:v>
                </c:pt>
                <c:pt idx="134">
                  <c:v>1.8399790000000003</c:v>
                </c:pt>
                <c:pt idx="135">
                  <c:v>1.8399521439393942</c:v>
                </c:pt>
                <c:pt idx="136">
                  <c:v>1.8399389469696972</c:v>
                </c:pt>
                <c:pt idx="137">
                  <c:v>1.8399082405303031</c:v>
                </c:pt>
                <c:pt idx="138">
                  <c:v>1.8398818693181824</c:v>
                </c:pt>
                <c:pt idx="139">
                  <c:v>1.8398234621212124</c:v>
                </c:pt>
                <c:pt idx="140">
                  <c:v>1.829921878787879</c:v>
                </c:pt>
                <c:pt idx="141">
                  <c:v>1.8296416439393945</c:v>
                </c:pt>
                <c:pt idx="142">
                  <c:v>1.8199612708333337</c:v>
                </c:pt>
                <c:pt idx="143">
                  <c:v>1.8199380454545457</c:v>
                </c:pt>
                <c:pt idx="144">
                  <c:v>1.8199328143939397</c:v>
                </c:pt>
                <c:pt idx="145">
                  <c:v>1.8198725738636368</c:v>
                </c:pt>
                <c:pt idx="146">
                  <c:v>1.8198239583333335</c:v>
                </c:pt>
                <c:pt idx="147">
                  <c:v>1.8099400321969701</c:v>
                </c:pt>
                <c:pt idx="148">
                  <c:v>1.8099332083333337</c:v>
                </c:pt>
                <c:pt idx="149">
                  <c:v>1.7999638314393942</c:v>
                </c:pt>
                <c:pt idx="150">
                  <c:v>1.7998811875000003</c:v>
                </c:pt>
                <c:pt idx="151">
                  <c:v>1.7997575530303036</c:v>
                </c:pt>
                <c:pt idx="152">
                  <c:v>1.7899746837121215</c:v>
                </c:pt>
                <c:pt idx="153">
                  <c:v>1.7899488731060609</c:v>
                </c:pt>
                <c:pt idx="154">
                  <c:v>1.7899111931818181</c:v>
                </c:pt>
                <c:pt idx="155">
                  <c:v>1.7897755359848488</c:v>
                </c:pt>
                <c:pt idx="156">
                  <c:v>1.7897053181818183</c:v>
                </c:pt>
                <c:pt idx="157">
                  <c:v>1.7798217992424246</c:v>
                </c:pt>
                <c:pt idx="158">
                  <c:v>1.7699288409090912</c:v>
                </c:pt>
                <c:pt idx="159">
                  <c:v>1.7698582348484853</c:v>
                </c:pt>
                <c:pt idx="160">
                  <c:v>1.7697535681818186</c:v>
                </c:pt>
                <c:pt idx="161">
                  <c:v>1.7599350000000002</c:v>
                </c:pt>
                <c:pt idx="162">
                  <c:v>1.7599092878787879</c:v>
                </c:pt>
                <c:pt idx="163">
                  <c:v>1.7598806856060611</c:v>
                </c:pt>
                <c:pt idx="164">
                  <c:v>1.7598373768939395</c:v>
                </c:pt>
                <c:pt idx="165">
                  <c:v>1.739672910984849</c:v>
                </c:pt>
                <c:pt idx="166">
                  <c:v>1.7099648958333333</c:v>
                </c:pt>
                <c:pt idx="167">
                  <c:v>1.7099067196969699</c:v>
                </c:pt>
                <c:pt idx="168">
                  <c:v>1.6998929678030306</c:v>
                </c:pt>
                <c:pt idx="169">
                  <c:v>1.6899459715909095</c:v>
                </c:pt>
                <c:pt idx="170">
                  <c:v>1.6898860113636367</c:v>
                </c:pt>
                <c:pt idx="171">
                  <c:v>1.6898768825757577</c:v>
                </c:pt>
                <c:pt idx="172">
                  <c:v>1.67997809469697</c:v>
                </c:pt>
                <c:pt idx="173">
                  <c:v>1.6799404375000002</c:v>
                </c:pt>
                <c:pt idx="174">
                  <c:v>1.6798048939393941</c:v>
                </c:pt>
                <c:pt idx="175">
                  <c:v>1.6797840662878791</c:v>
                </c:pt>
                <c:pt idx="176">
                  <c:v>1.6699522481060605</c:v>
                </c:pt>
                <c:pt idx="177">
                  <c:v>1.6699429905303034</c:v>
                </c:pt>
                <c:pt idx="178">
                  <c:v>1.6698885416666671</c:v>
                </c:pt>
                <c:pt idx="179">
                  <c:v>1.6599379621212127</c:v>
                </c:pt>
                <c:pt idx="180">
                  <c:v>1.6599329772727274</c:v>
                </c:pt>
                <c:pt idx="181">
                  <c:v>1.6598786022727277</c:v>
                </c:pt>
                <c:pt idx="182">
                  <c:v>1.6598525662878789</c:v>
                </c:pt>
                <c:pt idx="183">
                  <c:v>1.6598327121212124</c:v>
                </c:pt>
                <c:pt idx="184">
                  <c:v>1.6499656553030304</c:v>
                </c:pt>
                <c:pt idx="185">
                  <c:v>1.6498520265151515</c:v>
                </c:pt>
                <c:pt idx="186">
                  <c:v>1.6399627784090911</c:v>
                </c:pt>
                <c:pt idx="187">
                  <c:v>1.6399507594696972</c:v>
                </c:pt>
                <c:pt idx="188">
                  <c:v>1.6398923295454548</c:v>
                </c:pt>
                <c:pt idx="189">
                  <c:v>1.639854850378788</c:v>
                </c:pt>
                <c:pt idx="190">
                  <c:v>1.6198970000000001</c:v>
                </c:pt>
                <c:pt idx="191">
                  <c:v>1.60985959469697</c:v>
                </c:pt>
                <c:pt idx="192">
                  <c:v>1.609825810606061</c:v>
                </c:pt>
                <c:pt idx="193">
                  <c:v>1.5898461060606066</c:v>
                </c:pt>
                <c:pt idx="194">
                  <c:v>1.5699801098484849</c:v>
                </c:pt>
                <c:pt idx="195">
                  <c:v>1.5699716155303032</c:v>
                </c:pt>
                <c:pt idx="196">
                  <c:v>1.5698928238636365</c:v>
                </c:pt>
                <c:pt idx="197">
                  <c:v>1.5698857102272727</c:v>
                </c:pt>
                <c:pt idx="198">
                  <c:v>1.5599672803030307</c:v>
                </c:pt>
                <c:pt idx="199">
                  <c:v>1.5599447178030306</c:v>
                </c:pt>
                <c:pt idx="200">
                  <c:v>1.5599140227272732</c:v>
                </c:pt>
                <c:pt idx="201">
                  <c:v>1.5499147253787882</c:v>
                </c:pt>
                <c:pt idx="202">
                  <c:v>1.5498517272727275</c:v>
                </c:pt>
                <c:pt idx="203">
                  <c:v>1.529981768939394</c:v>
                </c:pt>
                <c:pt idx="204">
                  <c:v>1.529927615530303</c:v>
                </c:pt>
                <c:pt idx="205">
                  <c:v>1.5199541799242424</c:v>
                </c:pt>
                <c:pt idx="206">
                  <c:v>1.5199141912878793</c:v>
                </c:pt>
                <c:pt idx="207">
                  <c:v>1.5199100378787884</c:v>
                </c:pt>
                <c:pt idx="208">
                  <c:v>1.5198902840909094</c:v>
                </c:pt>
                <c:pt idx="209">
                  <c:v>1.5198734469696975</c:v>
                </c:pt>
                <c:pt idx="210">
                  <c:v>1.5099528939393945</c:v>
                </c:pt>
                <c:pt idx="211">
                  <c:v>1.4999887973484853</c:v>
                </c:pt>
                <c:pt idx="212">
                  <c:v>1.4899189981060608</c:v>
                </c:pt>
                <c:pt idx="213">
                  <c:v>1.4799911363636367</c:v>
                </c:pt>
                <c:pt idx="214">
                  <c:v>1.4799757746212125</c:v>
                </c:pt>
                <c:pt idx="215">
                  <c:v>1.4798311628787881</c:v>
                </c:pt>
                <c:pt idx="216">
                  <c:v>1.4699624753787881</c:v>
                </c:pt>
                <c:pt idx="217">
                  <c:v>1.4697654488636367</c:v>
                </c:pt>
                <c:pt idx="218">
                  <c:v>1.4599446041666668</c:v>
                </c:pt>
                <c:pt idx="219">
                  <c:v>1.4499869886363641</c:v>
                </c:pt>
                <c:pt idx="220">
                  <c:v>1.4499360643939396</c:v>
                </c:pt>
                <c:pt idx="221">
                  <c:v>1.4499296098484851</c:v>
                </c:pt>
                <c:pt idx="222">
                  <c:v>1.4399416003787882</c:v>
                </c:pt>
                <c:pt idx="223">
                  <c:v>1.4299915113636366</c:v>
                </c:pt>
                <c:pt idx="224">
                  <c:v>1.4299584753787882</c:v>
                </c:pt>
                <c:pt idx="225">
                  <c:v>1.4199455416666669</c:v>
                </c:pt>
                <c:pt idx="226">
                  <c:v>1.4099736268939396</c:v>
                </c:pt>
                <c:pt idx="227">
                  <c:v>1.3999071250000001</c:v>
                </c:pt>
                <c:pt idx="228">
                  <c:v>1.3998955568181821</c:v>
                </c:pt>
                <c:pt idx="229">
                  <c:v>1.3899590340909092</c:v>
                </c:pt>
                <c:pt idx="230">
                  <c:v>1.3899580606060609</c:v>
                </c:pt>
                <c:pt idx="231">
                  <c:v>1.3899055246212124</c:v>
                </c:pt>
                <c:pt idx="232">
                  <c:v>1.3898837803030304</c:v>
                </c:pt>
                <c:pt idx="233">
                  <c:v>1.3898744640151519</c:v>
                </c:pt>
                <c:pt idx="234">
                  <c:v>1.3898739696969697</c:v>
                </c:pt>
                <c:pt idx="235">
                  <c:v>1.3799693200757577</c:v>
                </c:pt>
                <c:pt idx="236">
                  <c:v>1.3799547272727273</c:v>
                </c:pt>
                <c:pt idx="237">
                  <c:v>1.3799544734848486</c:v>
                </c:pt>
                <c:pt idx="238">
                  <c:v>1.3798956382575758</c:v>
                </c:pt>
                <c:pt idx="239">
                  <c:v>1.3699615946969699</c:v>
                </c:pt>
                <c:pt idx="240">
                  <c:v>1.3599791401515153</c:v>
                </c:pt>
                <c:pt idx="241">
                  <c:v>1.3599445075757579</c:v>
                </c:pt>
                <c:pt idx="242">
                  <c:v>1.349962903409091</c:v>
                </c:pt>
                <c:pt idx="243">
                  <c:v>1.3199788106060608</c:v>
                </c:pt>
                <c:pt idx="244">
                  <c:v>1.3199689734848488</c:v>
                </c:pt>
                <c:pt idx="245">
                  <c:v>1.3099925719696972</c:v>
                </c:pt>
                <c:pt idx="246">
                  <c:v>1.3099712329545454</c:v>
                </c:pt>
                <c:pt idx="247">
                  <c:v>1.3099493276515155</c:v>
                </c:pt>
                <c:pt idx="248">
                  <c:v>1.2999821231060606</c:v>
                </c:pt>
                <c:pt idx="249">
                  <c:v>1.2999724469696969</c:v>
                </c:pt>
                <c:pt idx="250">
                  <c:v>1.2899430000000003</c:v>
                </c:pt>
                <c:pt idx="251">
                  <c:v>1.2799694943181821</c:v>
                </c:pt>
                <c:pt idx="252">
                  <c:v>1.2499754223484851</c:v>
                </c:pt>
                <c:pt idx="253">
                  <c:v>1.2499710473484851</c:v>
                </c:pt>
                <c:pt idx="254">
                  <c:v>1.239944772727273</c:v>
                </c:pt>
                <c:pt idx="255">
                  <c:v>1.2299905719696971</c:v>
                </c:pt>
                <c:pt idx="256">
                  <c:v>1.2299661174242429</c:v>
                </c:pt>
                <c:pt idx="257">
                  <c:v>1.2099503295454548</c:v>
                </c:pt>
                <c:pt idx="258">
                  <c:v>1.1899373371212123</c:v>
                </c:pt>
                <c:pt idx="259">
                  <c:v>1.1799951231060608</c:v>
                </c:pt>
                <c:pt idx="260">
                  <c:v>1.1799908560606063</c:v>
                </c:pt>
                <c:pt idx="261">
                  <c:v>1.1799815852272728</c:v>
                </c:pt>
                <c:pt idx="262">
                  <c:v>1.179950570075758</c:v>
                </c:pt>
                <c:pt idx="263">
                  <c:v>1.1699879924242425</c:v>
                </c:pt>
                <c:pt idx="264">
                  <c:v>1.1699857026515152</c:v>
                </c:pt>
                <c:pt idx="265">
                  <c:v>1.1699754204545456</c:v>
                </c:pt>
                <c:pt idx="266">
                  <c:v>1.1699352632575759</c:v>
                </c:pt>
                <c:pt idx="267">
                  <c:v>1.1199954469696971</c:v>
                </c:pt>
                <c:pt idx="268">
                  <c:v>1.1199518636363639</c:v>
                </c:pt>
                <c:pt idx="269">
                  <c:v>1.1099952424242425</c:v>
                </c:pt>
                <c:pt idx="270">
                  <c:v>1.1099904128787881</c:v>
                </c:pt>
                <c:pt idx="271">
                  <c:v>1.1099761117424243</c:v>
                </c:pt>
                <c:pt idx="272">
                  <c:v>1.0899773030303033</c:v>
                </c:pt>
                <c:pt idx="273">
                  <c:v>1.0799911590909093</c:v>
                </c:pt>
                <c:pt idx="274">
                  <c:v>1.0799820037878789</c:v>
                </c:pt>
                <c:pt idx="275">
                  <c:v>1.0799588712121213</c:v>
                </c:pt>
                <c:pt idx="276">
                  <c:v>1.0699781893939397</c:v>
                </c:pt>
                <c:pt idx="277">
                  <c:v>1.0599816761363636</c:v>
                </c:pt>
                <c:pt idx="278">
                  <c:v>1.0599742443181819</c:v>
                </c:pt>
                <c:pt idx="279">
                  <c:v>1.0399950890151517</c:v>
                </c:pt>
                <c:pt idx="280">
                  <c:v>1.0299940700757575</c:v>
                </c:pt>
                <c:pt idx="281">
                  <c:v>1.0299784640151517</c:v>
                </c:pt>
                <c:pt idx="282">
                  <c:v>0.95999293750000014</c:v>
                </c:pt>
                <c:pt idx="283">
                  <c:v>0.93998110227272746</c:v>
                </c:pt>
                <c:pt idx="284">
                  <c:v>0.92998094886363647</c:v>
                </c:pt>
                <c:pt idx="285">
                  <c:v>0.67998504734848497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35424"/>
        <c:axId val="575935816"/>
      </c:scatterChart>
      <c:valAx>
        <c:axId val="57593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35816"/>
        <c:crosses val="autoZero"/>
        <c:crossBetween val="midCat"/>
      </c:valAx>
      <c:valAx>
        <c:axId val="57593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3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21</xdr:row>
      <xdr:rowOff>9525</xdr:rowOff>
    </xdr:from>
    <xdr:to>
      <xdr:col>6</xdr:col>
      <xdr:colOff>381000</xdr:colOff>
      <xdr:row>38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7"/>
  <sheetViews>
    <sheetView zoomScaleNormal="100" workbookViewId="0">
      <pane ySplit="1905" topLeftCell="A2" activePane="bottomLeft"/>
      <selection activeCell="C1" sqref="C1"/>
      <selection pane="bottomLeft" activeCell="L7" sqref="L7"/>
    </sheetView>
  </sheetViews>
  <sheetFormatPr defaultRowHeight="12.75" x14ac:dyDescent="0.2"/>
  <cols>
    <col min="1" max="1" width="10.7109375" style="86" customWidth="1"/>
    <col min="2" max="2" width="5.5703125" customWidth="1"/>
    <col min="3" max="3" width="4.5703125" customWidth="1"/>
    <col min="4" max="4" width="14.85546875" customWidth="1"/>
    <col min="5" max="5" width="9.28515625" customWidth="1"/>
    <col min="6" max="6" width="10" customWidth="1"/>
    <col min="7" max="9" width="8.7109375" customWidth="1"/>
    <col min="10" max="10" width="5.7109375" customWidth="1"/>
    <col min="11" max="11" width="6.42578125" style="100" customWidth="1"/>
    <col min="12" max="12" width="5.85546875" customWidth="1"/>
    <col min="13" max="14" width="5.42578125" customWidth="1"/>
    <col min="15" max="15" width="5.7109375" style="1" customWidth="1"/>
    <col min="16" max="16" width="5" style="1" customWidth="1"/>
    <col min="17" max="17" width="6" style="1" customWidth="1"/>
    <col min="18" max="18" width="5" customWidth="1"/>
    <col min="19" max="19" width="4.85546875" customWidth="1"/>
    <col min="20" max="20" width="5.5703125" customWidth="1"/>
    <col min="21" max="21" width="4.85546875" customWidth="1"/>
    <col min="22" max="23" width="5.42578125" customWidth="1"/>
    <col min="24" max="24" width="5.28515625" style="56" customWidth="1"/>
    <col min="25" max="25" width="4.5703125" customWidth="1"/>
    <col min="26" max="29" width="5.42578125" customWidth="1"/>
    <col min="30" max="31" width="9.28515625" style="196" bestFit="1" customWidth="1"/>
    <col min="32" max="32" width="11.42578125" style="196" bestFit="1" customWidth="1"/>
    <col min="33" max="33" width="9.28515625" style="196" bestFit="1" customWidth="1"/>
    <col min="34" max="34" width="11.42578125" style="196" bestFit="1" customWidth="1"/>
    <col min="35" max="35" width="9.28515625" bestFit="1" customWidth="1"/>
  </cols>
  <sheetData>
    <row r="1" spans="1:35" ht="27" customHeight="1" x14ac:dyDescent="0.2">
      <c r="A1" s="173"/>
      <c r="B1" s="105" t="s">
        <v>71</v>
      </c>
      <c r="C1" s="105"/>
      <c r="D1" s="105"/>
      <c r="E1" s="106"/>
      <c r="F1" s="106"/>
      <c r="G1" s="106"/>
      <c r="H1" s="106"/>
      <c r="I1" s="106"/>
      <c r="J1" s="174"/>
      <c r="K1" s="107" t="s">
        <v>284</v>
      </c>
      <c r="L1" s="108"/>
      <c r="M1" s="109" t="s">
        <v>79</v>
      </c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Y1" s="112"/>
      <c r="Z1" s="113" t="s">
        <v>85</v>
      </c>
      <c r="AA1" s="114"/>
      <c r="AB1" s="114"/>
      <c r="AC1" s="115"/>
    </row>
    <row r="2" spans="1:35" ht="20.25" customHeight="1" thickBot="1" x14ac:dyDescent="0.25">
      <c r="A2" s="84"/>
      <c r="B2" s="23"/>
      <c r="C2" s="23"/>
      <c r="D2" s="23"/>
      <c r="E2" s="23"/>
      <c r="F2" s="23"/>
      <c r="G2" s="23"/>
      <c r="H2" s="23"/>
      <c r="I2" s="23"/>
      <c r="J2" s="102"/>
      <c r="K2" s="90"/>
      <c r="L2" s="82"/>
      <c r="M2" s="6" t="s">
        <v>80</v>
      </c>
      <c r="N2" s="5"/>
      <c r="O2" s="5"/>
      <c r="P2" s="5"/>
      <c r="Q2" s="5"/>
      <c r="R2" s="124" t="s">
        <v>81</v>
      </c>
      <c r="S2" s="125"/>
      <c r="T2" s="125"/>
      <c r="U2" s="125"/>
      <c r="V2" s="125"/>
      <c r="W2" s="125"/>
      <c r="X2" s="126"/>
      <c r="Y2" s="127"/>
      <c r="Z2" s="3"/>
      <c r="AA2" s="3"/>
      <c r="AB2" s="3"/>
      <c r="AC2" s="4"/>
    </row>
    <row r="3" spans="1:35" s="7" customFormat="1" ht="17.25" customHeight="1" thickBot="1" x14ac:dyDescent="0.25">
      <c r="A3" s="72"/>
      <c r="B3" s="64" t="s">
        <v>275</v>
      </c>
      <c r="C3" s="49" t="s">
        <v>72</v>
      </c>
      <c r="D3" s="32" t="s">
        <v>43</v>
      </c>
      <c r="E3" s="48" t="s">
        <v>276</v>
      </c>
      <c r="F3" s="32" t="s">
        <v>287</v>
      </c>
      <c r="G3" s="32" t="s">
        <v>288</v>
      </c>
      <c r="H3" s="32" t="s">
        <v>336</v>
      </c>
      <c r="I3" s="49" t="s">
        <v>337</v>
      </c>
      <c r="J3" s="101" t="s">
        <v>277</v>
      </c>
      <c r="K3" s="91" t="s">
        <v>279</v>
      </c>
      <c r="L3" s="50" t="s">
        <v>278</v>
      </c>
      <c r="M3" s="51">
        <v>1</v>
      </c>
      <c r="N3" s="52">
        <v>2</v>
      </c>
      <c r="O3" s="52">
        <v>3</v>
      </c>
      <c r="P3" s="52">
        <v>4</v>
      </c>
      <c r="Q3" s="52">
        <v>5</v>
      </c>
      <c r="R3" s="128">
        <v>6</v>
      </c>
      <c r="S3" s="129">
        <v>7</v>
      </c>
      <c r="T3" s="129">
        <v>8</v>
      </c>
      <c r="U3" s="129">
        <v>9</v>
      </c>
      <c r="V3" s="129">
        <v>10</v>
      </c>
      <c r="W3" s="129">
        <v>11</v>
      </c>
      <c r="X3" s="130">
        <v>12</v>
      </c>
      <c r="Y3" s="131">
        <v>13</v>
      </c>
      <c r="Z3" s="53">
        <v>14</v>
      </c>
      <c r="AA3" s="54">
        <v>16</v>
      </c>
      <c r="AB3" s="54">
        <v>17</v>
      </c>
      <c r="AC3" s="55">
        <v>18</v>
      </c>
      <c r="AD3" s="197" t="s">
        <v>372</v>
      </c>
      <c r="AE3" s="197" t="s">
        <v>373</v>
      </c>
      <c r="AG3" s="198"/>
      <c r="AH3" s="198"/>
    </row>
    <row r="4" spans="1:35" s="7" customFormat="1" ht="18" customHeight="1" thickBot="1" x14ac:dyDescent="0.25">
      <c r="A4" s="85"/>
      <c r="B4" s="78">
        <f>SUM(M4:AC4)</f>
        <v>0.9600000000000003</v>
      </c>
      <c r="C4" s="41"/>
      <c r="D4" s="32"/>
      <c r="E4" s="25"/>
      <c r="F4" s="31"/>
      <c r="G4" s="31"/>
      <c r="H4" s="31"/>
      <c r="I4" s="41"/>
      <c r="J4" s="101"/>
      <c r="K4" s="92"/>
      <c r="L4" s="83"/>
      <c r="M4" s="8">
        <v>0.08</v>
      </c>
      <c r="N4" s="9">
        <v>0.12</v>
      </c>
      <c r="O4" s="9">
        <v>0.1</v>
      </c>
      <c r="P4" s="8">
        <v>0.12</v>
      </c>
      <c r="Q4" s="9">
        <v>0.1</v>
      </c>
      <c r="R4" s="132">
        <v>0.03</v>
      </c>
      <c r="S4" s="133">
        <v>0.03</v>
      </c>
      <c r="T4" s="133">
        <v>0.02</v>
      </c>
      <c r="U4" s="133">
        <v>0.02</v>
      </c>
      <c r="V4" s="133">
        <v>0.02</v>
      </c>
      <c r="W4" s="133">
        <v>0.02</v>
      </c>
      <c r="X4" s="133">
        <v>0.04</v>
      </c>
      <c r="Y4" s="134">
        <v>0.05</v>
      </c>
      <c r="Z4" s="10">
        <v>0.12</v>
      </c>
      <c r="AA4" s="11">
        <v>0.03</v>
      </c>
      <c r="AB4" s="11">
        <v>0.03</v>
      </c>
      <c r="AC4" s="12">
        <v>0.03</v>
      </c>
      <c r="AD4" s="199">
        <f>SUM(M4:AC4)</f>
        <v>0.9600000000000003</v>
      </c>
      <c r="AE4" s="199">
        <f>1-AD4</f>
        <v>3.9999999999999702E-2</v>
      </c>
      <c r="AF4" s="198"/>
      <c r="AG4" s="198"/>
      <c r="AH4" s="198"/>
    </row>
    <row r="5" spans="1:35" s="7" customFormat="1" ht="24" customHeight="1" thickBot="1" x14ac:dyDescent="0.25">
      <c r="A5" s="72" t="s">
        <v>260</v>
      </c>
      <c r="B5" s="65" t="s">
        <v>77</v>
      </c>
      <c r="C5" s="32" t="s">
        <v>70</v>
      </c>
      <c r="D5" s="32" t="s">
        <v>21</v>
      </c>
      <c r="E5" s="24" t="s">
        <v>285</v>
      </c>
      <c r="F5" s="24" t="s">
        <v>286</v>
      </c>
      <c r="G5" s="47" t="s">
        <v>286</v>
      </c>
      <c r="H5" s="47" t="s">
        <v>286</v>
      </c>
      <c r="I5" s="79" t="s">
        <v>286</v>
      </c>
      <c r="J5" s="101" t="s">
        <v>69</v>
      </c>
      <c r="K5" s="93" t="s">
        <v>42</v>
      </c>
      <c r="L5" s="50" t="s">
        <v>73</v>
      </c>
      <c r="M5" s="80" t="s">
        <v>76</v>
      </c>
      <c r="N5" s="52" t="s">
        <v>75</v>
      </c>
      <c r="O5" s="52" t="s">
        <v>78</v>
      </c>
      <c r="P5" s="52" t="s">
        <v>74</v>
      </c>
      <c r="Q5" s="52" t="s">
        <v>53</v>
      </c>
      <c r="R5" s="135" t="s">
        <v>83</v>
      </c>
      <c r="S5" s="136" t="s">
        <v>84</v>
      </c>
      <c r="T5" s="136" t="s">
        <v>240</v>
      </c>
      <c r="U5" s="136" t="s">
        <v>82</v>
      </c>
      <c r="V5" s="136" t="s">
        <v>239</v>
      </c>
      <c r="W5" s="136" t="s">
        <v>281</v>
      </c>
      <c r="X5" s="137" t="s">
        <v>283</v>
      </c>
      <c r="Y5" s="138" t="s">
        <v>262</v>
      </c>
      <c r="Z5" s="75" t="s">
        <v>10</v>
      </c>
      <c r="AA5" s="54" t="s">
        <v>9</v>
      </c>
      <c r="AB5" s="54" t="s">
        <v>86</v>
      </c>
      <c r="AC5" s="55" t="s">
        <v>87</v>
      </c>
      <c r="AD5" s="198"/>
      <c r="AE5" s="197" t="s">
        <v>373</v>
      </c>
      <c r="AF5" s="197" t="s">
        <v>374</v>
      </c>
      <c r="AG5" s="197" t="s">
        <v>375</v>
      </c>
      <c r="AH5" s="197" t="s">
        <v>376</v>
      </c>
      <c r="AI5" s="197" t="s">
        <v>377</v>
      </c>
    </row>
    <row r="6" spans="1:35" s="13" customFormat="1" ht="19.5" customHeight="1" x14ac:dyDescent="0.2">
      <c r="A6" s="181">
        <v>76</v>
      </c>
      <c r="B6" s="66">
        <v>221</v>
      </c>
      <c r="C6" s="33" t="s">
        <v>7</v>
      </c>
      <c r="D6" s="35" t="s">
        <v>23</v>
      </c>
      <c r="E6" s="26" t="s">
        <v>100</v>
      </c>
      <c r="F6" s="33" t="s">
        <v>101</v>
      </c>
      <c r="G6" s="33"/>
      <c r="H6" s="33"/>
      <c r="I6" s="44"/>
      <c r="J6" s="103">
        <v>28.243181818181817</v>
      </c>
      <c r="K6" s="94">
        <f t="shared" ref="K6:K69" si="0">M$4*M6+N$4*N6+O$4*O6+P$4*P6+Q$4*Q6+R$4*R6+S$4*S6+T$4*T6+U$4*U6+V$4*V6+W$4*W6+X$4*X6+Y$4*Y6+Z$4*Z6+AA$4*AA6+AB$4*AB6+AC$4*AC6-(J6/100000)</f>
        <v>2.519717568181818</v>
      </c>
      <c r="L6" s="104">
        <f t="shared" ref="L6:L69" si="1">RANK(K6,$K$6:$K$291)</f>
        <v>1</v>
      </c>
      <c r="M6" s="81">
        <v>3</v>
      </c>
      <c r="N6" s="61">
        <v>3</v>
      </c>
      <c r="O6" s="61">
        <v>3</v>
      </c>
      <c r="P6" s="61">
        <v>3</v>
      </c>
      <c r="Q6" s="76">
        <v>3</v>
      </c>
      <c r="R6" s="116">
        <v>2</v>
      </c>
      <c r="S6" s="117">
        <v>2</v>
      </c>
      <c r="T6" s="117">
        <v>3</v>
      </c>
      <c r="U6" s="117">
        <v>3</v>
      </c>
      <c r="V6" s="117">
        <v>3</v>
      </c>
      <c r="W6" s="117">
        <v>3</v>
      </c>
      <c r="X6" s="118">
        <v>3</v>
      </c>
      <c r="Y6" s="119">
        <v>3</v>
      </c>
      <c r="Z6" s="62">
        <v>2</v>
      </c>
      <c r="AA6" s="74">
        <v>1</v>
      </c>
      <c r="AB6" s="88">
        <v>1</v>
      </c>
      <c r="AC6" s="87">
        <v>1</v>
      </c>
      <c r="AD6" s="198"/>
      <c r="AE6" s="198"/>
      <c r="AF6" s="198">
        <f>(M$4*M6+N$4*N6+O$4*O6+P$4*P6+Q$4*Q6+R$4*R6+S$4*S6+T$4*T6+U$4*U6+V$4*V6+W$4*W6+X$4*X6+Y$4*Y6+Z$4*Z6+AA$4*AA6+AB$4*AB6+AC$4*AC6)*(J6/100)</f>
        <v>0.71172818181818176</v>
      </c>
      <c r="AG6" s="104">
        <f>RANK(AF6,AF$6:AF$291)</f>
        <v>17</v>
      </c>
      <c r="AH6" s="198">
        <f>(M$4*M6+N$4*N6+O$4*O6+P$4*P6+Q$4*Q6+R$4*R6+S$4*S6+T$4*T6+U$4*U6+V$4*V6+W$4*W6+X$4*X6+Y$4*Y6+Z$4*Z6+AA$4*AA6+AB$4*AB6+AC$4*AC6)/(J6/100)</f>
        <v>8.9225074434698648</v>
      </c>
      <c r="AI6" s="104">
        <f>RANK(AH6,AH$6:AH$291)</f>
        <v>246</v>
      </c>
    </row>
    <row r="7" spans="1:35" s="13" customFormat="1" ht="25.5" customHeight="1" x14ac:dyDescent="0.2">
      <c r="A7" s="182">
        <v>168</v>
      </c>
      <c r="B7" s="67">
        <v>442</v>
      </c>
      <c r="C7" s="27" t="s">
        <v>6</v>
      </c>
      <c r="D7" s="34" t="s">
        <v>34</v>
      </c>
      <c r="E7" s="29" t="s">
        <v>172</v>
      </c>
      <c r="F7" s="35" t="s">
        <v>173</v>
      </c>
      <c r="G7" s="35" t="s">
        <v>293</v>
      </c>
      <c r="H7" s="35"/>
      <c r="I7" s="45"/>
      <c r="J7" s="103">
        <v>15.386931818181818</v>
      </c>
      <c r="K7" s="94">
        <f t="shared" si="0"/>
        <v>2.459846130681818</v>
      </c>
      <c r="L7" s="104">
        <f t="shared" si="1"/>
        <v>2</v>
      </c>
      <c r="M7" s="81">
        <v>3</v>
      </c>
      <c r="N7" s="60">
        <v>3</v>
      </c>
      <c r="O7" s="61">
        <v>3</v>
      </c>
      <c r="P7" s="60">
        <v>3</v>
      </c>
      <c r="Q7" s="77">
        <v>3</v>
      </c>
      <c r="R7" s="120">
        <v>1</v>
      </c>
      <c r="S7" s="121">
        <v>2</v>
      </c>
      <c r="T7" s="121">
        <v>1</v>
      </c>
      <c r="U7" s="121">
        <v>2</v>
      </c>
      <c r="V7" s="121">
        <v>3</v>
      </c>
      <c r="W7" s="121">
        <v>2</v>
      </c>
      <c r="X7" s="122">
        <v>2</v>
      </c>
      <c r="Y7" s="123">
        <v>3</v>
      </c>
      <c r="Z7" s="63">
        <v>2</v>
      </c>
      <c r="AA7" s="73">
        <v>1</v>
      </c>
      <c r="AB7" s="89">
        <v>2</v>
      </c>
      <c r="AC7" s="87">
        <v>3</v>
      </c>
      <c r="AD7" s="198"/>
      <c r="AE7" s="198"/>
      <c r="AF7" s="198">
        <f t="shared" ref="AF7:AF70" si="2">(M$4*M7+N$4*N7+O$4*O7+P$4*P7+Q$4*Q7+R$4*R7+S$4*S7+T$4*T7+U$4*U7+V$4*V7+W$4*W7+X$4*X7+Y$4*Y7+Z$4*Z7+AA$4*AA7+AB$4*AB7+AC$4*AC7)*(J7/100)</f>
        <v>0.37851852272727271</v>
      </c>
      <c r="AG7" s="104">
        <f t="shared" ref="AG7:AG70" si="3">RANK(AF7,AF$6:AF$291)</f>
        <v>52</v>
      </c>
      <c r="AH7" s="198">
        <f t="shared" ref="AH7:AH70" si="4">(M$4*M7+N$4*N7+O$4*O7+P$4*P7+Q$4*Q7+R$4*R7+S$4*S7+T$4*T7+U$4*U7+V$4*V7+W$4*W7+X$4*X7+Y$4*Y7+Z$4*Z7+AA$4*AA7+AB$4*AB7+AC$4*AC7)/(J7/100)</f>
        <v>15.987592777223885</v>
      </c>
      <c r="AI7" s="104">
        <f t="shared" ref="AI7:AI70" si="5">RANK(AH7,AH$6:AH$291)</f>
        <v>158</v>
      </c>
    </row>
    <row r="8" spans="1:35" s="13" customFormat="1" ht="16.5" customHeight="1" x14ac:dyDescent="0.2">
      <c r="A8" s="182">
        <v>98</v>
      </c>
      <c r="B8" s="67">
        <v>237</v>
      </c>
      <c r="C8" s="27" t="s">
        <v>7</v>
      </c>
      <c r="D8" s="34" t="s">
        <v>25</v>
      </c>
      <c r="E8" s="29" t="s">
        <v>112</v>
      </c>
      <c r="F8" s="35" t="s">
        <v>293</v>
      </c>
      <c r="G8" s="35"/>
      <c r="H8" s="35"/>
      <c r="I8" s="45"/>
      <c r="J8" s="103">
        <v>31.21003787878788</v>
      </c>
      <c r="K8" s="94">
        <f t="shared" si="0"/>
        <v>2.3196878996212118</v>
      </c>
      <c r="L8" s="104">
        <f t="shared" si="1"/>
        <v>3</v>
      </c>
      <c r="M8" s="81">
        <v>3</v>
      </c>
      <c r="N8" s="60">
        <v>3</v>
      </c>
      <c r="O8" s="61">
        <v>3</v>
      </c>
      <c r="P8" s="60">
        <v>3</v>
      </c>
      <c r="Q8" s="77">
        <v>3</v>
      </c>
      <c r="R8" s="120">
        <v>1</v>
      </c>
      <c r="S8" s="121">
        <v>2</v>
      </c>
      <c r="T8" s="121">
        <v>1</v>
      </c>
      <c r="U8" s="121">
        <v>2</v>
      </c>
      <c r="V8" s="121">
        <v>2</v>
      </c>
      <c r="W8" s="121">
        <v>3</v>
      </c>
      <c r="X8" s="122">
        <v>3</v>
      </c>
      <c r="Y8" s="123">
        <v>3</v>
      </c>
      <c r="Z8" s="63">
        <v>1</v>
      </c>
      <c r="AA8" s="73">
        <v>1</v>
      </c>
      <c r="AB8" s="89">
        <v>1</v>
      </c>
      <c r="AC8" s="87">
        <v>2</v>
      </c>
      <c r="AD8" s="198"/>
      <c r="AE8" s="198"/>
      <c r="AF8" s="198">
        <f t="shared" si="2"/>
        <v>0.72407287878787874</v>
      </c>
      <c r="AG8" s="104">
        <f t="shared" si="3"/>
        <v>16</v>
      </c>
      <c r="AH8" s="198">
        <f t="shared" si="4"/>
        <v>7.4335058772126779</v>
      </c>
      <c r="AI8" s="104">
        <f t="shared" si="5"/>
        <v>258</v>
      </c>
    </row>
    <row r="9" spans="1:35" s="13" customFormat="1" ht="18" customHeight="1" x14ac:dyDescent="0.2">
      <c r="A9" s="182">
        <v>82</v>
      </c>
      <c r="B9" s="67">
        <v>222</v>
      </c>
      <c r="C9" s="27" t="s">
        <v>7</v>
      </c>
      <c r="D9" s="34" t="s">
        <v>23</v>
      </c>
      <c r="E9" s="29" t="s">
        <v>104</v>
      </c>
      <c r="F9" s="35" t="s">
        <v>293</v>
      </c>
      <c r="G9" s="35"/>
      <c r="H9" s="35"/>
      <c r="I9" s="45"/>
      <c r="J9" s="103">
        <v>38.306628787878786</v>
      </c>
      <c r="K9" s="94">
        <f t="shared" si="0"/>
        <v>2.3196169337121213</v>
      </c>
      <c r="L9" s="104">
        <f t="shared" si="1"/>
        <v>4</v>
      </c>
      <c r="M9" s="81">
        <v>3</v>
      </c>
      <c r="N9" s="60">
        <v>3</v>
      </c>
      <c r="O9" s="61">
        <v>3</v>
      </c>
      <c r="P9" s="60">
        <v>2</v>
      </c>
      <c r="Q9" s="77">
        <v>3</v>
      </c>
      <c r="R9" s="120">
        <v>2</v>
      </c>
      <c r="S9" s="121">
        <v>3</v>
      </c>
      <c r="T9" s="121">
        <v>1</v>
      </c>
      <c r="U9" s="121">
        <v>3</v>
      </c>
      <c r="V9" s="121">
        <v>3</v>
      </c>
      <c r="W9" s="121">
        <v>1</v>
      </c>
      <c r="X9" s="122">
        <v>3</v>
      </c>
      <c r="Y9" s="123">
        <v>3</v>
      </c>
      <c r="Z9" s="63">
        <v>2</v>
      </c>
      <c r="AA9" s="73">
        <v>0</v>
      </c>
      <c r="AB9" s="89">
        <v>1</v>
      </c>
      <c r="AC9" s="87">
        <v>1</v>
      </c>
      <c r="AD9" s="198"/>
      <c r="AE9" s="198"/>
      <c r="AF9" s="198">
        <f t="shared" si="2"/>
        <v>0.88871378787878796</v>
      </c>
      <c r="AG9" s="104">
        <f t="shared" si="3"/>
        <v>6</v>
      </c>
      <c r="AH9" s="198">
        <f t="shared" si="4"/>
        <v>6.056393040606352</v>
      </c>
      <c r="AI9" s="104">
        <f t="shared" si="5"/>
        <v>273</v>
      </c>
    </row>
    <row r="10" spans="1:35" s="13" customFormat="1" ht="21" customHeight="1" x14ac:dyDescent="0.2">
      <c r="A10" s="182">
        <v>276</v>
      </c>
      <c r="B10" s="195">
        <v>1030</v>
      </c>
      <c r="C10" s="27" t="s">
        <v>7</v>
      </c>
      <c r="D10" s="34" t="s">
        <v>257</v>
      </c>
      <c r="E10" s="176" t="s">
        <v>212</v>
      </c>
      <c r="F10" s="177" t="s">
        <v>220</v>
      </c>
      <c r="G10" s="35"/>
      <c r="H10" s="35"/>
      <c r="I10" s="45"/>
      <c r="J10" s="103">
        <v>40.053977272727273</v>
      </c>
      <c r="K10" s="94">
        <f t="shared" si="0"/>
        <v>2.3195994602272729</v>
      </c>
      <c r="L10" s="104">
        <f t="shared" si="1"/>
        <v>5</v>
      </c>
      <c r="M10" s="81">
        <v>3</v>
      </c>
      <c r="N10" s="60">
        <v>2</v>
      </c>
      <c r="O10" s="61">
        <v>3</v>
      </c>
      <c r="P10" s="60">
        <v>3</v>
      </c>
      <c r="Q10" s="77">
        <v>3</v>
      </c>
      <c r="R10" s="120">
        <v>2</v>
      </c>
      <c r="S10" s="121">
        <v>3</v>
      </c>
      <c r="T10" s="121">
        <v>2</v>
      </c>
      <c r="U10" s="121">
        <v>2</v>
      </c>
      <c r="V10" s="121">
        <v>3</v>
      </c>
      <c r="W10" s="121">
        <v>1</v>
      </c>
      <c r="X10" s="122">
        <v>2</v>
      </c>
      <c r="Y10" s="123">
        <v>2</v>
      </c>
      <c r="Z10" s="63">
        <v>2</v>
      </c>
      <c r="AA10" s="73">
        <v>1</v>
      </c>
      <c r="AB10" s="89">
        <v>1</v>
      </c>
      <c r="AC10" s="87">
        <v>3</v>
      </c>
      <c r="AD10" s="198"/>
      <c r="AE10" s="198"/>
      <c r="AF10" s="198">
        <f t="shared" si="2"/>
        <v>0.92925227272727295</v>
      </c>
      <c r="AG10" s="104">
        <f t="shared" si="3"/>
        <v>5</v>
      </c>
      <c r="AH10" s="198">
        <f t="shared" si="4"/>
        <v>5.7921838428257324</v>
      </c>
      <c r="AI10" s="104">
        <f t="shared" si="5"/>
        <v>276</v>
      </c>
    </row>
    <row r="11" spans="1:35" s="13" customFormat="1" ht="18" customHeight="1" x14ac:dyDescent="0.2">
      <c r="A11" s="182">
        <v>57</v>
      </c>
      <c r="B11" s="67">
        <v>212</v>
      </c>
      <c r="C11" s="27" t="s">
        <v>7</v>
      </c>
      <c r="D11" s="34" t="s">
        <v>255</v>
      </c>
      <c r="E11" s="29" t="s">
        <v>88</v>
      </c>
      <c r="F11" s="35" t="s">
        <v>293</v>
      </c>
      <c r="G11" s="35"/>
      <c r="H11" s="35"/>
      <c r="I11" s="45"/>
      <c r="J11" s="103">
        <v>23.097727272727273</v>
      </c>
      <c r="K11" s="94">
        <f t="shared" si="0"/>
        <v>2.3097690227272727</v>
      </c>
      <c r="L11" s="104">
        <f t="shared" si="1"/>
        <v>6</v>
      </c>
      <c r="M11" s="81">
        <v>3</v>
      </c>
      <c r="N11" s="60">
        <v>3</v>
      </c>
      <c r="O11" s="61">
        <v>3</v>
      </c>
      <c r="P11" s="60">
        <v>3</v>
      </c>
      <c r="Q11" s="77">
        <v>3</v>
      </c>
      <c r="R11" s="120">
        <v>0</v>
      </c>
      <c r="S11" s="121">
        <v>1</v>
      </c>
      <c r="T11" s="121">
        <v>2</v>
      </c>
      <c r="U11" s="121">
        <v>3</v>
      </c>
      <c r="V11" s="121">
        <v>2</v>
      </c>
      <c r="W11" s="121">
        <v>2</v>
      </c>
      <c r="X11" s="122">
        <v>3</v>
      </c>
      <c r="Y11" s="123">
        <v>3</v>
      </c>
      <c r="Z11" s="63">
        <v>1</v>
      </c>
      <c r="AA11" s="73">
        <v>0</v>
      </c>
      <c r="AB11" s="89">
        <v>2</v>
      </c>
      <c r="AC11" s="87">
        <v>3</v>
      </c>
      <c r="AD11" s="198"/>
      <c r="AE11" s="198"/>
      <c r="AF11" s="198">
        <f t="shared" si="2"/>
        <v>0.53355750000000002</v>
      </c>
      <c r="AG11" s="104">
        <f t="shared" si="3"/>
        <v>28</v>
      </c>
      <c r="AH11" s="198">
        <f t="shared" si="4"/>
        <v>10.000983961428712</v>
      </c>
      <c r="AI11" s="104">
        <f t="shared" si="5"/>
        <v>235</v>
      </c>
    </row>
    <row r="12" spans="1:35" s="13" customFormat="1" ht="11.25" customHeight="1" x14ac:dyDescent="0.2">
      <c r="A12" s="182">
        <v>163</v>
      </c>
      <c r="B12" s="68">
        <v>440</v>
      </c>
      <c r="C12" s="27" t="s">
        <v>6</v>
      </c>
      <c r="D12" s="34" t="s">
        <v>34</v>
      </c>
      <c r="E12" s="34" t="s">
        <v>233</v>
      </c>
      <c r="F12" s="35" t="s">
        <v>293</v>
      </c>
      <c r="G12" s="35"/>
      <c r="H12" s="35"/>
      <c r="I12" s="45"/>
      <c r="J12" s="103">
        <v>12.268939393939394</v>
      </c>
      <c r="K12" s="94">
        <f t="shared" si="0"/>
        <v>2.2898773106060601</v>
      </c>
      <c r="L12" s="104">
        <f t="shared" si="1"/>
        <v>7</v>
      </c>
      <c r="M12" s="81">
        <v>3</v>
      </c>
      <c r="N12" s="60">
        <v>2</v>
      </c>
      <c r="O12" s="61">
        <v>3</v>
      </c>
      <c r="P12" s="60">
        <v>3</v>
      </c>
      <c r="Q12" s="77">
        <v>3</v>
      </c>
      <c r="R12" s="120">
        <v>0</v>
      </c>
      <c r="S12" s="121">
        <v>2</v>
      </c>
      <c r="T12" s="121">
        <v>2</v>
      </c>
      <c r="U12" s="121">
        <v>2</v>
      </c>
      <c r="V12" s="121">
        <v>2</v>
      </c>
      <c r="W12" s="121">
        <v>0</v>
      </c>
      <c r="X12" s="122">
        <v>3</v>
      </c>
      <c r="Y12" s="123">
        <v>2</v>
      </c>
      <c r="Z12" s="63">
        <v>2</v>
      </c>
      <c r="AA12" s="73">
        <v>1</v>
      </c>
      <c r="AB12" s="89">
        <v>3</v>
      </c>
      <c r="AC12" s="87">
        <v>3</v>
      </c>
      <c r="AD12" s="198"/>
      <c r="AE12" s="198"/>
      <c r="AF12" s="198">
        <f t="shared" si="2"/>
        <v>0.2809587121212121</v>
      </c>
      <c r="AG12" s="104">
        <f t="shared" si="3"/>
        <v>88</v>
      </c>
      <c r="AH12" s="198">
        <f t="shared" si="4"/>
        <v>18.665020067922192</v>
      </c>
      <c r="AI12" s="104">
        <f t="shared" si="5"/>
        <v>139</v>
      </c>
    </row>
    <row r="13" spans="1:35" s="13" customFormat="1" ht="11.25" customHeight="1" x14ac:dyDescent="0.2">
      <c r="A13" s="182">
        <v>206</v>
      </c>
      <c r="B13" s="67">
        <v>520</v>
      </c>
      <c r="C13" s="27" t="s">
        <v>7</v>
      </c>
      <c r="D13" s="34" t="s">
        <v>39</v>
      </c>
      <c r="E13" s="35" t="s">
        <v>189</v>
      </c>
      <c r="F13" s="35" t="s">
        <v>190</v>
      </c>
      <c r="G13" s="35"/>
      <c r="H13" s="35"/>
      <c r="I13" s="45"/>
      <c r="J13" s="103">
        <v>25.280492424242425</v>
      </c>
      <c r="K13" s="94">
        <f t="shared" si="0"/>
        <v>2.2897471950757571</v>
      </c>
      <c r="L13" s="104">
        <f t="shared" si="1"/>
        <v>8</v>
      </c>
      <c r="M13" s="81">
        <v>3</v>
      </c>
      <c r="N13" s="60">
        <v>3</v>
      </c>
      <c r="O13" s="61">
        <v>3</v>
      </c>
      <c r="P13" s="60">
        <v>2</v>
      </c>
      <c r="Q13" s="77">
        <v>3</v>
      </c>
      <c r="R13" s="120">
        <v>0</v>
      </c>
      <c r="S13" s="121">
        <v>2</v>
      </c>
      <c r="T13" s="121">
        <v>2</v>
      </c>
      <c r="U13" s="121">
        <v>2</v>
      </c>
      <c r="V13" s="121">
        <v>3</v>
      </c>
      <c r="W13" s="121">
        <v>1</v>
      </c>
      <c r="X13" s="122">
        <v>3</v>
      </c>
      <c r="Y13" s="123">
        <v>3</v>
      </c>
      <c r="Z13" s="63">
        <v>2</v>
      </c>
      <c r="AA13" s="73">
        <v>2</v>
      </c>
      <c r="AB13" s="89">
        <v>1</v>
      </c>
      <c r="AC13" s="87">
        <v>1</v>
      </c>
      <c r="AD13" s="198"/>
      <c r="AE13" s="198"/>
      <c r="AF13" s="198">
        <f t="shared" si="2"/>
        <v>0.57892327651515141</v>
      </c>
      <c r="AG13" s="104">
        <f t="shared" si="3"/>
        <v>24</v>
      </c>
      <c r="AH13" s="198">
        <f t="shared" si="4"/>
        <v>9.0583678575977089</v>
      </c>
      <c r="AI13" s="104">
        <f t="shared" si="5"/>
        <v>243</v>
      </c>
    </row>
    <row r="14" spans="1:35" s="13" customFormat="1" ht="11.25" customHeight="1" x14ac:dyDescent="0.2">
      <c r="A14" s="182">
        <v>251</v>
      </c>
      <c r="B14" s="67">
        <v>971</v>
      </c>
      <c r="C14" s="27" t="s">
        <v>7</v>
      </c>
      <c r="D14" s="34" t="s">
        <v>25</v>
      </c>
      <c r="E14" s="35">
        <v>971</v>
      </c>
      <c r="F14" s="35" t="s">
        <v>241</v>
      </c>
      <c r="G14" s="35"/>
      <c r="H14" s="35"/>
      <c r="I14" s="45"/>
      <c r="J14" s="103">
        <v>59.91912878787879</v>
      </c>
      <c r="K14" s="94">
        <f t="shared" si="0"/>
        <v>2.2894008087121218</v>
      </c>
      <c r="L14" s="104">
        <f t="shared" si="1"/>
        <v>9</v>
      </c>
      <c r="M14" s="81">
        <v>3</v>
      </c>
      <c r="N14" s="60">
        <v>2</v>
      </c>
      <c r="O14" s="61">
        <v>2</v>
      </c>
      <c r="P14" s="60">
        <v>3</v>
      </c>
      <c r="Q14" s="77">
        <v>3</v>
      </c>
      <c r="R14" s="120">
        <v>3</v>
      </c>
      <c r="S14" s="121">
        <v>3</v>
      </c>
      <c r="T14" s="121">
        <v>3</v>
      </c>
      <c r="U14" s="121">
        <v>3</v>
      </c>
      <c r="V14" s="121">
        <v>3</v>
      </c>
      <c r="W14" s="121">
        <v>0</v>
      </c>
      <c r="X14" s="122">
        <v>2</v>
      </c>
      <c r="Y14" s="123">
        <v>3</v>
      </c>
      <c r="Z14" s="63">
        <v>2</v>
      </c>
      <c r="AA14" s="73">
        <v>1</v>
      </c>
      <c r="AB14" s="89">
        <v>1</v>
      </c>
      <c r="AC14" s="87">
        <v>2</v>
      </c>
      <c r="AD14" s="198"/>
      <c r="AE14" s="198"/>
      <c r="AF14" s="198">
        <f t="shared" si="2"/>
        <v>1.3721480492424247</v>
      </c>
      <c r="AG14" s="104">
        <f t="shared" si="3"/>
        <v>1</v>
      </c>
      <c r="AH14" s="198">
        <f t="shared" si="4"/>
        <v>3.8218179174581905</v>
      </c>
      <c r="AI14" s="104">
        <f t="shared" si="5"/>
        <v>286</v>
      </c>
    </row>
    <row r="15" spans="1:35" s="13" customFormat="1" ht="11.25" customHeight="1" x14ac:dyDescent="0.2">
      <c r="A15" s="182">
        <v>292</v>
      </c>
      <c r="B15" s="195">
        <v>1233</v>
      </c>
      <c r="C15" s="27" t="s">
        <v>7</v>
      </c>
      <c r="D15" s="34" t="s">
        <v>26</v>
      </c>
      <c r="E15" s="177" t="s">
        <v>225</v>
      </c>
      <c r="F15" s="177" t="s">
        <v>293</v>
      </c>
      <c r="G15" s="35"/>
      <c r="H15" s="35"/>
      <c r="I15" s="45"/>
      <c r="J15" s="103">
        <v>22.832954545454545</v>
      </c>
      <c r="K15" s="94">
        <f t="shared" si="0"/>
        <v>2.279771670454545</v>
      </c>
      <c r="L15" s="104">
        <f t="shared" si="1"/>
        <v>10</v>
      </c>
      <c r="M15" s="81">
        <v>3</v>
      </c>
      <c r="N15" s="60">
        <v>2</v>
      </c>
      <c r="O15" s="61">
        <v>2</v>
      </c>
      <c r="P15" s="60">
        <v>3</v>
      </c>
      <c r="Q15" s="77">
        <v>3</v>
      </c>
      <c r="R15" s="120">
        <v>0</v>
      </c>
      <c r="S15" s="121">
        <v>2</v>
      </c>
      <c r="T15" s="121">
        <v>1</v>
      </c>
      <c r="U15" s="121">
        <v>2</v>
      </c>
      <c r="V15" s="121">
        <v>3</v>
      </c>
      <c r="W15" s="121">
        <v>2</v>
      </c>
      <c r="X15" s="122">
        <v>3</v>
      </c>
      <c r="Y15" s="123">
        <v>3</v>
      </c>
      <c r="Z15" s="63">
        <v>3</v>
      </c>
      <c r="AA15" s="73">
        <v>1</v>
      </c>
      <c r="AB15" s="89">
        <v>1</v>
      </c>
      <c r="AC15" s="87">
        <v>1</v>
      </c>
      <c r="AD15" s="198"/>
      <c r="AE15" s="198"/>
      <c r="AF15" s="198">
        <f t="shared" si="2"/>
        <v>0.52059136363636349</v>
      </c>
      <c r="AG15" s="104">
        <f t="shared" si="3"/>
        <v>31</v>
      </c>
      <c r="AH15" s="198">
        <f t="shared" si="4"/>
        <v>9.9855671129248957</v>
      </c>
      <c r="AI15" s="104">
        <f t="shared" si="5"/>
        <v>237</v>
      </c>
    </row>
    <row r="16" spans="1:35" s="13" customFormat="1" ht="11.25" customHeight="1" x14ac:dyDescent="0.2">
      <c r="A16" s="182">
        <v>277</v>
      </c>
      <c r="B16" s="195">
        <v>1030</v>
      </c>
      <c r="C16" s="27" t="s">
        <v>7</v>
      </c>
      <c r="D16" s="34" t="s">
        <v>257</v>
      </c>
      <c r="E16" s="177" t="s">
        <v>220</v>
      </c>
      <c r="F16" s="177" t="s">
        <v>293</v>
      </c>
      <c r="G16" s="35"/>
      <c r="H16" s="35"/>
      <c r="I16" s="45"/>
      <c r="J16" s="103">
        <v>32.634280303030302</v>
      </c>
      <c r="K16" s="94">
        <f t="shared" si="0"/>
        <v>2.27967365719697</v>
      </c>
      <c r="L16" s="104">
        <f t="shared" si="1"/>
        <v>11</v>
      </c>
      <c r="M16" s="81">
        <v>3</v>
      </c>
      <c r="N16" s="60">
        <v>2</v>
      </c>
      <c r="O16" s="61">
        <v>3</v>
      </c>
      <c r="P16" s="60">
        <v>3</v>
      </c>
      <c r="Q16" s="77">
        <v>3</v>
      </c>
      <c r="R16" s="120">
        <v>1</v>
      </c>
      <c r="S16" s="121">
        <v>2</v>
      </c>
      <c r="T16" s="121">
        <v>1</v>
      </c>
      <c r="U16" s="121">
        <v>2</v>
      </c>
      <c r="V16" s="121">
        <v>3</v>
      </c>
      <c r="W16" s="121">
        <v>1</v>
      </c>
      <c r="X16" s="122">
        <v>3</v>
      </c>
      <c r="Y16" s="123">
        <v>2</v>
      </c>
      <c r="Z16" s="63">
        <v>2</v>
      </c>
      <c r="AA16" s="73">
        <v>1</v>
      </c>
      <c r="AB16" s="89">
        <v>1</v>
      </c>
      <c r="AC16" s="87">
        <v>3</v>
      </c>
      <c r="AD16" s="198"/>
      <c r="AE16" s="198"/>
      <c r="AF16" s="198">
        <f t="shared" si="2"/>
        <v>0.74406159090909096</v>
      </c>
      <c r="AG16" s="104">
        <f t="shared" si="3"/>
        <v>13</v>
      </c>
      <c r="AH16" s="198">
        <f t="shared" si="4"/>
        <v>6.9865184058870993</v>
      </c>
      <c r="AI16" s="104">
        <f t="shared" si="5"/>
        <v>263</v>
      </c>
    </row>
    <row r="17" spans="1:35" s="13" customFormat="1" ht="11.25" customHeight="1" x14ac:dyDescent="0.2">
      <c r="A17" s="182">
        <v>253</v>
      </c>
      <c r="B17" s="67">
        <v>971</v>
      </c>
      <c r="C17" s="27" t="s">
        <v>7</v>
      </c>
      <c r="D17" s="34" t="s">
        <v>25</v>
      </c>
      <c r="E17" s="35" t="s">
        <v>218</v>
      </c>
      <c r="F17" s="35" t="s">
        <v>0</v>
      </c>
      <c r="G17" s="35" t="s">
        <v>293</v>
      </c>
      <c r="H17" s="35"/>
      <c r="I17" s="45"/>
      <c r="J17" s="103">
        <v>21.534848484848485</v>
      </c>
      <c r="K17" s="94">
        <f t="shared" si="0"/>
        <v>2.2697846515151516</v>
      </c>
      <c r="L17" s="104">
        <f t="shared" si="1"/>
        <v>12</v>
      </c>
      <c r="M17" s="81">
        <v>3</v>
      </c>
      <c r="N17" s="60">
        <v>2</v>
      </c>
      <c r="O17" s="61">
        <v>3</v>
      </c>
      <c r="P17" s="60">
        <v>3</v>
      </c>
      <c r="Q17" s="77">
        <v>2</v>
      </c>
      <c r="R17" s="120">
        <v>3</v>
      </c>
      <c r="S17" s="121">
        <v>2</v>
      </c>
      <c r="T17" s="121">
        <v>2</v>
      </c>
      <c r="U17" s="121">
        <v>2</v>
      </c>
      <c r="V17" s="121">
        <v>3</v>
      </c>
      <c r="W17" s="121">
        <v>2</v>
      </c>
      <c r="X17" s="122">
        <v>3</v>
      </c>
      <c r="Y17" s="123">
        <v>3</v>
      </c>
      <c r="Z17" s="63">
        <v>2</v>
      </c>
      <c r="AA17" s="73">
        <v>1</v>
      </c>
      <c r="AB17" s="89">
        <v>1</v>
      </c>
      <c r="AC17" s="87">
        <v>1</v>
      </c>
      <c r="AD17" s="198"/>
      <c r="AE17" s="198"/>
      <c r="AF17" s="198">
        <f t="shared" si="2"/>
        <v>0.48884106060606058</v>
      </c>
      <c r="AG17" s="104">
        <f t="shared" si="3"/>
        <v>33</v>
      </c>
      <c r="AH17" s="198">
        <f t="shared" si="4"/>
        <v>10.541053964680223</v>
      </c>
      <c r="AI17" s="104">
        <f t="shared" si="5"/>
        <v>228</v>
      </c>
    </row>
    <row r="18" spans="1:35" s="13" customFormat="1" ht="11.25" customHeight="1" x14ac:dyDescent="0.2">
      <c r="A18" s="182">
        <v>95</v>
      </c>
      <c r="B18" s="67">
        <v>236</v>
      </c>
      <c r="C18" s="27" t="s">
        <v>7</v>
      </c>
      <c r="D18" s="34" t="s">
        <v>25</v>
      </c>
      <c r="E18" s="35">
        <v>236</v>
      </c>
      <c r="F18" s="35" t="s">
        <v>293</v>
      </c>
      <c r="G18" s="35" t="s">
        <v>110</v>
      </c>
      <c r="H18" s="35"/>
      <c r="I18" s="45"/>
      <c r="J18" s="103">
        <v>45.914583333333333</v>
      </c>
      <c r="K18" s="94">
        <f t="shared" si="0"/>
        <v>2.2695408541666664</v>
      </c>
      <c r="L18" s="104">
        <f t="shared" si="1"/>
        <v>13</v>
      </c>
      <c r="M18" s="81">
        <v>3</v>
      </c>
      <c r="N18" s="60">
        <v>2</v>
      </c>
      <c r="O18" s="61">
        <v>3</v>
      </c>
      <c r="P18" s="60">
        <v>2</v>
      </c>
      <c r="Q18" s="77">
        <v>3</v>
      </c>
      <c r="R18" s="120">
        <v>3</v>
      </c>
      <c r="S18" s="121">
        <v>3</v>
      </c>
      <c r="T18" s="121">
        <v>3</v>
      </c>
      <c r="U18" s="121">
        <v>3</v>
      </c>
      <c r="V18" s="121">
        <v>3</v>
      </c>
      <c r="W18" s="121">
        <v>1</v>
      </c>
      <c r="X18" s="122">
        <v>3</v>
      </c>
      <c r="Y18" s="123">
        <v>3</v>
      </c>
      <c r="Z18" s="63">
        <v>2</v>
      </c>
      <c r="AA18" s="73">
        <v>0</v>
      </c>
      <c r="AB18" s="89">
        <v>1</v>
      </c>
      <c r="AC18" s="87">
        <v>1</v>
      </c>
      <c r="AD18" s="198"/>
      <c r="AE18" s="198"/>
      <c r="AF18" s="198">
        <f t="shared" si="2"/>
        <v>1.0422610416666664</v>
      </c>
      <c r="AG18" s="104">
        <f t="shared" si="3"/>
        <v>3</v>
      </c>
      <c r="AH18" s="198">
        <f t="shared" si="4"/>
        <v>4.9439629747266203</v>
      </c>
      <c r="AI18" s="104">
        <f t="shared" si="5"/>
        <v>282</v>
      </c>
    </row>
    <row r="19" spans="1:35" s="13" customFormat="1" ht="11.25" customHeight="1" x14ac:dyDescent="0.2">
      <c r="A19" s="182">
        <v>180</v>
      </c>
      <c r="B19" s="67">
        <v>448</v>
      </c>
      <c r="C19" s="27" t="s">
        <v>6</v>
      </c>
      <c r="D19" s="34" t="s">
        <v>32</v>
      </c>
      <c r="E19" s="35" t="s">
        <v>176</v>
      </c>
      <c r="F19" s="35" t="s">
        <v>133</v>
      </c>
      <c r="G19" s="35" t="s">
        <v>134</v>
      </c>
      <c r="H19" s="35"/>
      <c r="I19" s="45"/>
      <c r="J19" s="103">
        <v>8.9731060606060602</v>
      </c>
      <c r="K19" s="94">
        <f t="shared" si="0"/>
        <v>2.2599102689393935</v>
      </c>
      <c r="L19" s="104">
        <f t="shared" si="1"/>
        <v>14</v>
      </c>
      <c r="M19" s="81">
        <v>3</v>
      </c>
      <c r="N19" s="60">
        <v>3</v>
      </c>
      <c r="O19" s="61">
        <v>2</v>
      </c>
      <c r="P19" s="60">
        <v>3</v>
      </c>
      <c r="Q19" s="77">
        <v>3</v>
      </c>
      <c r="R19" s="120">
        <v>1</v>
      </c>
      <c r="S19" s="121">
        <v>1</v>
      </c>
      <c r="T19" s="121">
        <v>1</v>
      </c>
      <c r="U19" s="121">
        <v>2</v>
      </c>
      <c r="V19" s="121">
        <v>1</v>
      </c>
      <c r="W19" s="121">
        <v>0</v>
      </c>
      <c r="X19" s="122">
        <v>3</v>
      </c>
      <c r="Y19" s="123">
        <v>3</v>
      </c>
      <c r="Z19" s="63">
        <v>2</v>
      </c>
      <c r="AA19" s="73">
        <v>1</v>
      </c>
      <c r="AB19" s="89">
        <v>1</v>
      </c>
      <c r="AC19" s="87">
        <v>3</v>
      </c>
      <c r="AD19" s="198"/>
      <c r="AE19" s="198"/>
      <c r="AF19" s="198">
        <f t="shared" si="2"/>
        <v>0.20279219696969694</v>
      </c>
      <c r="AG19" s="104">
        <f t="shared" si="3"/>
        <v>132</v>
      </c>
      <c r="AH19" s="198">
        <f t="shared" si="4"/>
        <v>25.186373422263497</v>
      </c>
      <c r="AI19" s="104">
        <f t="shared" si="5"/>
        <v>104</v>
      </c>
    </row>
    <row r="20" spans="1:35" s="13" customFormat="1" ht="11.25" customHeight="1" x14ac:dyDescent="0.2">
      <c r="A20" s="182">
        <v>151</v>
      </c>
      <c r="B20" s="67">
        <v>357</v>
      </c>
      <c r="C20" s="27" t="s">
        <v>6</v>
      </c>
      <c r="D20" s="34" t="s">
        <v>371</v>
      </c>
      <c r="E20" s="35">
        <v>357</v>
      </c>
      <c r="F20" s="35" t="s">
        <v>312</v>
      </c>
      <c r="G20" s="35"/>
      <c r="H20" s="35"/>
      <c r="I20" s="45"/>
      <c r="J20" s="103">
        <v>11.889772727272728</v>
      </c>
      <c r="K20" s="94">
        <f t="shared" si="0"/>
        <v>2.249881102272727</v>
      </c>
      <c r="L20" s="104">
        <f t="shared" si="1"/>
        <v>15</v>
      </c>
      <c r="M20" s="81">
        <v>3</v>
      </c>
      <c r="N20" s="60">
        <v>2</v>
      </c>
      <c r="O20" s="61">
        <v>3</v>
      </c>
      <c r="P20" s="60">
        <v>2</v>
      </c>
      <c r="Q20" s="77">
        <v>3</v>
      </c>
      <c r="R20" s="120">
        <v>0</v>
      </c>
      <c r="S20" s="121">
        <v>3</v>
      </c>
      <c r="T20" s="121">
        <v>3</v>
      </c>
      <c r="U20" s="121">
        <v>1</v>
      </c>
      <c r="V20" s="121">
        <v>2</v>
      </c>
      <c r="W20" s="121">
        <v>2</v>
      </c>
      <c r="X20" s="122">
        <v>2</v>
      </c>
      <c r="Y20" s="123">
        <v>3</v>
      </c>
      <c r="Z20" s="63">
        <v>3</v>
      </c>
      <c r="AA20" s="73">
        <v>1</v>
      </c>
      <c r="AB20" s="89">
        <v>1</v>
      </c>
      <c r="AC20" s="87">
        <v>1</v>
      </c>
      <c r="AD20" s="198"/>
      <c r="AE20" s="198"/>
      <c r="AF20" s="198">
        <f t="shared" si="2"/>
        <v>0.26751988636363633</v>
      </c>
      <c r="AG20" s="104">
        <f t="shared" si="3"/>
        <v>96</v>
      </c>
      <c r="AH20" s="198">
        <f t="shared" si="4"/>
        <v>18.923826818312143</v>
      </c>
      <c r="AI20" s="104">
        <f t="shared" si="5"/>
        <v>137</v>
      </c>
    </row>
    <row r="21" spans="1:35" s="13" customFormat="1" ht="11.25" customHeight="1" x14ac:dyDescent="0.2">
      <c r="A21" s="182">
        <v>3</v>
      </c>
      <c r="B21" s="67">
        <v>73</v>
      </c>
      <c r="C21" s="27" t="s">
        <v>6</v>
      </c>
      <c r="D21" s="34" t="s">
        <v>246</v>
      </c>
      <c r="E21" s="35">
        <v>73</v>
      </c>
      <c r="F21" s="35" t="s">
        <v>319</v>
      </c>
      <c r="G21" s="35"/>
      <c r="H21" s="35"/>
      <c r="I21" s="45"/>
      <c r="J21" s="103">
        <v>12.805113636363636</v>
      </c>
      <c r="K21" s="94">
        <f t="shared" si="0"/>
        <v>2.2398719488636369</v>
      </c>
      <c r="L21" s="104">
        <f t="shared" si="1"/>
        <v>16</v>
      </c>
      <c r="M21" s="81">
        <v>3</v>
      </c>
      <c r="N21" s="60">
        <v>3</v>
      </c>
      <c r="O21" s="61">
        <v>2</v>
      </c>
      <c r="P21" s="60">
        <v>3</v>
      </c>
      <c r="Q21" s="77">
        <v>3</v>
      </c>
      <c r="R21" s="120">
        <v>0</v>
      </c>
      <c r="S21" s="121">
        <v>1</v>
      </c>
      <c r="T21" s="121">
        <v>2</v>
      </c>
      <c r="U21" s="121">
        <v>2</v>
      </c>
      <c r="V21" s="121">
        <v>2</v>
      </c>
      <c r="W21" s="121">
        <v>1</v>
      </c>
      <c r="X21" s="122">
        <v>3</v>
      </c>
      <c r="Y21" s="123">
        <v>2</v>
      </c>
      <c r="Z21" s="63">
        <v>2</v>
      </c>
      <c r="AA21" s="73">
        <v>1</v>
      </c>
      <c r="AB21" s="89">
        <v>2</v>
      </c>
      <c r="AC21" s="87">
        <v>2</v>
      </c>
      <c r="AD21" s="198"/>
      <c r="AE21" s="198"/>
      <c r="AF21" s="198">
        <f t="shared" si="2"/>
        <v>0.28683454545454551</v>
      </c>
      <c r="AG21" s="104">
        <f t="shared" si="3"/>
        <v>82</v>
      </c>
      <c r="AH21" s="198">
        <f t="shared" si="4"/>
        <v>17.493011492212812</v>
      </c>
      <c r="AI21" s="104">
        <f t="shared" si="5"/>
        <v>151</v>
      </c>
    </row>
    <row r="22" spans="1:35" s="13" customFormat="1" ht="11.25" customHeight="1" x14ac:dyDescent="0.2">
      <c r="A22" s="182">
        <v>155</v>
      </c>
      <c r="B22" s="67">
        <v>358</v>
      </c>
      <c r="C22" s="27" t="s">
        <v>6</v>
      </c>
      <c r="D22" s="34" t="s">
        <v>371</v>
      </c>
      <c r="E22" s="35" t="s">
        <v>314</v>
      </c>
      <c r="F22" s="35" t="s">
        <v>293</v>
      </c>
      <c r="G22" s="35"/>
      <c r="H22" s="35"/>
      <c r="I22" s="45"/>
      <c r="J22" s="103">
        <v>17.951325757575759</v>
      </c>
      <c r="K22" s="94">
        <f t="shared" si="0"/>
        <v>2.2398204867424241</v>
      </c>
      <c r="L22" s="104">
        <f t="shared" si="1"/>
        <v>17</v>
      </c>
      <c r="M22" s="81">
        <v>3</v>
      </c>
      <c r="N22" s="60">
        <v>2</v>
      </c>
      <c r="O22" s="61">
        <v>2</v>
      </c>
      <c r="P22" s="60">
        <v>2</v>
      </c>
      <c r="Q22" s="77">
        <v>3</v>
      </c>
      <c r="R22" s="120">
        <v>2</v>
      </c>
      <c r="S22" s="121">
        <v>2</v>
      </c>
      <c r="T22" s="121">
        <v>2</v>
      </c>
      <c r="U22" s="121">
        <v>2</v>
      </c>
      <c r="V22" s="121">
        <v>2</v>
      </c>
      <c r="W22" s="121">
        <v>2</v>
      </c>
      <c r="X22" s="122">
        <v>2</v>
      </c>
      <c r="Y22" s="123">
        <v>3</v>
      </c>
      <c r="Z22" s="63">
        <v>3</v>
      </c>
      <c r="AA22" s="73">
        <v>1</v>
      </c>
      <c r="AB22" s="89">
        <v>1</v>
      </c>
      <c r="AC22" s="87">
        <v>3</v>
      </c>
      <c r="AD22" s="198"/>
      <c r="AE22" s="198"/>
      <c r="AF22" s="198">
        <f t="shared" si="2"/>
        <v>0.40210969696969695</v>
      </c>
      <c r="AG22" s="104">
        <f t="shared" si="3"/>
        <v>44</v>
      </c>
      <c r="AH22" s="198">
        <f t="shared" si="4"/>
        <v>12.478187016659103</v>
      </c>
      <c r="AI22" s="104">
        <f t="shared" si="5"/>
        <v>209</v>
      </c>
    </row>
    <row r="23" spans="1:35" s="13" customFormat="1" ht="11.25" customHeight="1" x14ac:dyDescent="0.2">
      <c r="A23" s="182">
        <v>74</v>
      </c>
      <c r="B23" s="67">
        <v>220</v>
      </c>
      <c r="C23" s="27" t="s">
        <v>7</v>
      </c>
      <c r="D23" s="34" t="s">
        <v>23</v>
      </c>
      <c r="E23" s="35" t="s">
        <v>99</v>
      </c>
      <c r="F23" s="35" t="s">
        <v>293</v>
      </c>
      <c r="G23" s="35"/>
      <c r="H23" s="35"/>
      <c r="I23" s="45"/>
      <c r="J23" s="103">
        <v>33.336931818181817</v>
      </c>
      <c r="K23" s="94">
        <f t="shared" si="0"/>
        <v>2.2296666306818187</v>
      </c>
      <c r="L23" s="104">
        <f t="shared" si="1"/>
        <v>18</v>
      </c>
      <c r="M23" s="81">
        <v>3</v>
      </c>
      <c r="N23" s="60">
        <v>3</v>
      </c>
      <c r="O23" s="61">
        <v>2</v>
      </c>
      <c r="P23" s="60">
        <v>3</v>
      </c>
      <c r="Q23" s="77">
        <v>3</v>
      </c>
      <c r="R23" s="120">
        <v>0</v>
      </c>
      <c r="S23" s="121">
        <v>2</v>
      </c>
      <c r="T23" s="121">
        <v>1</v>
      </c>
      <c r="U23" s="121">
        <v>3</v>
      </c>
      <c r="V23" s="121">
        <v>2</v>
      </c>
      <c r="W23" s="121">
        <v>2</v>
      </c>
      <c r="X23" s="122">
        <v>3</v>
      </c>
      <c r="Y23" s="123">
        <v>2</v>
      </c>
      <c r="Z23" s="63">
        <v>2</v>
      </c>
      <c r="AA23" s="73">
        <v>0</v>
      </c>
      <c r="AB23" s="89">
        <v>1</v>
      </c>
      <c r="AC23" s="87">
        <v>2</v>
      </c>
      <c r="AD23" s="198"/>
      <c r="AE23" s="198"/>
      <c r="AF23" s="198">
        <f t="shared" si="2"/>
        <v>0.74341357954545473</v>
      </c>
      <c r="AG23" s="104">
        <f t="shared" si="3"/>
        <v>14</v>
      </c>
      <c r="AH23" s="198">
        <f t="shared" si="4"/>
        <v>6.6892778620489839</v>
      </c>
      <c r="AI23" s="104">
        <f t="shared" si="5"/>
        <v>267</v>
      </c>
    </row>
    <row r="24" spans="1:35" s="13" customFormat="1" ht="11.25" customHeight="1" x14ac:dyDescent="0.2">
      <c r="A24" s="182">
        <v>81</v>
      </c>
      <c r="B24" s="67">
        <v>222</v>
      </c>
      <c r="C24" s="27" t="s">
        <v>7</v>
      </c>
      <c r="D24" s="34" t="s">
        <v>23</v>
      </c>
      <c r="E24" s="29" t="s">
        <v>268</v>
      </c>
      <c r="F24" s="35" t="s">
        <v>293</v>
      </c>
      <c r="G24" s="35"/>
      <c r="H24" s="35"/>
      <c r="I24" s="45"/>
      <c r="J24" s="103">
        <v>51</v>
      </c>
      <c r="K24" s="94">
        <f t="shared" si="0"/>
        <v>2.2294899999999997</v>
      </c>
      <c r="L24" s="104">
        <f t="shared" si="1"/>
        <v>19</v>
      </c>
      <c r="M24" s="81">
        <v>3</v>
      </c>
      <c r="N24" s="60">
        <v>3</v>
      </c>
      <c r="O24" s="61">
        <v>2</v>
      </c>
      <c r="P24" s="60">
        <v>2</v>
      </c>
      <c r="Q24" s="77">
        <v>3</v>
      </c>
      <c r="R24" s="120">
        <v>1</v>
      </c>
      <c r="S24" s="121">
        <v>3</v>
      </c>
      <c r="T24" s="121">
        <v>2</v>
      </c>
      <c r="U24" s="121">
        <v>3</v>
      </c>
      <c r="V24" s="121">
        <v>3</v>
      </c>
      <c r="W24" s="121">
        <v>2</v>
      </c>
      <c r="X24" s="122">
        <v>3</v>
      </c>
      <c r="Y24" s="123">
        <v>3</v>
      </c>
      <c r="Z24" s="63">
        <v>2</v>
      </c>
      <c r="AA24" s="73">
        <v>0</v>
      </c>
      <c r="AB24" s="89">
        <v>1</v>
      </c>
      <c r="AC24" s="87">
        <v>1</v>
      </c>
      <c r="AD24" s="198"/>
      <c r="AE24" s="198"/>
      <c r="AF24" s="198">
        <f t="shared" si="2"/>
        <v>1.1372999999999998</v>
      </c>
      <c r="AG24" s="104">
        <f t="shared" si="3"/>
        <v>2</v>
      </c>
      <c r="AH24" s="198">
        <f t="shared" si="4"/>
        <v>4.3725490196078418</v>
      </c>
      <c r="AI24" s="104">
        <f t="shared" si="5"/>
        <v>285</v>
      </c>
    </row>
    <row r="25" spans="1:35" s="13" customFormat="1" ht="11.25" customHeight="1" x14ac:dyDescent="0.2">
      <c r="A25" s="182">
        <v>63</v>
      </c>
      <c r="B25" s="68">
        <v>214</v>
      </c>
      <c r="C25" s="27" t="s">
        <v>7</v>
      </c>
      <c r="D25" s="34" t="s">
        <v>22</v>
      </c>
      <c r="E25" s="27" t="s">
        <v>92</v>
      </c>
      <c r="F25" s="34" t="s">
        <v>93</v>
      </c>
      <c r="G25" s="35" t="s">
        <v>293</v>
      </c>
      <c r="H25" s="35"/>
      <c r="I25" s="45"/>
      <c r="J25" s="103">
        <v>32.929166666666667</v>
      </c>
      <c r="K25" s="94">
        <f t="shared" si="0"/>
        <v>2.2196707083333327</v>
      </c>
      <c r="L25" s="104">
        <f t="shared" si="1"/>
        <v>20</v>
      </c>
      <c r="M25" s="81">
        <v>3</v>
      </c>
      <c r="N25" s="60">
        <v>2</v>
      </c>
      <c r="O25" s="61">
        <v>2</v>
      </c>
      <c r="P25" s="60">
        <v>2</v>
      </c>
      <c r="Q25" s="77">
        <v>3</v>
      </c>
      <c r="R25" s="120">
        <v>2</v>
      </c>
      <c r="S25" s="121">
        <v>2</v>
      </c>
      <c r="T25" s="121">
        <v>1</v>
      </c>
      <c r="U25" s="121">
        <v>3</v>
      </c>
      <c r="V25" s="121">
        <v>3</v>
      </c>
      <c r="W25" s="121">
        <v>1</v>
      </c>
      <c r="X25" s="122">
        <v>3</v>
      </c>
      <c r="Y25" s="123">
        <v>3</v>
      </c>
      <c r="Z25" s="63">
        <v>2</v>
      </c>
      <c r="AA25" s="73">
        <v>3</v>
      </c>
      <c r="AB25" s="89">
        <v>3</v>
      </c>
      <c r="AC25" s="87">
        <v>1</v>
      </c>
      <c r="AD25" s="198"/>
      <c r="AE25" s="198"/>
      <c r="AF25" s="198">
        <f t="shared" si="2"/>
        <v>0.73102749999999972</v>
      </c>
      <c r="AG25" s="104">
        <f t="shared" si="3"/>
        <v>15</v>
      </c>
      <c r="AH25" s="198">
        <f t="shared" si="4"/>
        <v>6.7417436416550656</v>
      </c>
      <c r="AI25" s="104">
        <f t="shared" si="5"/>
        <v>266</v>
      </c>
    </row>
    <row r="26" spans="1:35" s="13" customFormat="1" ht="11.25" customHeight="1" x14ac:dyDescent="0.2">
      <c r="A26" s="182">
        <v>77</v>
      </c>
      <c r="B26" s="68">
        <v>221</v>
      </c>
      <c r="C26" s="27" t="s">
        <v>7</v>
      </c>
      <c r="D26" s="34" t="s">
        <v>23</v>
      </c>
      <c r="E26" s="27" t="s">
        <v>101</v>
      </c>
      <c r="F26" s="34" t="s">
        <v>102</v>
      </c>
      <c r="G26" s="35" t="s">
        <v>103</v>
      </c>
      <c r="H26" s="35"/>
      <c r="I26" s="45"/>
      <c r="J26" s="103">
        <v>16.057765151515152</v>
      </c>
      <c r="K26" s="94">
        <f t="shared" si="0"/>
        <v>2.2098394223484843</v>
      </c>
      <c r="L26" s="104">
        <f t="shared" si="1"/>
        <v>21</v>
      </c>
      <c r="M26" s="81">
        <v>3</v>
      </c>
      <c r="N26" s="60">
        <v>3</v>
      </c>
      <c r="O26" s="61">
        <v>1</v>
      </c>
      <c r="P26" s="60">
        <v>3</v>
      </c>
      <c r="Q26" s="77">
        <v>3</v>
      </c>
      <c r="R26" s="120">
        <v>0</v>
      </c>
      <c r="S26" s="121">
        <v>1</v>
      </c>
      <c r="T26" s="121">
        <v>2</v>
      </c>
      <c r="U26" s="121">
        <v>1</v>
      </c>
      <c r="V26" s="121">
        <v>1</v>
      </c>
      <c r="W26" s="121">
        <v>1</v>
      </c>
      <c r="X26" s="122">
        <v>3</v>
      </c>
      <c r="Y26" s="123">
        <v>3</v>
      </c>
      <c r="Z26" s="63">
        <v>2</v>
      </c>
      <c r="AA26" s="73">
        <v>1</v>
      </c>
      <c r="AB26" s="89">
        <v>3</v>
      </c>
      <c r="AC26" s="87">
        <v>3</v>
      </c>
      <c r="AD26" s="198"/>
      <c r="AE26" s="198"/>
      <c r="AF26" s="198">
        <f t="shared" si="2"/>
        <v>0.35487660984848479</v>
      </c>
      <c r="AG26" s="104">
        <f t="shared" si="3"/>
        <v>58</v>
      </c>
      <c r="AH26" s="198">
        <f t="shared" si="4"/>
        <v>13.762811818128203</v>
      </c>
      <c r="AI26" s="104">
        <f t="shared" si="5"/>
        <v>189</v>
      </c>
    </row>
    <row r="27" spans="1:35" s="13" customFormat="1" ht="11.25" customHeight="1" x14ac:dyDescent="0.2">
      <c r="A27" s="182">
        <v>219</v>
      </c>
      <c r="B27" s="68">
        <v>524</v>
      </c>
      <c r="C27" s="27" t="s">
        <v>6</v>
      </c>
      <c r="D27" s="34" t="s">
        <v>247</v>
      </c>
      <c r="E27" s="27" t="s">
        <v>199</v>
      </c>
      <c r="F27" s="34" t="s">
        <v>200</v>
      </c>
      <c r="G27" s="35"/>
      <c r="H27" s="35"/>
      <c r="I27" s="45"/>
      <c r="J27" s="103">
        <v>38.566477272727276</v>
      </c>
      <c r="K27" s="94">
        <f t="shared" si="0"/>
        <v>2.2096143352272728</v>
      </c>
      <c r="L27" s="104">
        <f t="shared" si="1"/>
        <v>22</v>
      </c>
      <c r="M27" s="81">
        <v>3</v>
      </c>
      <c r="N27" s="60">
        <v>1</v>
      </c>
      <c r="O27" s="61">
        <v>3</v>
      </c>
      <c r="P27" s="60">
        <v>2</v>
      </c>
      <c r="Q27" s="77">
        <v>2</v>
      </c>
      <c r="R27" s="120">
        <v>3</v>
      </c>
      <c r="S27" s="121">
        <v>3</v>
      </c>
      <c r="T27" s="121">
        <v>3</v>
      </c>
      <c r="U27" s="121">
        <v>2</v>
      </c>
      <c r="V27" s="121">
        <v>3</v>
      </c>
      <c r="W27" s="121">
        <v>3</v>
      </c>
      <c r="X27" s="122">
        <v>2</v>
      </c>
      <c r="Y27" s="123">
        <v>3</v>
      </c>
      <c r="Z27" s="63">
        <v>3</v>
      </c>
      <c r="AA27" s="73">
        <v>1</v>
      </c>
      <c r="AB27" s="89">
        <v>1</v>
      </c>
      <c r="AC27" s="87">
        <v>2</v>
      </c>
      <c r="AD27" s="198"/>
      <c r="AE27" s="198"/>
      <c r="AF27" s="198">
        <f t="shared" si="2"/>
        <v>0.8523191477272728</v>
      </c>
      <c r="AG27" s="104">
        <f t="shared" si="3"/>
        <v>7</v>
      </c>
      <c r="AH27" s="198">
        <f t="shared" si="4"/>
        <v>5.7303652194410466</v>
      </c>
      <c r="AI27" s="104">
        <f t="shared" si="5"/>
        <v>277</v>
      </c>
    </row>
    <row r="28" spans="1:35" s="13" customFormat="1" ht="11.25" customHeight="1" x14ac:dyDescent="0.2">
      <c r="A28" s="182">
        <v>153</v>
      </c>
      <c r="B28" s="68">
        <v>357</v>
      </c>
      <c r="C28" s="27" t="s">
        <v>6</v>
      </c>
      <c r="D28" s="34" t="s">
        <v>371</v>
      </c>
      <c r="E28" s="27" t="s">
        <v>313</v>
      </c>
      <c r="F28" s="34" t="s">
        <v>293</v>
      </c>
      <c r="G28" s="35"/>
      <c r="H28" s="35"/>
      <c r="I28" s="45"/>
      <c r="J28" s="103">
        <v>7.113825757575758</v>
      </c>
      <c r="K28" s="94">
        <f t="shared" si="0"/>
        <v>2.199928861742424</v>
      </c>
      <c r="L28" s="104">
        <f t="shared" si="1"/>
        <v>23</v>
      </c>
      <c r="M28" s="81">
        <v>3</v>
      </c>
      <c r="N28" s="60">
        <v>2</v>
      </c>
      <c r="O28" s="61">
        <v>3</v>
      </c>
      <c r="P28" s="60">
        <v>2</v>
      </c>
      <c r="Q28" s="77">
        <v>3</v>
      </c>
      <c r="R28" s="120">
        <v>0</v>
      </c>
      <c r="S28" s="121">
        <v>3</v>
      </c>
      <c r="T28" s="121">
        <v>0</v>
      </c>
      <c r="U28" s="121">
        <v>1</v>
      </c>
      <c r="V28" s="121">
        <v>2</v>
      </c>
      <c r="W28" s="121">
        <v>1</v>
      </c>
      <c r="X28" s="122">
        <v>2</v>
      </c>
      <c r="Y28" s="123">
        <v>3</v>
      </c>
      <c r="Z28" s="63">
        <v>3</v>
      </c>
      <c r="AA28" s="73">
        <v>1</v>
      </c>
      <c r="AB28" s="89">
        <v>1</v>
      </c>
      <c r="AC28" s="87">
        <v>2</v>
      </c>
      <c r="AD28" s="198"/>
      <c r="AE28" s="198"/>
      <c r="AF28" s="198">
        <f t="shared" si="2"/>
        <v>0.15650416666666664</v>
      </c>
      <c r="AG28" s="104">
        <f t="shared" si="3"/>
        <v>159</v>
      </c>
      <c r="AH28" s="198">
        <f t="shared" si="4"/>
        <v>30.925694204094668</v>
      </c>
      <c r="AI28" s="104">
        <f t="shared" si="5"/>
        <v>79</v>
      </c>
    </row>
    <row r="29" spans="1:35" s="13" customFormat="1" ht="11.25" customHeight="1" x14ac:dyDescent="0.2">
      <c r="A29" s="182">
        <v>152</v>
      </c>
      <c r="B29" s="68">
        <v>357</v>
      </c>
      <c r="C29" s="27" t="s">
        <v>6</v>
      </c>
      <c r="D29" s="34" t="s">
        <v>371</v>
      </c>
      <c r="E29" s="27" t="s">
        <v>312</v>
      </c>
      <c r="F29" s="34" t="s">
        <v>313</v>
      </c>
      <c r="G29" s="35"/>
      <c r="H29" s="35"/>
      <c r="I29" s="45"/>
      <c r="J29" s="103">
        <v>9.7471590909090917</v>
      </c>
      <c r="K29" s="94">
        <f t="shared" si="0"/>
        <v>2.1999025284090905</v>
      </c>
      <c r="L29" s="104">
        <f t="shared" si="1"/>
        <v>24</v>
      </c>
      <c r="M29" s="81">
        <v>3</v>
      </c>
      <c r="N29" s="60">
        <v>2</v>
      </c>
      <c r="O29" s="61">
        <v>2</v>
      </c>
      <c r="P29" s="60">
        <v>2</v>
      </c>
      <c r="Q29" s="77">
        <v>3</v>
      </c>
      <c r="R29" s="120">
        <v>2</v>
      </c>
      <c r="S29" s="121">
        <v>3</v>
      </c>
      <c r="T29" s="121">
        <v>2</v>
      </c>
      <c r="U29" s="121">
        <v>1</v>
      </c>
      <c r="V29" s="121">
        <v>2</v>
      </c>
      <c r="W29" s="121">
        <v>1</v>
      </c>
      <c r="X29" s="122">
        <v>2</v>
      </c>
      <c r="Y29" s="123">
        <v>3</v>
      </c>
      <c r="Z29" s="63">
        <v>3</v>
      </c>
      <c r="AA29" s="73">
        <v>1</v>
      </c>
      <c r="AB29" s="89">
        <v>1</v>
      </c>
      <c r="AC29" s="87">
        <v>2</v>
      </c>
      <c r="AD29" s="198"/>
      <c r="AE29" s="198"/>
      <c r="AF29" s="198">
        <f t="shared" si="2"/>
        <v>0.21443749999999998</v>
      </c>
      <c r="AG29" s="104">
        <f t="shared" si="3"/>
        <v>126</v>
      </c>
      <c r="AH29" s="198">
        <f t="shared" si="4"/>
        <v>22.570679102302531</v>
      </c>
      <c r="AI29" s="104">
        <f t="shared" si="5"/>
        <v>120</v>
      </c>
    </row>
    <row r="30" spans="1:35" s="13" customFormat="1" ht="11.25" customHeight="1" x14ac:dyDescent="0.2">
      <c r="A30" s="182">
        <v>27</v>
      </c>
      <c r="B30" s="68">
        <v>176</v>
      </c>
      <c r="C30" s="27" t="s">
        <v>7</v>
      </c>
      <c r="D30" s="34" t="s">
        <v>248</v>
      </c>
      <c r="E30" s="27" t="s">
        <v>294</v>
      </c>
      <c r="F30" s="34" t="s">
        <v>293</v>
      </c>
      <c r="G30" s="35"/>
      <c r="H30" s="35"/>
      <c r="I30" s="45"/>
      <c r="J30" s="103">
        <v>36.485606060606059</v>
      </c>
      <c r="K30" s="94">
        <f t="shared" si="0"/>
        <v>2.1996351439393935</v>
      </c>
      <c r="L30" s="104">
        <f t="shared" si="1"/>
        <v>25</v>
      </c>
      <c r="M30" s="81">
        <v>3</v>
      </c>
      <c r="N30" s="60">
        <v>1</v>
      </c>
      <c r="O30" s="61">
        <v>3</v>
      </c>
      <c r="P30" s="60">
        <v>2</v>
      </c>
      <c r="Q30" s="77">
        <v>2</v>
      </c>
      <c r="R30" s="120">
        <v>2</v>
      </c>
      <c r="S30" s="121">
        <v>3</v>
      </c>
      <c r="T30" s="121">
        <v>3</v>
      </c>
      <c r="U30" s="121">
        <v>2</v>
      </c>
      <c r="V30" s="121">
        <v>3</v>
      </c>
      <c r="W30" s="121">
        <v>2</v>
      </c>
      <c r="X30" s="122">
        <v>3</v>
      </c>
      <c r="Y30" s="123">
        <v>3</v>
      </c>
      <c r="Z30" s="63">
        <v>3</v>
      </c>
      <c r="AA30" s="73">
        <v>1</v>
      </c>
      <c r="AB30" s="89">
        <v>1</v>
      </c>
      <c r="AC30" s="87">
        <v>2</v>
      </c>
      <c r="AD30" s="198"/>
      <c r="AE30" s="198"/>
      <c r="AF30" s="198">
        <f t="shared" si="2"/>
        <v>0.80268333333333319</v>
      </c>
      <c r="AG30" s="104">
        <f t="shared" si="3"/>
        <v>9</v>
      </c>
      <c r="AH30" s="198">
        <f t="shared" si="4"/>
        <v>6.0297751292539603</v>
      </c>
      <c r="AI30" s="104">
        <f t="shared" si="5"/>
        <v>274</v>
      </c>
    </row>
    <row r="31" spans="1:35" s="13" customFormat="1" ht="11.25" customHeight="1" x14ac:dyDescent="0.2">
      <c r="A31" s="182">
        <v>257</v>
      </c>
      <c r="B31" s="68">
        <v>972</v>
      </c>
      <c r="C31" s="27" t="s">
        <v>7</v>
      </c>
      <c r="D31" s="34" t="s">
        <v>25</v>
      </c>
      <c r="E31" s="27" t="s">
        <v>232</v>
      </c>
      <c r="F31" s="34" t="s">
        <v>293</v>
      </c>
      <c r="G31" s="35"/>
      <c r="H31" s="35"/>
      <c r="I31" s="45"/>
      <c r="J31" s="103">
        <v>15.697916666666666</v>
      </c>
      <c r="K31" s="94">
        <f t="shared" si="0"/>
        <v>2.1898430208333335</v>
      </c>
      <c r="L31" s="104">
        <f t="shared" si="1"/>
        <v>26</v>
      </c>
      <c r="M31" s="81">
        <v>3</v>
      </c>
      <c r="N31" s="60">
        <v>2</v>
      </c>
      <c r="O31" s="61">
        <v>2</v>
      </c>
      <c r="P31" s="60">
        <v>3</v>
      </c>
      <c r="Q31" s="77">
        <v>3</v>
      </c>
      <c r="R31" s="120">
        <v>1</v>
      </c>
      <c r="S31" s="121">
        <v>2</v>
      </c>
      <c r="T31" s="121">
        <v>0</v>
      </c>
      <c r="U31" s="121">
        <v>2</v>
      </c>
      <c r="V31" s="121">
        <v>2</v>
      </c>
      <c r="W31" s="121">
        <v>1</v>
      </c>
      <c r="X31" s="122">
        <v>3</v>
      </c>
      <c r="Y31" s="123">
        <v>3</v>
      </c>
      <c r="Z31" s="63">
        <v>2</v>
      </c>
      <c r="AA31" s="73">
        <v>2</v>
      </c>
      <c r="AB31" s="89">
        <v>2</v>
      </c>
      <c r="AC31" s="87">
        <v>1</v>
      </c>
      <c r="AD31" s="198"/>
      <c r="AE31" s="198"/>
      <c r="AF31" s="198">
        <f t="shared" si="2"/>
        <v>0.34378437499999998</v>
      </c>
      <c r="AG31" s="104">
        <f t="shared" si="3"/>
        <v>61</v>
      </c>
      <c r="AH31" s="198">
        <f t="shared" si="4"/>
        <v>13.950895819508958</v>
      </c>
      <c r="AI31" s="104">
        <f t="shared" si="5"/>
        <v>187</v>
      </c>
    </row>
    <row r="32" spans="1:35" s="13" customFormat="1" ht="11.25" customHeight="1" x14ac:dyDescent="0.2">
      <c r="A32" s="182">
        <v>4</v>
      </c>
      <c r="B32" s="68">
        <v>73</v>
      </c>
      <c r="C32" s="27" t="s">
        <v>6</v>
      </c>
      <c r="D32" s="34" t="s">
        <v>246</v>
      </c>
      <c r="E32" s="27" t="s">
        <v>319</v>
      </c>
      <c r="F32" s="34" t="s">
        <v>320</v>
      </c>
      <c r="G32" s="35"/>
      <c r="H32" s="35"/>
      <c r="I32" s="45"/>
      <c r="J32" s="103">
        <v>23.069128787878789</v>
      </c>
      <c r="K32" s="94">
        <f t="shared" si="0"/>
        <v>2.1897693087121213</v>
      </c>
      <c r="L32" s="104">
        <f t="shared" si="1"/>
        <v>27</v>
      </c>
      <c r="M32" s="81">
        <v>3</v>
      </c>
      <c r="N32" s="60">
        <v>3</v>
      </c>
      <c r="O32" s="61">
        <v>1</v>
      </c>
      <c r="P32" s="60">
        <v>3</v>
      </c>
      <c r="Q32" s="77">
        <v>3</v>
      </c>
      <c r="R32" s="120">
        <v>1</v>
      </c>
      <c r="S32" s="121">
        <v>2</v>
      </c>
      <c r="T32" s="121">
        <v>2</v>
      </c>
      <c r="U32" s="121">
        <v>1</v>
      </c>
      <c r="V32" s="121">
        <v>2</v>
      </c>
      <c r="W32" s="121">
        <v>3</v>
      </c>
      <c r="X32" s="122">
        <v>3</v>
      </c>
      <c r="Y32" s="123">
        <v>2</v>
      </c>
      <c r="Z32" s="63">
        <v>2</v>
      </c>
      <c r="AA32" s="73">
        <v>1</v>
      </c>
      <c r="AB32" s="89">
        <v>1</v>
      </c>
      <c r="AC32" s="87">
        <v>2</v>
      </c>
      <c r="AD32" s="198"/>
      <c r="AE32" s="198"/>
      <c r="AF32" s="198">
        <f t="shared" si="2"/>
        <v>0.5052139204545455</v>
      </c>
      <c r="AG32" s="104">
        <f t="shared" si="3"/>
        <v>32</v>
      </c>
      <c r="AH32" s="198">
        <f t="shared" si="4"/>
        <v>9.4932063544189464</v>
      </c>
      <c r="AI32" s="104">
        <f t="shared" si="5"/>
        <v>241</v>
      </c>
    </row>
    <row r="33" spans="1:35" s="13" customFormat="1" ht="11.25" customHeight="1" x14ac:dyDescent="0.2">
      <c r="A33" s="182">
        <v>182</v>
      </c>
      <c r="B33" s="68">
        <v>448</v>
      </c>
      <c r="C33" s="27" t="s">
        <v>6</v>
      </c>
      <c r="D33" s="34" t="s">
        <v>32</v>
      </c>
      <c r="E33" s="27" t="s">
        <v>133</v>
      </c>
      <c r="F33" s="34" t="s">
        <v>135</v>
      </c>
      <c r="G33" s="35"/>
      <c r="H33" s="35"/>
      <c r="I33" s="45"/>
      <c r="J33" s="103">
        <v>12.77253787878788</v>
      </c>
      <c r="K33" s="94">
        <f t="shared" si="0"/>
        <v>2.1798722746212125</v>
      </c>
      <c r="L33" s="104">
        <f t="shared" si="1"/>
        <v>28</v>
      </c>
      <c r="M33" s="81">
        <v>3</v>
      </c>
      <c r="N33" s="60">
        <v>3</v>
      </c>
      <c r="O33" s="61">
        <v>1</v>
      </c>
      <c r="P33" s="60">
        <v>3</v>
      </c>
      <c r="Q33" s="77">
        <v>3</v>
      </c>
      <c r="R33" s="120">
        <v>1</v>
      </c>
      <c r="S33" s="121">
        <v>1</v>
      </c>
      <c r="T33" s="121">
        <v>1</v>
      </c>
      <c r="U33" s="121">
        <v>2</v>
      </c>
      <c r="V33" s="121">
        <v>1</v>
      </c>
      <c r="W33" s="121">
        <v>1</v>
      </c>
      <c r="X33" s="122">
        <v>3</v>
      </c>
      <c r="Y33" s="123">
        <v>3</v>
      </c>
      <c r="Z33" s="63">
        <v>2</v>
      </c>
      <c r="AA33" s="73">
        <v>1</v>
      </c>
      <c r="AB33" s="89">
        <v>2</v>
      </c>
      <c r="AC33" s="87">
        <v>2</v>
      </c>
      <c r="AD33" s="198"/>
      <c r="AE33" s="198"/>
      <c r="AF33" s="198">
        <f t="shared" si="2"/>
        <v>0.2784413257575758</v>
      </c>
      <c r="AG33" s="104">
        <f t="shared" si="3"/>
        <v>91</v>
      </c>
      <c r="AH33" s="198">
        <f t="shared" si="4"/>
        <v>17.067868740639689</v>
      </c>
      <c r="AI33" s="104">
        <f t="shared" si="5"/>
        <v>155</v>
      </c>
    </row>
    <row r="34" spans="1:35" s="13" customFormat="1" ht="11.25" customHeight="1" x14ac:dyDescent="0.2">
      <c r="A34" s="182">
        <v>103</v>
      </c>
      <c r="B34" s="68">
        <v>240</v>
      </c>
      <c r="C34" s="27" t="s">
        <v>6</v>
      </c>
      <c r="D34" s="34" t="s">
        <v>27</v>
      </c>
      <c r="E34" s="27">
        <v>240</v>
      </c>
      <c r="F34" s="34" t="s">
        <v>114</v>
      </c>
      <c r="G34" s="35" t="s">
        <v>115</v>
      </c>
      <c r="H34" s="35"/>
      <c r="I34" s="45"/>
      <c r="J34" s="103">
        <v>13.931818181818182</v>
      </c>
      <c r="K34" s="94">
        <f t="shared" si="0"/>
        <v>2.1698606818181814</v>
      </c>
      <c r="L34" s="104">
        <f t="shared" si="1"/>
        <v>29</v>
      </c>
      <c r="M34" s="81">
        <v>3</v>
      </c>
      <c r="N34" s="60">
        <v>1</v>
      </c>
      <c r="O34" s="61">
        <v>3</v>
      </c>
      <c r="P34" s="60">
        <v>3</v>
      </c>
      <c r="Q34" s="77">
        <v>3</v>
      </c>
      <c r="R34" s="120">
        <v>3</v>
      </c>
      <c r="S34" s="121">
        <v>2</v>
      </c>
      <c r="T34" s="121">
        <v>3</v>
      </c>
      <c r="U34" s="121">
        <v>2</v>
      </c>
      <c r="V34" s="121">
        <v>2</v>
      </c>
      <c r="W34" s="121">
        <v>0</v>
      </c>
      <c r="X34" s="122">
        <v>2</v>
      </c>
      <c r="Y34" s="123">
        <v>3</v>
      </c>
      <c r="Z34" s="63">
        <v>2</v>
      </c>
      <c r="AA34" s="73">
        <v>1</v>
      </c>
      <c r="AB34" s="89">
        <v>1</v>
      </c>
      <c r="AC34" s="87">
        <v>1</v>
      </c>
      <c r="AD34" s="198"/>
      <c r="AE34" s="198"/>
      <c r="AF34" s="198">
        <f t="shared" si="2"/>
        <v>0.30232045454545448</v>
      </c>
      <c r="AG34" s="104">
        <f t="shared" si="3"/>
        <v>75</v>
      </c>
      <c r="AH34" s="198">
        <f t="shared" si="4"/>
        <v>15.57585644371941</v>
      </c>
      <c r="AI34" s="104">
        <f t="shared" si="5"/>
        <v>165</v>
      </c>
    </row>
    <row r="35" spans="1:35" s="13" customFormat="1" ht="11.25" customHeight="1" x14ac:dyDescent="0.2">
      <c r="A35" s="182">
        <v>183</v>
      </c>
      <c r="B35" s="68">
        <v>448</v>
      </c>
      <c r="C35" s="27" t="s">
        <v>6</v>
      </c>
      <c r="D35" s="34" t="s">
        <v>32</v>
      </c>
      <c r="E35" s="27" t="s">
        <v>135</v>
      </c>
      <c r="F35" s="34" t="s">
        <v>293</v>
      </c>
      <c r="G35" s="35"/>
      <c r="H35" s="35"/>
      <c r="I35" s="45"/>
      <c r="J35" s="103">
        <v>14.94905303030303</v>
      </c>
      <c r="K35" s="94">
        <f t="shared" si="0"/>
        <v>2.1698505094696969</v>
      </c>
      <c r="L35" s="104">
        <f t="shared" si="1"/>
        <v>30</v>
      </c>
      <c r="M35" s="81">
        <v>3</v>
      </c>
      <c r="N35" s="60">
        <v>3</v>
      </c>
      <c r="O35" s="61">
        <v>1</v>
      </c>
      <c r="P35" s="60">
        <v>3</v>
      </c>
      <c r="Q35" s="77">
        <v>3</v>
      </c>
      <c r="R35" s="120">
        <v>0</v>
      </c>
      <c r="S35" s="121">
        <v>1</v>
      </c>
      <c r="T35" s="121">
        <v>1</v>
      </c>
      <c r="U35" s="121">
        <v>2</v>
      </c>
      <c r="V35" s="121">
        <v>1</v>
      </c>
      <c r="W35" s="121">
        <v>2</v>
      </c>
      <c r="X35" s="122">
        <v>3</v>
      </c>
      <c r="Y35" s="123">
        <v>3</v>
      </c>
      <c r="Z35" s="63">
        <v>2</v>
      </c>
      <c r="AA35" s="73">
        <v>1</v>
      </c>
      <c r="AB35" s="89">
        <v>1</v>
      </c>
      <c r="AC35" s="87">
        <v>3</v>
      </c>
      <c r="AD35" s="198"/>
      <c r="AE35" s="198"/>
      <c r="AF35" s="198">
        <f t="shared" si="2"/>
        <v>0.32439445075757573</v>
      </c>
      <c r="AG35" s="104">
        <f t="shared" si="3"/>
        <v>67</v>
      </c>
      <c r="AH35" s="198">
        <f t="shared" si="4"/>
        <v>14.515969644372932</v>
      </c>
      <c r="AI35" s="104">
        <f t="shared" si="5"/>
        <v>179</v>
      </c>
    </row>
    <row r="36" spans="1:35" s="13" customFormat="1" ht="11.25" customHeight="1" x14ac:dyDescent="0.2">
      <c r="A36" s="182">
        <v>179</v>
      </c>
      <c r="B36" s="68">
        <v>448</v>
      </c>
      <c r="C36" s="27" t="s">
        <v>6</v>
      </c>
      <c r="D36" s="34" t="s">
        <v>32</v>
      </c>
      <c r="E36" s="27">
        <v>448</v>
      </c>
      <c r="F36" s="34" t="s">
        <v>176</v>
      </c>
      <c r="G36" s="35"/>
      <c r="H36" s="35"/>
      <c r="I36" s="45"/>
      <c r="J36" s="103">
        <v>17.313825757575756</v>
      </c>
      <c r="K36" s="94">
        <f t="shared" si="0"/>
        <v>2.1698268617424241</v>
      </c>
      <c r="L36" s="104">
        <f t="shared" si="1"/>
        <v>31</v>
      </c>
      <c r="M36" s="81">
        <v>3</v>
      </c>
      <c r="N36" s="60">
        <v>3</v>
      </c>
      <c r="O36" s="61">
        <v>1</v>
      </c>
      <c r="P36" s="60">
        <v>3</v>
      </c>
      <c r="Q36" s="77">
        <v>3</v>
      </c>
      <c r="R36" s="120">
        <v>0</v>
      </c>
      <c r="S36" s="121">
        <v>1</v>
      </c>
      <c r="T36" s="121">
        <v>2</v>
      </c>
      <c r="U36" s="121">
        <v>2</v>
      </c>
      <c r="V36" s="121">
        <v>2</v>
      </c>
      <c r="W36" s="121">
        <v>0</v>
      </c>
      <c r="X36" s="122">
        <v>3</v>
      </c>
      <c r="Y36" s="123">
        <v>3</v>
      </c>
      <c r="Z36" s="63">
        <v>2</v>
      </c>
      <c r="AA36" s="73">
        <v>1</v>
      </c>
      <c r="AB36" s="89">
        <v>1</v>
      </c>
      <c r="AC36" s="87">
        <v>3</v>
      </c>
      <c r="AD36" s="198"/>
      <c r="AE36" s="198"/>
      <c r="AF36" s="198">
        <f t="shared" si="2"/>
        <v>0.37571001893939393</v>
      </c>
      <c r="AG36" s="104">
        <f t="shared" si="3"/>
        <v>53</v>
      </c>
      <c r="AH36" s="198">
        <f t="shared" si="4"/>
        <v>12.533336250369187</v>
      </c>
      <c r="AI36" s="104">
        <f t="shared" si="5"/>
        <v>205</v>
      </c>
    </row>
    <row r="37" spans="1:35" s="13" customFormat="1" ht="11.25" customHeight="1" x14ac:dyDescent="0.2">
      <c r="A37" s="182">
        <v>181</v>
      </c>
      <c r="B37" s="68">
        <v>448</v>
      </c>
      <c r="C37" s="27" t="s">
        <v>6</v>
      </c>
      <c r="D37" s="34" t="s">
        <v>32</v>
      </c>
      <c r="E37" s="30" t="s">
        <v>134</v>
      </c>
      <c r="F37" s="34" t="s">
        <v>293</v>
      </c>
      <c r="G37" s="35"/>
      <c r="H37" s="35"/>
      <c r="I37" s="45"/>
      <c r="J37" s="103">
        <v>26.188068181818181</v>
      </c>
      <c r="K37" s="94">
        <f t="shared" si="0"/>
        <v>2.1697381193181813</v>
      </c>
      <c r="L37" s="104">
        <f t="shared" si="1"/>
        <v>32</v>
      </c>
      <c r="M37" s="81">
        <v>3</v>
      </c>
      <c r="N37" s="60">
        <v>3</v>
      </c>
      <c r="O37" s="61">
        <v>1</v>
      </c>
      <c r="P37" s="60">
        <v>3</v>
      </c>
      <c r="Q37" s="77">
        <v>3</v>
      </c>
      <c r="R37" s="120">
        <v>0</v>
      </c>
      <c r="S37" s="121">
        <v>2</v>
      </c>
      <c r="T37" s="121">
        <v>1</v>
      </c>
      <c r="U37" s="121">
        <v>2</v>
      </c>
      <c r="V37" s="121">
        <v>3</v>
      </c>
      <c r="W37" s="121">
        <v>0</v>
      </c>
      <c r="X37" s="122">
        <v>3</v>
      </c>
      <c r="Y37" s="123">
        <v>3</v>
      </c>
      <c r="Z37" s="63">
        <v>2</v>
      </c>
      <c r="AA37" s="73">
        <v>1</v>
      </c>
      <c r="AB37" s="89">
        <v>1</v>
      </c>
      <c r="AC37" s="87">
        <v>2</v>
      </c>
      <c r="AD37" s="198"/>
      <c r="AE37" s="198"/>
      <c r="AF37" s="198">
        <f t="shared" si="2"/>
        <v>0.56828107954545437</v>
      </c>
      <c r="AG37" s="104">
        <f t="shared" si="3"/>
        <v>26</v>
      </c>
      <c r="AH37" s="198">
        <f t="shared" si="4"/>
        <v>8.2862163979952683</v>
      </c>
      <c r="AI37" s="104">
        <f t="shared" si="5"/>
        <v>252</v>
      </c>
    </row>
    <row r="38" spans="1:35" s="13" customFormat="1" ht="11.25" customHeight="1" x14ac:dyDescent="0.2">
      <c r="A38" s="182">
        <v>70</v>
      </c>
      <c r="B38" s="68">
        <v>217</v>
      </c>
      <c r="C38" s="27" t="s">
        <v>7</v>
      </c>
      <c r="D38" s="34" t="s">
        <v>22</v>
      </c>
      <c r="E38" s="34">
        <v>217</v>
      </c>
      <c r="F38" s="34" t="s">
        <v>97</v>
      </c>
      <c r="G38" s="35"/>
      <c r="H38" s="35"/>
      <c r="I38" s="45"/>
      <c r="J38" s="103">
        <v>45.56098484848485</v>
      </c>
      <c r="K38" s="94">
        <f t="shared" si="0"/>
        <v>2.1695443901515152</v>
      </c>
      <c r="L38" s="104">
        <f t="shared" si="1"/>
        <v>33</v>
      </c>
      <c r="M38" s="81">
        <v>3</v>
      </c>
      <c r="N38" s="60">
        <v>3</v>
      </c>
      <c r="O38" s="61">
        <v>3</v>
      </c>
      <c r="P38" s="60">
        <v>1</v>
      </c>
      <c r="Q38" s="77">
        <v>2</v>
      </c>
      <c r="R38" s="120">
        <v>2</v>
      </c>
      <c r="S38" s="121">
        <v>3</v>
      </c>
      <c r="T38" s="121">
        <v>3</v>
      </c>
      <c r="U38" s="121">
        <v>3</v>
      </c>
      <c r="V38" s="121">
        <v>3</v>
      </c>
      <c r="W38" s="121">
        <v>0</v>
      </c>
      <c r="X38" s="122">
        <v>2</v>
      </c>
      <c r="Y38" s="123">
        <v>3</v>
      </c>
      <c r="Z38" s="63">
        <v>2</v>
      </c>
      <c r="AA38" s="73">
        <v>1</v>
      </c>
      <c r="AB38" s="89">
        <v>1</v>
      </c>
      <c r="AC38" s="87">
        <v>3</v>
      </c>
      <c r="AD38" s="198"/>
      <c r="AE38" s="198"/>
      <c r="AF38" s="198">
        <f t="shared" si="2"/>
        <v>0.98867337121212118</v>
      </c>
      <c r="AG38" s="104">
        <f t="shared" si="3"/>
        <v>4</v>
      </c>
      <c r="AH38" s="198">
        <f t="shared" si="4"/>
        <v>4.7628469999418028</v>
      </c>
      <c r="AI38" s="104">
        <f t="shared" si="5"/>
        <v>283</v>
      </c>
    </row>
    <row r="39" spans="1:35" s="13" customFormat="1" ht="11.25" customHeight="1" x14ac:dyDescent="0.2">
      <c r="A39" s="182">
        <v>162</v>
      </c>
      <c r="B39" s="68">
        <v>440</v>
      </c>
      <c r="C39" s="27" t="s">
        <v>6</v>
      </c>
      <c r="D39" s="34" t="s">
        <v>34</v>
      </c>
      <c r="E39" s="27">
        <v>440</v>
      </c>
      <c r="F39" s="34" t="s">
        <v>233</v>
      </c>
      <c r="G39" s="35"/>
      <c r="H39" s="35"/>
      <c r="I39" s="45"/>
      <c r="J39" s="103">
        <v>8.0581439393939398</v>
      </c>
      <c r="K39" s="94">
        <f t="shared" si="0"/>
        <v>2.1599194185606061</v>
      </c>
      <c r="L39" s="104">
        <f t="shared" si="1"/>
        <v>34</v>
      </c>
      <c r="M39" s="81">
        <v>3</v>
      </c>
      <c r="N39" s="60">
        <v>2</v>
      </c>
      <c r="O39" s="61">
        <v>2</v>
      </c>
      <c r="P39" s="60">
        <v>3</v>
      </c>
      <c r="Q39" s="77">
        <v>3</v>
      </c>
      <c r="R39" s="120">
        <v>0</v>
      </c>
      <c r="S39" s="121">
        <v>1</v>
      </c>
      <c r="T39" s="121">
        <v>2</v>
      </c>
      <c r="U39" s="121">
        <v>2</v>
      </c>
      <c r="V39" s="121">
        <v>1</v>
      </c>
      <c r="W39" s="121">
        <v>1</v>
      </c>
      <c r="X39" s="122">
        <v>3</v>
      </c>
      <c r="Y39" s="123">
        <v>2</v>
      </c>
      <c r="Z39" s="63">
        <v>2</v>
      </c>
      <c r="AA39" s="73">
        <v>1</v>
      </c>
      <c r="AB39" s="89">
        <v>3</v>
      </c>
      <c r="AC39" s="87">
        <v>3</v>
      </c>
      <c r="AD39" s="198"/>
      <c r="AE39" s="198"/>
      <c r="AF39" s="198">
        <f t="shared" si="2"/>
        <v>0.17405590909090912</v>
      </c>
      <c r="AG39" s="104">
        <f t="shared" si="3"/>
        <v>147</v>
      </c>
      <c r="AH39" s="198">
        <f t="shared" si="4"/>
        <v>26.805180153712364</v>
      </c>
      <c r="AI39" s="104">
        <f t="shared" si="5"/>
        <v>96</v>
      </c>
    </row>
    <row r="40" spans="1:35" s="13" customFormat="1" ht="11.25" customHeight="1" x14ac:dyDescent="0.2">
      <c r="A40" s="182">
        <v>169</v>
      </c>
      <c r="B40" s="68">
        <v>442</v>
      </c>
      <c r="C40" s="27" t="s">
        <v>6</v>
      </c>
      <c r="D40" s="34" t="s">
        <v>34</v>
      </c>
      <c r="E40" s="27" t="s">
        <v>173</v>
      </c>
      <c r="F40" s="34" t="s">
        <v>293</v>
      </c>
      <c r="G40" s="35"/>
      <c r="H40" s="35"/>
      <c r="I40" s="45"/>
      <c r="J40" s="103">
        <v>10.703219696969697</v>
      </c>
      <c r="K40" s="94">
        <f t="shared" si="0"/>
        <v>2.1598929678030307</v>
      </c>
      <c r="L40" s="104">
        <f t="shared" si="1"/>
        <v>35</v>
      </c>
      <c r="M40" s="81">
        <v>3</v>
      </c>
      <c r="N40" s="60">
        <v>3</v>
      </c>
      <c r="O40" s="61">
        <v>2</v>
      </c>
      <c r="P40" s="60">
        <v>3</v>
      </c>
      <c r="Q40" s="77">
        <v>3</v>
      </c>
      <c r="R40" s="120">
        <v>1</v>
      </c>
      <c r="S40" s="121">
        <v>1</v>
      </c>
      <c r="T40" s="121">
        <v>1</v>
      </c>
      <c r="U40" s="121">
        <v>2</v>
      </c>
      <c r="V40" s="121">
        <v>1</v>
      </c>
      <c r="W40" s="121">
        <v>0</v>
      </c>
      <c r="X40" s="122">
        <v>2</v>
      </c>
      <c r="Y40" s="123">
        <v>3</v>
      </c>
      <c r="Z40" s="63">
        <v>1</v>
      </c>
      <c r="AA40" s="73">
        <v>1</v>
      </c>
      <c r="AB40" s="89">
        <v>3</v>
      </c>
      <c r="AC40" s="87">
        <v>3</v>
      </c>
      <c r="AD40" s="198"/>
      <c r="AE40" s="198"/>
      <c r="AF40" s="198">
        <f t="shared" si="2"/>
        <v>0.23118954545454551</v>
      </c>
      <c r="AG40" s="104">
        <f t="shared" si="3"/>
        <v>116</v>
      </c>
      <c r="AH40" s="198">
        <f t="shared" si="4"/>
        <v>20.180843345778854</v>
      </c>
      <c r="AI40" s="104">
        <f t="shared" si="5"/>
        <v>129</v>
      </c>
    </row>
    <row r="41" spans="1:35" s="13" customFormat="1" ht="11.25" customHeight="1" x14ac:dyDescent="0.2">
      <c r="A41" s="182">
        <v>154</v>
      </c>
      <c r="B41" s="68">
        <v>358</v>
      </c>
      <c r="C41" s="27" t="s">
        <v>6</v>
      </c>
      <c r="D41" s="34" t="s">
        <v>371</v>
      </c>
      <c r="E41" s="27">
        <v>358</v>
      </c>
      <c r="F41" s="34" t="s">
        <v>314</v>
      </c>
      <c r="G41" s="35"/>
      <c r="H41" s="35"/>
      <c r="I41" s="45"/>
      <c r="J41" s="103">
        <v>11.247159090909092</v>
      </c>
      <c r="K41" s="94">
        <f t="shared" si="0"/>
        <v>2.1598875284090906</v>
      </c>
      <c r="L41" s="104">
        <f t="shared" si="1"/>
        <v>36</v>
      </c>
      <c r="M41" s="81">
        <v>3</v>
      </c>
      <c r="N41" s="60">
        <v>2</v>
      </c>
      <c r="O41" s="61">
        <v>2</v>
      </c>
      <c r="P41" s="60">
        <v>2</v>
      </c>
      <c r="Q41" s="77">
        <v>3</v>
      </c>
      <c r="R41" s="120">
        <v>0</v>
      </c>
      <c r="S41" s="121">
        <v>3</v>
      </c>
      <c r="T41" s="121">
        <v>2</v>
      </c>
      <c r="U41" s="121">
        <v>1</v>
      </c>
      <c r="V41" s="121">
        <v>2</v>
      </c>
      <c r="W41" s="121">
        <v>2</v>
      </c>
      <c r="X41" s="122">
        <v>2</v>
      </c>
      <c r="Y41" s="123">
        <v>3</v>
      </c>
      <c r="Z41" s="63">
        <v>3</v>
      </c>
      <c r="AA41" s="73">
        <v>1</v>
      </c>
      <c r="AB41" s="89">
        <v>1</v>
      </c>
      <c r="AC41" s="87">
        <v>2</v>
      </c>
      <c r="AD41" s="198"/>
      <c r="AE41" s="198"/>
      <c r="AF41" s="198">
        <f t="shared" si="2"/>
        <v>0.24293863636363636</v>
      </c>
      <c r="AG41" s="104">
        <f t="shared" si="3"/>
        <v>108</v>
      </c>
      <c r="AH41" s="198">
        <f t="shared" si="4"/>
        <v>19.204849709522602</v>
      </c>
      <c r="AI41" s="104">
        <f t="shared" si="5"/>
        <v>134</v>
      </c>
    </row>
    <row r="42" spans="1:35" s="13" customFormat="1" ht="11.25" customHeight="1" x14ac:dyDescent="0.2">
      <c r="A42" s="182">
        <v>202</v>
      </c>
      <c r="B42" s="68">
        <v>520</v>
      </c>
      <c r="C42" s="27" t="s">
        <v>7</v>
      </c>
      <c r="D42" s="34" t="s">
        <v>39</v>
      </c>
      <c r="E42" s="27" t="s">
        <v>185</v>
      </c>
      <c r="F42" s="34" t="s">
        <v>186</v>
      </c>
      <c r="G42" s="35"/>
      <c r="H42" s="35"/>
      <c r="I42" s="45"/>
      <c r="J42" s="103">
        <v>13.859659090909091</v>
      </c>
      <c r="K42" s="94">
        <f t="shared" si="0"/>
        <v>2.1598614034090904</v>
      </c>
      <c r="L42" s="104">
        <f t="shared" si="1"/>
        <v>37</v>
      </c>
      <c r="M42" s="81">
        <v>3</v>
      </c>
      <c r="N42" s="60">
        <v>3</v>
      </c>
      <c r="O42" s="61">
        <v>2</v>
      </c>
      <c r="P42" s="60">
        <v>2</v>
      </c>
      <c r="Q42" s="77">
        <v>3</v>
      </c>
      <c r="R42" s="120">
        <v>1</v>
      </c>
      <c r="S42" s="121">
        <v>2</v>
      </c>
      <c r="T42" s="121">
        <v>2</v>
      </c>
      <c r="U42" s="121">
        <v>1</v>
      </c>
      <c r="V42" s="121">
        <v>2</v>
      </c>
      <c r="W42" s="121">
        <v>0</v>
      </c>
      <c r="X42" s="122">
        <v>3</v>
      </c>
      <c r="Y42" s="123">
        <v>3</v>
      </c>
      <c r="Z42" s="63">
        <v>2</v>
      </c>
      <c r="AA42" s="73">
        <v>2</v>
      </c>
      <c r="AB42" s="89">
        <v>1</v>
      </c>
      <c r="AC42" s="87">
        <v>1</v>
      </c>
      <c r="AD42" s="198"/>
      <c r="AE42" s="198"/>
      <c r="AF42" s="198">
        <f t="shared" si="2"/>
        <v>0.29936863636363631</v>
      </c>
      <c r="AG42" s="104">
        <f t="shared" si="3"/>
        <v>77</v>
      </c>
      <c r="AH42" s="198">
        <f t="shared" si="4"/>
        <v>15.584798917722296</v>
      </c>
      <c r="AI42" s="104">
        <f t="shared" si="5"/>
        <v>163</v>
      </c>
    </row>
    <row r="43" spans="1:35" s="13" customFormat="1" ht="11.25" customHeight="1" x14ac:dyDescent="0.2">
      <c r="A43" s="182">
        <v>220</v>
      </c>
      <c r="B43" s="68">
        <v>524</v>
      </c>
      <c r="C43" s="27" t="s">
        <v>6</v>
      </c>
      <c r="D43" s="34" t="s">
        <v>247</v>
      </c>
      <c r="E43" s="27" t="s">
        <v>200</v>
      </c>
      <c r="F43" s="34" t="s">
        <v>293</v>
      </c>
      <c r="G43" s="35"/>
      <c r="H43" s="35"/>
      <c r="I43" s="45"/>
      <c r="J43" s="103">
        <v>30.225378787878789</v>
      </c>
      <c r="K43" s="94">
        <f t="shared" si="0"/>
        <v>2.1496977462121212</v>
      </c>
      <c r="L43" s="104">
        <f t="shared" si="1"/>
        <v>38</v>
      </c>
      <c r="M43" s="81">
        <v>3</v>
      </c>
      <c r="N43" s="60">
        <v>1</v>
      </c>
      <c r="O43" s="61">
        <v>2</v>
      </c>
      <c r="P43" s="60">
        <v>3</v>
      </c>
      <c r="Q43" s="77">
        <v>3</v>
      </c>
      <c r="R43" s="120">
        <v>0</v>
      </c>
      <c r="S43" s="121">
        <v>2</v>
      </c>
      <c r="T43" s="121">
        <v>0</v>
      </c>
      <c r="U43" s="121">
        <v>2</v>
      </c>
      <c r="V43" s="121">
        <v>3</v>
      </c>
      <c r="W43" s="121">
        <v>3</v>
      </c>
      <c r="X43" s="122">
        <v>2</v>
      </c>
      <c r="Y43" s="123">
        <v>3</v>
      </c>
      <c r="Z43" s="63">
        <v>3</v>
      </c>
      <c r="AA43" s="73">
        <v>1</v>
      </c>
      <c r="AB43" s="89">
        <v>1</v>
      </c>
      <c r="AC43" s="87">
        <v>2</v>
      </c>
      <c r="AD43" s="198"/>
      <c r="AE43" s="198"/>
      <c r="AF43" s="198">
        <f t="shared" si="2"/>
        <v>0.64984564393939392</v>
      </c>
      <c r="AG43" s="104">
        <f t="shared" si="3"/>
        <v>20</v>
      </c>
      <c r="AH43" s="198">
        <f t="shared" si="4"/>
        <v>7.1132276458424712</v>
      </c>
      <c r="AI43" s="104">
        <f t="shared" si="5"/>
        <v>262</v>
      </c>
    </row>
    <row r="44" spans="1:35" s="13" customFormat="1" ht="11.25" customHeight="1" x14ac:dyDescent="0.2">
      <c r="A44" s="182">
        <v>21</v>
      </c>
      <c r="B44" s="68">
        <v>157</v>
      </c>
      <c r="C44" s="27" t="s">
        <v>6</v>
      </c>
      <c r="D44" s="34" t="s">
        <v>245</v>
      </c>
      <c r="E44" s="27" t="s">
        <v>290</v>
      </c>
      <c r="F44" s="34" t="s">
        <v>293</v>
      </c>
      <c r="G44" s="35"/>
      <c r="H44" s="35"/>
      <c r="I44" s="45"/>
      <c r="J44" s="103">
        <v>34.9092803030303</v>
      </c>
      <c r="K44" s="94">
        <f t="shared" si="0"/>
        <v>2.13965090719697</v>
      </c>
      <c r="L44" s="104">
        <f t="shared" si="1"/>
        <v>39</v>
      </c>
      <c r="M44" s="81">
        <v>3</v>
      </c>
      <c r="N44" s="60">
        <v>3</v>
      </c>
      <c r="O44" s="61">
        <v>3</v>
      </c>
      <c r="P44" s="60">
        <v>1</v>
      </c>
      <c r="Q44" s="77">
        <v>2</v>
      </c>
      <c r="R44" s="120">
        <v>1</v>
      </c>
      <c r="S44" s="121">
        <v>2</v>
      </c>
      <c r="T44" s="121">
        <v>3</v>
      </c>
      <c r="U44" s="121">
        <v>3</v>
      </c>
      <c r="V44" s="121">
        <v>3</v>
      </c>
      <c r="W44" s="121">
        <v>3</v>
      </c>
      <c r="X44" s="122">
        <v>2</v>
      </c>
      <c r="Y44" s="123">
        <v>3</v>
      </c>
      <c r="Z44" s="63">
        <v>2</v>
      </c>
      <c r="AA44" s="73">
        <v>1</v>
      </c>
      <c r="AB44" s="89">
        <v>1</v>
      </c>
      <c r="AC44" s="87">
        <v>2</v>
      </c>
      <c r="AD44" s="198"/>
      <c r="AE44" s="198"/>
      <c r="AF44" s="198">
        <f t="shared" si="2"/>
        <v>0.74705859848484846</v>
      </c>
      <c r="AG44" s="104">
        <f t="shared" si="3"/>
        <v>12</v>
      </c>
      <c r="AH44" s="198">
        <f t="shared" si="4"/>
        <v>6.1301750750050195</v>
      </c>
      <c r="AI44" s="104">
        <f t="shared" si="5"/>
        <v>271</v>
      </c>
    </row>
    <row r="45" spans="1:35" s="13" customFormat="1" ht="11.25" customHeight="1" x14ac:dyDescent="0.2">
      <c r="A45" s="182">
        <v>254</v>
      </c>
      <c r="B45" s="68">
        <v>971</v>
      </c>
      <c r="C45" s="27" t="s">
        <v>7</v>
      </c>
      <c r="D45" s="34" t="s">
        <v>25</v>
      </c>
      <c r="E45" s="27" t="s">
        <v>0</v>
      </c>
      <c r="F45" s="34" t="s">
        <v>293</v>
      </c>
      <c r="G45" s="35"/>
      <c r="H45" s="35"/>
      <c r="I45" s="45"/>
      <c r="J45" s="103">
        <v>17.796780303030303</v>
      </c>
      <c r="K45" s="94">
        <f t="shared" si="0"/>
        <v>2.129822032196969</v>
      </c>
      <c r="L45" s="104">
        <f t="shared" si="1"/>
        <v>40</v>
      </c>
      <c r="M45" s="81">
        <v>3</v>
      </c>
      <c r="N45" s="60">
        <v>2</v>
      </c>
      <c r="O45" s="61">
        <v>2</v>
      </c>
      <c r="P45" s="60">
        <v>3</v>
      </c>
      <c r="Q45" s="77">
        <v>3</v>
      </c>
      <c r="R45" s="120">
        <v>0</v>
      </c>
      <c r="S45" s="121">
        <v>2</v>
      </c>
      <c r="T45" s="121">
        <v>1</v>
      </c>
      <c r="U45" s="121">
        <v>2</v>
      </c>
      <c r="V45" s="121">
        <v>2</v>
      </c>
      <c r="W45" s="121">
        <v>0</v>
      </c>
      <c r="X45" s="122">
        <v>3</v>
      </c>
      <c r="Y45" s="123">
        <v>3</v>
      </c>
      <c r="Z45" s="63">
        <v>2</v>
      </c>
      <c r="AA45" s="73">
        <v>1</v>
      </c>
      <c r="AB45" s="89">
        <v>1</v>
      </c>
      <c r="AC45" s="87">
        <v>2</v>
      </c>
      <c r="AD45" s="198"/>
      <c r="AE45" s="198"/>
      <c r="AF45" s="198">
        <f t="shared" si="2"/>
        <v>0.37907142045454534</v>
      </c>
      <c r="AG45" s="104">
        <f t="shared" si="3"/>
        <v>51</v>
      </c>
      <c r="AH45" s="198">
        <f t="shared" si="4"/>
        <v>11.968457011504036</v>
      </c>
      <c r="AI45" s="104">
        <f t="shared" si="5"/>
        <v>212</v>
      </c>
    </row>
    <row r="46" spans="1:35" s="13" customFormat="1" ht="11.25" customHeight="1" x14ac:dyDescent="0.2">
      <c r="A46" s="182">
        <v>101</v>
      </c>
      <c r="B46" s="68">
        <v>239</v>
      </c>
      <c r="C46" s="27" t="s">
        <v>7</v>
      </c>
      <c r="D46" s="34" t="s">
        <v>26</v>
      </c>
      <c r="E46" s="27" t="s">
        <v>113</v>
      </c>
      <c r="F46" s="34" t="s">
        <v>293</v>
      </c>
      <c r="G46" s="34"/>
      <c r="H46" s="34"/>
      <c r="I46" s="46"/>
      <c r="J46" s="103">
        <v>18.827840909090909</v>
      </c>
      <c r="K46" s="94">
        <f t="shared" si="0"/>
        <v>2.1298117215909089</v>
      </c>
      <c r="L46" s="104">
        <f t="shared" si="1"/>
        <v>41</v>
      </c>
      <c r="M46" s="81">
        <v>3</v>
      </c>
      <c r="N46" s="60">
        <v>2</v>
      </c>
      <c r="O46" s="61">
        <v>2</v>
      </c>
      <c r="P46" s="60">
        <v>2</v>
      </c>
      <c r="Q46" s="77">
        <v>3</v>
      </c>
      <c r="R46" s="120">
        <v>1</v>
      </c>
      <c r="S46" s="121">
        <v>1</v>
      </c>
      <c r="T46" s="121">
        <v>2</v>
      </c>
      <c r="U46" s="121">
        <v>2</v>
      </c>
      <c r="V46" s="121">
        <v>3</v>
      </c>
      <c r="W46" s="121">
        <v>1</v>
      </c>
      <c r="X46" s="122">
        <v>3</v>
      </c>
      <c r="Y46" s="123">
        <v>3</v>
      </c>
      <c r="Z46" s="63">
        <v>2</v>
      </c>
      <c r="AA46" s="73">
        <v>1</v>
      </c>
      <c r="AB46" s="89">
        <v>2</v>
      </c>
      <c r="AC46" s="87">
        <v>3</v>
      </c>
      <c r="AD46" s="198"/>
      <c r="AE46" s="198"/>
      <c r="AF46" s="198">
        <f t="shared" si="2"/>
        <v>0.40103301136363634</v>
      </c>
      <c r="AG46" s="104">
        <f t="shared" si="3"/>
        <v>46</v>
      </c>
      <c r="AH46" s="198">
        <f t="shared" si="4"/>
        <v>11.313033768898814</v>
      </c>
      <c r="AI46" s="104">
        <f t="shared" si="5"/>
        <v>220</v>
      </c>
    </row>
    <row r="47" spans="1:35" s="13" customFormat="1" ht="11.25" customHeight="1" x14ac:dyDescent="0.2">
      <c r="A47" s="182">
        <v>201</v>
      </c>
      <c r="B47" s="68">
        <v>520</v>
      </c>
      <c r="C47" s="27" t="s">
        <v>7</v>
      </c>
      <c r="D47" s="34" t="s">
        <v>39</v>
      </c>
      <c r="E47" s="27" t="s">
        <v>184</v>
      </c>
      <c r="F47" s="34" t="s">
        <v>185</v>
      </c>
      <c r="G47" s="34"/>
      <c r="H47" s="34"/>
      <c r="I47" s="46"/>
      <c r="J47" s="103">
        <v>10.459090909090909</v>
      </c>
      <c r="K47" s="94">
        <f t="shared" si="0"/>
        <v>2.1198954090909092</v>
      </c>
      <c r="L47" s="104">
        <f t="shared" si="1"/>
        <v>42</v>
      </c>
      <c r="M47" s="81">
        <v>3</v>
      </c>
      <c r="N47" s="60">
        <v>2</v>
      </c>
      <c r="O47" s="61">
        <v>2</v>
      </c>
      <c r="P47" s="60">
        <v>2</v>
      </c>
      <c r="Q47" s="77">
        <v>3</v>
      </c>
      <c r="R47" s="120">
        <v>1</v>
      </c>
      <c r="S47" s="121">
        <v>2</v>
      </c>
      <c r="T47" s="121">
        <v>1</v>
      </c>
      <c r="U47" s="121">
        <v>2</v>
      </c>
      <c r="V47" s="121">
        <v>2</v>
      </c>
      <c r="W47" s="121">
        <v>1</v>
      </c>
      <c r="X47" s="122">
        <v>3</v>
      </c>
      <c r="Y47" s="123">
        <v>3</v>
      </c>
      <c r="Z47" s="63">
        <v>2</v>
      </c>
      <c r="AA47" s="73">
        <v>2</v>
      </c>
      <c r="AB47" s="89">
        <v>2</v>
      </c>
      <c r="AC47" s="87">
        <v>2</v>
      </c>
      <c r="AD47" s="198"/>
      <c r="AE47" s="198"/>
      <c r="AF47" s="198">
        <f t="shared" si="2"/>
        <v>0.2217327272727273</v>
      </c>
      <c r="AG47" s="104">
        <f t="shared" si="3"/>
        <v>122</v>
      </c>
      <c r="AH47" s="198">
        <f t="shared" si="4"/>
        <v>20.269448066058235</v>
      </c>
      <c r="AI47" s="104">
        <f t="shared" si="5"/>
        <v>128</v>
      </c>
    </row>
    <row r="48" spans="1:35" s="13" customFormat="1" ht="11.25" customHeight="1" x14ac:dyDescent="0.2">
      <c r="A48" s="182">
        <v>140</v>
      </c>
      <c r="B48" s="68">
        <v>351</v>
      </c>
      <c r="C48" s="27" t="s">
        <v>7</v>
      </c>
      <c r="D48" s="34" t="s">
        <v>370</v>
      </c>
      <c r="E48" s="27">
        <v>351</v>
      </c>
      <c r="F48" s="34" t="s">
        <v>309</v>
      </c>
      <c r="G48" s="34"/>
      <c r="H48" s="34"/>
      <c r="I48" s="46"/>
      <c r="J48" s="103">
        <v>10.680113636363636</v>
      </c>
      <c r="K48" s="94">
        <f t="shared" si="0"/>
        <v>2.1198931988636356</v>
      </c>
      <c r="L48" s="104">
        <f t="shared" si="1"/>
        <v>43</v>
      </c>
      <c r="M48" s="81">
        <v>3</v>
      </c>
      <c r="N48" s="60">
        <v>2</v>
      </c>
      <c r="O48" s="61">
        <v>2</v>
      </c>
      <c r="P48" s="60">
        <v>2</v>
      </c>
      <c r="Q48" s="77">
        <v>3</v>
      </c>
      <c r="R48" s="120">
        <v>0</v>
      </c>
      <c r="S48" s="121">
        <v>2</v>
      </c>
      <c r="T48" s="121">
        <v>2</v>
      </c>
      <c r="U48" s="121">
        <v>1</v>
      </c>
      <c r="V48" s="121">
        <v>2</v>
      </c>
      <c r="W48" s="121">
        <v>1</v>
      </c>
      <c r="X48" s="122">
        <v>3</v>
      </c>
      <c r="Y48" s="123">
        <v>3</v>
      </c>
      <c r="Z48" s="63">
        <v>3</v>
      </c>
      <c r="AA48" s="73">
        <v>1</v>
      </c>
      <c r="AB48" s="89">
        <v>1</v>
      </c>
      <c r="AC48" s="87">
        <v>1</v>
      </c>
      <c r="AD48" s="198"/>
      <c r="AE48" s="198"/>
      <c r="AF48" s="198">
        <f t="shared" si="2"/>
        <v>0.22641840909090902</v>
      </c>
      <c r="AG48" s="104">
        <f t="shared" si="3"/>
        <v>120</v>
      </c>
      <c r="AH48" s="198">
        <f t="shared" si="4"/>
        <v>19.84997606000957</v>
      </c>
      <c r="AI48" s="104">
        <f t="shared" si="5"/>
        <v>132</v>
      </c>
    </row>
    <row r="49" spans="1:35" s="13" customFormat="1" ht="11.25" customHeight="1" x14ac:dyDescent="0.2">
      <c r="A49" s="182">
        <v>144</v>
      </c>
      <c r="B49" s="68">
        <v>353</v>
      </c>
      <c r="C49" s="27" t="s">
        <v>7</v>
      </c>
      <c r="D49" s="34" t="s">
        <v>370</v>
      </c>
      <c r="E49" s="27" t="s">
        <v>258</v>
      </c>
      <c r="F49" s="34" t="s">
        <v>293</v>
      </c>
      <c r="G49" s="34"/>
      <c r="H49" s="34"/>
      <c r="I49" s="46"/>
      <c r="J49" s="103">
        <v>12.114962121212121</v>
      </c>
      <c r="K49" s="94">
        <f t="shared" si="0"/>
        <v>2.1198788503787878</v>
      </c>
      <c r="L49" s="104">
        <f t="shared" si="1"/>
        <v>44</v>
      </c>
      <c r="M49" s="81">
        <v>3</v>
      </c>
      <c r="N49" s="60">
        <v>2</v>
      </c>
      <c r="O49" s="61">
        <v>3</v>
      </c>
      <c r="P49" s="60">
        <v>2</v>
      </c>
      <c r="Q49" s="77">
        <v>3</v>
      </c>
      <c r="R49" s="120">
        <v>1</v>
      </c>
      <c r="S49" s="121">
        <v>3</v>
      </c>
      <c r="T49" s="121">
        <v>2</v>
      </c>
      <c r="U49" s="121">
        <v>1</v>
      </c>
      <c r="V49" s="121">
        <v>2</v>
      </c>
      <c r="W49" s="121">
        <v>1</v>
      </c>
      <c r="X49" s="122">
        <v>2</v>
      </c>
      <c r="Y49" s="123">
        <v>3</v>
      </c>
      <c r="Z49" s="63">
        <v>2</v>
      </c>
      <c r="AA49" s="73">
        <v>1</v>
      </c>
      <c r="AB49" s="89">
        <v>1</v>
      </c>
      <c r="AC49" s="87">
        <v>1</v>
      </c>
      <c r="AD49" s="198"/>
      <c r="AE49" s="198"/>
      <c r="AF49" s="198">
        <f t="shared" si="2"/>
        <v>0.25683719696969692</v>
      </c>
      <c r="AG49" s="104">
        <f t="shared" si="3"/>
        <v>98</v>
      </c>
      <c r="AH49" s="198">
        <f t="shared" si="4"/>
        <v>17.499022933700186</v>
      </c>
      <c r="AI49" s="104">
        <f t="shared" si="5"/>
        <v>150</v>
      </c>
    </row>
    <row r="50" spans="1:35" s="13" customFormat="1" ht="11.25" customHeight="1" x14ac:dyDescent="0.2">
      <c r="A50" s="182">
        <v>185</v>
      </c>
      <c r="B50" s="68">
        <v>449</v>
      </c>
      <c r="C50" s="27" t="s">
        <v>6</v>
      </c>
      <c r="D50" s="34" t="s">
        <v>32</v>
      </c>
      <c r="E50" s="27" t="s">
        <v>136</v>
      </c>
      <c r="F50" s="34" t="s">
        <v>293</v>
      </c>
      <c r="G50" s="34"/>
      <c r="H50" s="34"/>
      <c r="I50" s="46"/>
      <c r="J50" s="103">
        <v>13.762121212121212</v>
      </c>
      <c r="K50" s="94">
        <f t="shared" si="0"/>
        <v>2.1198623787878788</v>
      </c>
      <c r="L50" s="104">
        <f t="shared" si="1"/>
        <v>45</v>
      </c>
      <c r="M50" s="81">
        <v>3</v>
      </c>
      <c r="N50" s="60">
        <v>3</v>
      </c>
      <c r="O50" s="61">
        <v>2</v>
      </c>
      <c r="P50" s="60">
        <v>3</v>
      </c>
      <c r="Q50" s="77">
        <v>3</v>
      </c>
      <c r="R50" s="120">
        <v>1</v>
      </c>
      <c r="S50" s="121">
        <v>1</v>
      </c>
      <c r="T50" s="121">
        <v>1</v>
      </c>
      <c r="U50" s="121">
        <v>2</v>
      </c>
      <c r="V50" s="121">
        <v>2</v>
      </c>
      <c r="W50" s="121">
        <v>2</v>
      </c>
      <c r="X50" s="122">
        <v>2</v>
      </c>
      <c r="Y50" s="123">
        <v>1</v>
      </c>
      <c r="Z50" s="63">
        <v>2</v>
      </c>
      <c r="AA50" s="73">
        <v>0</v>
      </c>
      <c r="AB50" s="89">
        <v>1</v>
      </c>
      <c r="AC50" s="87">
        <v>2</v>
      </c>
      <c r="AD50" s="198"/>
      <c r="AE50" s="198"/>
      <c r="AF50" s="198">
        <f t="shared" si="2"/>
        <v>0.29175696969696968</v>
      </c>
      <c r="AG50" s="104">
        <f t="shared" si="3"/>
        <v>80</v>
      </c>
      <c r="AH50" s="198">
        <f t="shared" si="4"/>
        <v>15.404602003743259</v>
      </c>
      <c r="AI50" s="104">
        <f t="shared" si="5"/>
        <v>167</v>
      </c>
    </row>
    <row r="51" spans="1:35" s="13" customFormat="1" ht="11.25" customHeight="1" x14ac:dyDescent="0.2">
      <c r="A51" s="182">
        <v>290</v>
      </c>
      <c r="B51" s="70">
        <v>1215</v>
      </c>
      <c r="C51" s="27" t="s">
        <v>6</v>
      </c>
      <c r="D51" s="34" t="s">
        <v>263</v>
      </c>
      <c r="E51" s="57">
        <v>1215</v>
      </c>
      <c r="F51" s="40" t="s">
        <v>293</v>
      </c>
      <c r="G51" s="34"/>
      <c r="H51" s="34"/>
      <c r="I51" s="46"/>
      <c r="J51" s="103">
        <v>21.985795454545453</v>
      </c>
      <c r="K51" s="94">
        <f t="shared" si="0"/>
        <v>2.119780142045455</v>
      </c>
      <c r="L51" s="104">
        <f t="shared" si="1"/>
        <v>46</v>
      </c>
      <c r="M51" s="81">
        <v>3</v>
      </c>
      <c r="N51" s="60">
        <v>3</v>
      </c>
      <c r="O51" s="61">
        <v>1</v>
      </c>
      <c r="P51" s="60">
        <v>3</v>
      </c>
      <c r="Q51" s="77">
        <v>3</v>
      </c>
      <c r="R51" s="120">
        <v>0</v>
      </c>
      <c r="S51" s="121">
        <v>2</v>
      </c>
      <c r="T51" s="121">
        <v>3</v>
      </c>
      <c r="U51" s="121">
        <v>2</v>
      </c>
      <c r="V51" s="121">
        <v>2</v>
      </c>
      <c r="W51" s="121">
        <v>0</v>
      </c>
      <c r="X51" s="122">
        <v>2</v>
      </c>
      <c r="Y51" s="123">
        <v>3</v>
      </c>
      <c r="Z51" s="63">
        <v>1</v>
      </c>
      <c r="AA51" s="73">
        <v>1</v>
      </c>
      <c r="AB51" s="89">
        <v>3</v>
      </c>
      <c r="AC51" s="87">
        <v>3</v>
      </c>
      <c r="AD51" s="198"/>
      <c r="AE51" s="198"/>
      <c r="AF51" s="198">
        <f t="shared" si="2"/>
        <v>0.46609886363636371</v>
      </c>
      <c r="AG51" s="104">
        <f t="shared" si="3"/>
        <v>35</v>
      </c>
      <c r="AH51" s="198">
        <f t="shared" si="4"/>
        <v>9.6425894818452029</v>
      </c>
      <c r="AI51" s="104">
        <f t="shared" si="5"/>
        <v>240</v>
      </c>
    </row>
    <row r="52" spans="1:35" s="13" customFormat="1" ht="11.25" customHeight="1" x14ac:dyDescent="0.2">
      <c r="A52" s="182">
        <v>73</v>
      </c>
      <c r="B52" s="68">
        <v>220</v>
      </c>
      <c r="C52" s="27" t="s">
        <v>7</v>
      </c>
      <c r="D52" s="34" t="s">
        <v>23</v>
      </c>
      <c r="E52" s="27" t="s">
        <v>98</v>
      </c>
      <c r="F52" s="34" t="s">
        <v>99</v>
      </c>
      <c r="G52" s="34"/>
      <c r="H52" s="34"/>
      <c r="I52" s="46"/>
      <c r="J52" s="103">
        <v>11.526325757575757</v>
      </c>
      <c r="K52" s="94">
        <f t="shared" si="0"/>
        <v>2.1098847367424245</v>
      </c>
      <c r="L52" s="104">
        <f t="shared" si="1"/>
        <v>47</v>
      </c>
      <c r="M52" s="81">
        <v>3</v>
      </c>
      <c r="N52" s="60">
        <v>3</v>
      </c>
      <c r="O52" s="61">
        <v>1</v>
      </c>
      <c r="P52" s="60">
        <v>3</v>
      </c>
      <c r="Q52" s="77">
        <v>3</v>
      </c>
      <c r="R52" s="120">
        <v>0</v>
      </c>
      <c r="S52" s="121">
        <v>1</v>
      </c>
      <c r="T52" s="121">
        <v>2</v>
      </c>
      <c r="U52" s="121">
        <v>1</v>
      </c>
      <c r="V52" s="121">
        <v>1</v>
      </c>
      <c r="W52" s="121">
        <v>0</v>
      </c>
      <c r="X52" s="122">
        <v>3</v>
      </c>
      <c r="Y52" s="123">
        <v>2</v>
      </c>
      <c r="Z52" s="63">
        <v>2</v>
      </c>
      <c r="AA52" s="73">
        <v>0</v>
      </c>
      <c r="AB52" s="89">
        <v>3</v>
      </c>
      <c r="AC52" s="87">
        <v>3</v>
      </c>
      <c r="AD52" s="198"/>
      <c r="AE52" s="198"/>
      <c r="AF52" s="198">
        <f t="shared" si="2"/>
        <v>0.2432054734848485</v>
      </c>
      <c r="AG52" s="104">
        <f t="shared" si="3"/>
        <v>107</v>
      </c>
      <c r="AH52" s="198">
        <f t="shared" si="4"/>
        <v>18.30592024187056</v>
      </c>
      <c r="AI52" s="104">
        <f t="shared" si="5"/>
        <v>143</v>
      </c>
    </row>
    <row r="53" spans="1:35" s="13" customFormat="1" ht="11.25" customHeight="1" x14ac:dyDescent="0.2">
      <c r="A53" s="182">
        <v>294</v>
      </c>
      <c r="B53" s="70">
        <v>1250</v>
      </c>
      <c r="C53" s="27" t="s">
        <v>7</v>
      </c>
      <c r="D53" s="34" t="s">
        <v>264</v>
      </c>
      <c r="E53" s="57">
        <v>1250</v>
      </c>
      <c r="F53" s="40" t="s">
        <v>214</v>
      </c>
      <c r="G53" s="34"/>
      <c r="H53" s="34"/>
      <c r="I53" s="46"/>
      <c r="J53" s="103">
        <v>15.940530303030304</v>
      </c>
      <c r="K53" s="94">
        <f t="shared" si="0"/>
        <v>2.1098405946969696</v>
      </c>
      <c r="L53" s="104">
        <f t="shared" si="1"/>
        <v>48</v>
      </c>
      <c r="M53" s="81">
        <v>1</v>
      </c>
      <c r="N53" s="60">
        <v>2</v>
      </c>
      <c r="O53" s="61">
        <v>3</v>
      </c>
      <c r="P53" s="60">
        <v>3</v>
      </c>
      <c r="Q53" s="77">
        <v>3</v>
      </c>
      <c r="R53" s="120">
        <v>1</v>
      </c>
      <c r="S53" s="121">
        <v>2</v>
      </c>
      <c r="T53" s="121">
        <v>3</v>
      </c>
      <c r="U53" s="121">
        <v>2</v>
      </c>
      <c r="V53" s="121">
        <v>2</v>
      </c>
      <c r="W53" s="121">
        <v>1</v>
      </c>
      <c r="X53" s="122">
        <v>2</v>
      </c>
      <c r="Y53" s="123">
        <v>1</v>
      </c>
      <c r="Z53" s="63">
        <v>3</v>
      </c>
      <c r="AA53" s="73">
        <v>1</v>
      </c>
      <c r="AB53" s="89">
        <v>1</v>
      </c>
      <c r="AC53" s="87">
        <v>1</v>
      </c>
      <c r="AD53" s="198"/>
      <c r="AE53" s="198"/>
      <c r="AF53" s="198">
        <f t="shared" si="2"/>
        <v>0.33634518939393937</v>
      </c>
      <c r="AG53" s="104">
        <f t="shared" si="3"/>
        <v>62</v>
      </c>
      <c r="AH53" s="198">
        <f t="shared" si="4"/>
        <v>13.236698904545777</v>
      </c>
      <c r="AI53" s="104">
        <f t="shared" si="5"/>
        <v>197</v>
      </c>
    </row>
    <row r="54" spans="1:35" s="13" customFormat="1" ht="11.25" customHeight="1" x14ac:dyDescent="0.2">
      <c r="A54" s="182">
        <v>5</v>
      </c>
      <c r="B54" s="68">
        <v>73</v>
      </c>
      <c r="C54" s="27" t="s">
        <v>6</v>
      </c>
      <c r="D54" s="34" t="s">
        <v>246</v>
      </c>
      <c r="E54" s="27" t="s">
        <v>320</v>
      </c>
      <c r="F54" s="34" t="s">
        <v>293</v>
      </c>
      <c r="G54" s="35"/>
      <c r="H54" s="35"/>
      <c r="I54" s="45"/>
      <c r="J54" s="103">
        <v>18.09223484848485</v>
      </c>
      <c r="K54" s="94">
        <f t="shared" si="0"/>
        <v>2.1098190776515153</v>
      </c>
      <c r="L54" s="104">
        <f t="shared" si="1"/>
        <v>49</v>
      </c>
      <c r="M54" s="81">
        <v>3</v>
      </c>
      <c r="N54" s="60">
        <v>3</v>
      </c>
      <c r="O54" s="61">
        <v>1</v>
      </c>
      <c r="P54" s="60">
        <v>3</v>
      </c>
      <c r="Q54" s="77">
        <v>3</v>
      </c>
      <c r="R54" s="120">
        <v>0</v>
      </c>
      <c r="S54" s="121">
        <v>1</v>
      </c>
      <c r="T54" s="121">
        <v>1</v>
      </c>
      <c r="U54" s="121">
        <v>1</v>
      </c>
      <c r="V54" s="121">
        <v>2</v>
      </c>
      <c r="W54" s="121">
        <v>3</v>
      </c>
      <c r="X54" s="122">
        <v>3</v>
      </c>
      <c r="Y54" s="123">
        <v>2</v>
      </c>
      <c r="Z54" s="63">
        <v>2</v>
      </c>
      <c r="AA54" s="73">
        <v>1</v>
      </c>
      <c r="AB54" s="89">
        <v>1</v>
      </c>
      <c r="AC54" s="87">
        <v>2</v>
      </c>
      <c r="AD54" s="198"/>
      <c r="AE54" s="198"/>
      <c r="AF54" s="198">
        <f t="shared" si="2"/>
        <v>0.38174615530303041</v>
      </c>
      <c r="AG54" s="104">
        <f t="shared" si="3"/>
        <v>50</v>
      </c>
      <c r="AH54" s="198">
        <f t="shared" si="4"/>
        <v>11.66246192176034</v>
      </c>
      <c r="AI54" s="104">
        <f t="shared" si="5"/>
        <v>216</v>
      </c>
    </row>
    <row r="55" spans="1:35" s="13" customFormat="1" ht="11.25" customHeight="1" x14ac:dyDescent="0.2">
      <c r="A55" s="182">
        <v>278</v>
      </c>
      <c r="B55" s="70">
        <v>1039</v>
      </c>
      <c r="C55" s="27" t="s">
        <v>7</v>
      </c>
      <c r="D55" s="34" t="s">
        <v>36</v>
      </c>
      <c r="E55" s="57" t="s">
        <v>221</v>
      </c>
      <c r="F55" s="42" t="s">
        <v>293</v>
      </c>
      <c r="G55" s="35"/>
      <c r="H55" s="34"/>
      <c r="I55" s="27"/>
      <c r="J55" s="103">
        <v>13.286174242424243</v>
      </c>
      <c r="K55" s="94">
        <f t="shared" si="0"/>
        <v>2.0998671382575753</v>
      </c>
      <c r="L55" s="104">
        <f t="shared" si="1"/>
        <v>50</v>
      </c>
      <c r="M55" s="81">
        <v>3</v>
      </c>
      <c r="N55" s="60">
        <v>2</v>
      </c>
      <c r="O55" s="61">
        <v>3</v>
      </c>
      <c r="P55" s="60">
        <v>2</v>
      </c>
      <c r="Q55" s="77">
        <v>2</v>
      </c>
      <c r="R55" s="120">
        <v>2</v>
      </c>
      <c r="S55" s="121">
        <v>3</v>
      </c>
      <c r="T55" s="121">
        <v>2</v>
      </c>
      <c r="U55" s="121">
        <v>2</v>
      </c>
      <c r="V55" s="121">
        <v>2</v>
      </c>
      <c r="W55" s="121">
        <v>1</v>
      </c>
      <c r="X55" s="122">
        <v>1</v>
      </c>
      <c r="Y55" s="123">
        <v>2</v>
      </c>
      <c r="Z55" s="63">
        <v>3</v>
      </c>
      <c r="AA55" s="73">
        <v>1</v>
      </c>
      <c r="AB55" s="89">
        <v>1</v>
      </c>
      <c r="AC55" s="87">
        <v>1</v>
      </c>
      <c r="AD55" s="198"/>
      <c r="AE55" s="198"/>
      <c r="AF55" s="198">
        <f t="shared" si="2"/>
        <v>0.27900965909090902</v>
      </c>
      <c r="AG55" s="104">
        <f t="shared" si="3"/>
        <v>90</v>
      </c>
      <c r="AH55" s="198">
        <f t="shared" si="4"/>
        <v>15.805904406209461</v>
      </c>
      <c r="AI55" s="104">
        <f t="shared" si="5"/>
        <v>160</v>
      </c>
    </row>
    <row r="56" spans="1:35" s="13" customFormat="1" ht="11.25" customHeight="1" x14ac:dyDescent="0.2">
      <c r="A56" s="182">
        <v>23</v>
      </c>
      <c r="B56" s="68">
        <v>157</v>
      </c>
      <c r="C56" s="27" t="s">
        <v>6</v>
      </c>
      <c r="D56" s="34" t="s">
        <v>245</v>
      </c>
      <c r="E56" s="34" t="s">
        <v>267</v>
      </c>
      <c r="F56" s="35" t="s">
        <v>293</v>
      </c>
      <c r="G56" s="35"/>
      <c r="H56" s="35"/>
      <c r="I56" s="45"/>
      <c r="J56" s="103">
        <v>33.299999999999997</v>
      </c>
      <c r="K56" s="94">
        <f t="shared" si="0"/>
        <v>2.0996670000000002</v>
      </c>
      <c r="L56" s="104">
        <f t="shared" si="1"/>
        <v>51</v>
      </c>
      <c r="M56" s="81">
        <v>3</v>
      </c>
      <c r="N56" s="60">
        <v>3</v>
      </c>
      <c r="O56" s="61">
        <v>3</v>
      </c>
      <c r="P56" s="60">
        <v>1</v>
      </c>
      <c r="Q56" s="77">
        <v>2</v>
      </c>
      <c r="R56" s="120">
        <v>1</v>
      </c>
      <c r="S56" s="121">
        <v>2</v>
      </c>
      <c r="T56" s="121">
        <v>2</v>
      </c>
      <c r="U56" s="121">
        <v>3</v>
      </c>
      <c r="V56" s="121">
        <v>3</v>
      </c>
      <c r="W56" s="121">
        <v>2</v>
      </c>
      <c r="X56" s="122">
        <v>2</v>
      </c>
      <c r="Y56" s="123">
        <v>3</v>
      </c>
      <c r="Z56" s="63">
        <v>2</v>
      </c>
      <c r="AA56" s="73">
        <v>1</v>
      </c>
      <c r="AB56" s="89">
        <v>1</v>
      </c>
      <c r="AC56" s="87">
        <v>2</v>
      </c>
      <c r="AD56" s="198"/>
      <c r="AE56" s="198"/>
      <c r="AF56" s="198">
        <f t="shared" si="2"/>
        <v>0.69929999999999992</v>
      </c>
      <c r="AG56" s="104">
        <f t="shared" si="3"/>
        <v>18</v>
      </c>
      <c r="AH56" s="198">
        <f t="shared" si="4"/>
        <v>6.3063063063063076</v>
      </c>
      <c r="AI56" s="104">
        <f t="shared" si="5"/>
        <v>269</v>
      </c>
    </row>
    <row r="57" spans="1:35" s="13" customFormat="1" ht="11.25" customHeight="1" x14ac:dyDescent="0.2">
      <c r="A57" s="182">
        <v>240</v>
      </c>
      <c r="B57" s="68">
        <v>907</v>
      </c>
      <c r="C57" s="27" t="s">
        <v>7</v>
      </c>
      <c r="D57" s="34" t="s">
        <v>257</v>
      </c>
      <c r="E57" s="27">
        <v>907</v>
      </c>
      <c r="F57" s="34" t="s">
        <v>204</v>
      </c>
      <c r="G57" s="35"/>
      <c r="H57" s="35"/>
      <c r="I57" s="45"/>
      <c r="J57" s="103">
        <v>11.429356060606061</v>
      </c>
      <c r="K57" s="94">
        <f t="shared" si="0"/>
        <v>2.0898857064393943</v>
      </c>
      <c r="L57" s="104">
        <f t="shared" si="1"/>
        <v>52</v>
      </c>
      <c r="M57" s="81">
        <v>3</v>
      </c>
      <c r="N57" s="60">
        <v>2</v>
      </c>
      <c r="O57" s="61">
        <v>3</v>
      </c>
      <c r="P57" s="60">
        <v>2</v>
      </c>
      <c r="Q57" s="77">
        <v>2</v>
      </c>
      <c r="R57" s="120">
        <v>0</v>
      </c>
      <c r="S57" s="121">
        <v>3</v>
      </c>
      <c r="T57" s="121">
        <v>2</v>
      </c>
      <c r="U57" s="121">
        <v>1</v>
      </c>
      <c r="V57" s="121">
        <v>2</v>
      </c>
      <c r="W57" s="121">
        <v>2</v>
      </c>
      <c r="X57" s="122">
        <v>3</v>
      </c>
      <c r="Y57" s="123">
        <v>2</v>
      </c>
      <c r="Z57" s="63">
        <v>2</v>
      </c>
      <c r="AA57" s="73">
        <v>3</v>
      </c>
      <c r="AB57" s="89">
        <v>1</v>
      </c>
      <c r="AC57" s="87">
        <v>2</v>
      </c>
      <c r="AD57" s="198"/>
      <c r="AE57" s="198"/>
      <c r="AF57" s="198">
        <f t="shared" si="2"/>
        <v>0.23887354166666672</v>
      </c>
      <c r="AG57" s="104">
        <f t="shared" si="3"/>
        <v>110</v>
      </c>
      <c r="AH57" s="198">
        <f t="shared" si="4"/>
        <v>18.286244552338975</v>
      </c>
      <c r="AI57" s="104">
        <f t="shared" si="5"/>
        <v>144</v>
      </c>
    </row>
    <row r="58" spans="1:35" s="13" customFormat="1" ht="11.25" customHeight="1" x14ac:dyDescent="0.2">
      <c r="A58" s="182">
        <v>148</v>
      </c>
      <c r="B58" s="68">
        <v>355</v>
      </c>
      <c r="C58" s="27" t="s">
        <v>6</v>
      </c>
      <c r="D58" s="34" t="s">
        <v>371</v>
      </c>
      <c r="E58" s="27">
        <v>355</v>
      </c>
      <c r="F58" s="34" t="s">
        <v>293</v>
      </c>
      <c r="G58" s="35"/>
      <c r="H58" s="35"/>
      <c r="I58" s="45"/>
      <c r="J58" s="103">
        <v>13.514583333333333</v>
      </c>
      <c r="K58" s="94">
        <f t="shared" si="0"/>
        <v>2.0898648541666667</v>
      </c>
      <c r="L58" s="104">
        <f t="shared" si="1"/>
        <v>53</v>
      </c>
      <c r="M58" s="81">
        <v>3</v>
      </c>
      <c r="N58" s="60">
        <v>2</v>
      </c>
      <c r="O58" s="61">
        <v>3</v>
      </c>
      <c r="P58" s="60">
        <v>2</v>
      </c>
      <c r="Q58" s="77">
        <v>2</v>
      </c>
      <c r="R58" s="120">
        <v>2</v>
      </c>
      <c r="S58" s="121">
        <v>3</v>
      </c>
      <c r="T58" s="121">
        <v>3</v>
      </c>
      <c r="U58" s="121">
        <v>2</v>
      </c>
      <c r="V58" s="121">
        <v>2</v>
      </c>
      <c r="W58" s="121">
        <v>0</v>
      </c>
      <c r="X58" s="122">
        <v>2</v>
      </c>
      <c r="Y58" s="123">
        <v>1</v>
      </c>
      <c r="Z58" s="63">
        <v>3</v>
      </c>
      <c r="AA58" s="73">
        <v>1</v>
      </c>
      <c r="AB58" s="89">
        <v>1</v>
      </c>
      <c r="AC58" s="87">
        <v>1</v>
      </c>
      <c r="AD58" s="198"/>
      <c r="AE58" s="198"/>
      <c r="AF58" s="198">
        <f t="shared" si="2"/>
        <v>0.28245479166666665</v>
      </c>
      <c r="AG58" s="104">
        <f t="shared" si="3"/>
        <v>85</v>
      </c>
      <c r="AH58" s="198">
        <f t="shared" si="4"/>
        <v>15.464775705256667</v>
      </c>
      <c r="AI58" s="104">
        <f t="shared" si="5"/>
        <v>166</v>
      </c>
    </row>
    <row r="59" spans="1:35" s="13" customFormat="1" ht="11.25" customHeight="1" x14ac:dyDescent="0.2">
      <c r="A59" s="182">
        <v>241</v>
      </c>
      <c r="B59" s="68">
        <v>907</v>
      </c>
      <c r="C59" s="27" t="s">
        <v>7</v>
      </c>
      <c r="D59" s="34" t="s">
        <v>257</v>
      </c>
      <c r="E59" s="27" t="s">
        <v>204</v>
      </c>
      <c r="F59" s="34" t="s">
        <v>293</v>
      </c>
      <c r="G59" s="35"/>
      <c r="H59" s="35"/>
      <c r="I59" s="45"/>
      <c r="J59" s="103">
        <v>6.8528409090909088</v>
      </c>
      <c r="K59" s="94">
        <f t="shared" si="0"/>
        <v>2.0799314715909096</v>
      </c>
      <c r="L59" s="104">
        <f t="shared" si="1"/>
        <v>54</v>
      </c>
      <c r="M59" s="81">
        <v>3</v>
      </c>
      <c r="N59" s="60">
        <v>2</v>
      </c>
      <c r="O59" s="61">
        <v>2</v>
      </c>
      <c r="P59" s="60">
        <v>3</v>
      </c>
      <c r="Q59" s="77">
        <v>3</v>
      </c>
      <c r="R59" s="120">
        <v>1</v>
      </c>
      <c r="S59" s="121">
        <v>1</v>
      </c>
      <c r="T59" s="121">
        <v>1</v>
      </c>
      <c r="U59" s="121">
        <v>1</v>
      </c>
      <c r="V59" s="121">
        <v>1</v>
      </c>
      <c r="W59" s="121">
        <v>1</v>
      </c>
      <c r="X59" s="122">
        <v>2</v>
      </c>
      <c r="Y59" s="123">
        <v>2</v>
      </c>
      <c r="Z59" s="63">
        <v>2</v>
      </c>
      <c r="AA59" s="73">
        <v>3</v>
      </c>
      <c r="AB59" s="89">
        <v>1</v>
      </c>
      <c r="AC59" s="87">
        <v>2</v>
      </c>
      <c r="AD59" s="198"/>
      <c r="AE59" s="198"/>
      <c r="AF59" s="198">
        <f t="shared" si="2"/>
        <v>0.14253909090909092</v>
      </c>
      <c r="AG59" s="104">
        <f t="shared" si="3"/>
        <v>164</v>
      </c>
      <c r="AH59" s="198">
        <f t="shared" si="4"/>
        <v>30.352375424923316</v>
      </c>
      <c r="AI59" s="104">
        <f t="shared" si="5"/>
        <v>82</v>
      </c>
    </row>
    <row r="60" spans="1:35" s="13" customFormat="1" ht="11.25" customHeight="1" x14ac:dyDescent="0.2">
      <c r="A60" s="182">
        <v>149</v>
      </c>
      <c r="B60" s="68">
        <v>356</v>
      </c>
      <c r="C60" s="27" t="s">
        <v>6</v>
      </c>
      <c r="D60" s="34" t="s">
        <v>371</v>
      </c>
      <c r="E60" s="27">
        <v>356</v>
      </c>
      <c r="F60" s="34" t="s">
        <v>311</v>
      </c>
      <c r="G60" s="35"/>
      <c r="H60" s="35"/>
      <c r="I60" s="45"/>
      <c r="J60" s="103">
        <v>12.178219696969697</v>
      </c>
      <c r="K60" s="94">
        <f t="shared" si="0"/>
        <v>2.0798782178030297</v>
      </c>
      <c r="L60" s="104">
        <f t="shared" si="1"/>
        <v>55</v>
      </c>
      <c r="M60" s="81">
        <v>3</v>
      </c>
      <c r="N60" s="60">
        <v>2</v>
      </c>
      <c r="O60" s="61">
        <v>3</v>
      </c>
      <c r="P60" s="60">
        <v>2</v>
      </c>
      <c r="Q60" s="77">
        <v>2</v>
      </c>
      <c r="R60" s="120">
        <v>1</v>
      </c>
      <c r="S60" s="121">
        <v>3</v>
      </c>
      <c r="T60" s="121">
        <v>3</v>
      </c>
      <c r="U60" s="121">
        <v>2</v>
      </c>
      <c r="V60" s="121">
        <v>2</v>
      </c>
      <c r="W60" s="121">
        <v>1</v>
      </c>
      <c r="X60" s="122">
        <v>2</v>
      </c>
      <c r="Y60" s="123">
        <v>1</v>
      </c>
      <c r="Z60" s="63">
        <v>3</v>
      </c>
      <c r="AA60" s="73">
        <v>1</v>
      </c>
      <c r="AB60" s="89">
        <v>1</v>
      </c>
      <c r="AC60" s="87">
        <v>1</v>
      </c>
      <c r="AD60" s="198"/>
      <c r="AE60" s="198"/>
      <c r="AF60" s="198">
        <f t="shared" si="2"/>
        <v>0.25330696969696964</v>
      </c>
      <c r="AG60" s="104">
        <f t="shared" si="3"/>
        <v>100</v>
      </c>
      <c r="AH60" s="198">
        <f t="shared" si="4"/>
        <v>17.079672166840325</v>
      </c>
      <c r="AI60" s="104">
        <f t="shared" si="5"/>
        <v>154</v>
      </c>
    </row>
    <row r="61" spans="1:35" s="13" customFormat="1" ht="11.25" customHeight="1" x14ac:dyDescent="0.2">
      <c r="A61" s="182">
        <v>80</v>
      </c>
      <c r="B61" s="68">
        <v>222</v>
      </c>
      <c r="C61" s="27" t="s">
        <v>7</v>
      </c>
      <c r="D61" s="34" t="s">
        <v>23</v>
      </c>
      <c r="E61" s="27">
        <v>222</v>
      </c>
      <c r="F61" s="34" t="s">
        <v>268</v>
      </c>
      <c r="G61" s="35" t="s">
        <v>104</v>
      </c>
      <c r="H61" s="35"/>
      <c r="I61" s="45"/>
      <c r="J61" s="103">
        <v>14.6</v>
      </c>
      <c r="K61" s="94">
        <f t="shared" si="0"/>
        <v>2.0798540000000001</v>
      </c>
      <c r="L61" s="104">
        <f t="shared" si="1"/>
        <v>56</v>
      </c>
      <c r="M61" s="81">
        <v>3</v>
      </c>
      <c r="N61" s="60">
        <v>3</v>
      </c>
      <c r="O61" s="61">
        <v>2</v>
      </c>
      <c r="P61" s="60">
        <v>1</v>
      </c>
      <c r="Q61" s="77">
        <v>3</v>
      </c>
      <c r="R61" s="120">
        <v>0</v>
      </c>
      <c r="S61" s="121">
        <v>3</v>
      </c>
      <c r="T61" s="121">
        <v>3</v>
      </c>
      <c r="U61" s="121">
        <v>2</v>
      </c>
      <c r="V61" s="121">
        <v>3</v>
      </c>
      <c r="W61" s="121">
        <v>2</v>
      </c>
      <c r="X61" s="122">
        <v>3</v>
      </c>
      <c r="Y61" s="123">
        <v>3</v>
      </c>
      <c r="Z61" s="63">
        <v>2</v>
      </c>
      <c r="AA61" s="73">
        <v>0</v>
      </c>
      <c r="AB61" s="89">
        <v>1</v>
      </c>
      <c r="AC61" s="87">
        <v>1</v>
      </c>
      <c r="AD61" s="198"/>
      <c r="AE61" s="198"/>
      <c r="AF61" s="198">
        <f t="shared" si="2"/>
        <v>0.30368000000000001</v>
      </c>
      <c r="AG61" s="104">
        <f t="shared" si="3"/>
        <v>74</v>
      </c>
      <c r="AH61" s="198">
        <f t="shared" si="4"/>
        <v>14.246575342465755</v>
      </c>
      <c r="AI61" s="104">
        <f t="shared" si="5"/>
        <v>183</v>
      </c>
    </row>
    <row r="62" spans="1:35" s="13" customFormat="1" ht="11.25" customHeight="1" x14ac:dyDescent="0.2">
      <c r="A62" s="182">
        <v>203</v>
      </c>
      <c r="B62" s="68">
        <v>520</v>
      </c>
      <c r="C62" s="27" t="s">
        <v>7</v>
      </c>
      <c r="D62" s="34" t="s">
        <v>39</v>
      </c>
      <c r="E62" s="27" t="s">
        <v>186</v>
      </c>
      <c r="F62" s="34" t="s">
        <v>187</v>
      </c>
      <c r="G62" s="35" t="s">
        <v>293</v>
      </c>
      <c r="H62" s="35"/>
      <c r="I62" s="45"/>
      <c r="J62" s="103">
        <v>15.960606060606061</v>
      </c>
      <c r="K62" s="94">
        <f t="shared" si="0"/>
        <v>2.0798403939393935</v>
      </c>
      <c r="L62" s="104">
        <f t="shared" si="1"/>
        <v>57</v>
      </c>
      <c r="M62" s="81">
        <v>3</v>
      </c>
      <c r="N62" s="60">
        <v>2</v>
      </c>
      <c r="O62" s="61">
        <v>3</v>
      </c>
      <c r="P62" s="60">
        <v>2</v>
      </c>
      <c r="Q62" s="77">
        <v>3</v>
      </c>
      <c r="R62" s="120">
        <v>0</v>
      </c>
      <c r="S62" s="121">
        <v>1</v>
      </c>
      <c r="T62" s="121">
        <v>1</v>
      </c>
      <c r="U62" s="121">
        <v>1</v>
      </c>
      <c r="V62" s="121">
        <v>2</v>
      </c>
      <c r="W62" s="121">
        <v>1</v>
      </c>
      <c r="X62" s="122">
        <v>3</v>
      </c>
      <c r="Y62" s="123">
        <v>3</v>
      </c>
      <c r="Z62" s="63">
        <v>2</v>
      </c>
      <c r="AA62" s="73">
        <v>2</v>
      </c>
      <c r="AB62" s="89">
        <v>1</v>
      </c>
      <c r="AC62" s="87">
        <v>1</v>
      </c>
      <c r="AD62" s="198"/>
      <c r="AE62" s="198"/>
      <c r="AF62" s="198">
        <f t="shared" si="2"/>
        <v>0.33198060606060603</v>
      </c>
      <c r="AG62" s="104">
        <f t="shared" si="3"/>
        <v>63</v>
      </c>
      <c r="AH62" s="198">
        <f t="shared" si="4"/>
        <v>13.032086576798934</v>
      </c>
      <c r="AI62" s="104">
        <f t="shared" si="5"/>
        <v>201</v>
      </c>
    </row>
    <row r="63" spans="1:35" s="13" customFormat="1" ht="11.25" customHeight="1" x14ac:dyDescent="0.2">
      <c r="A63" s="182">
        <v>25</v>
      </c>
      <c r="B63" s="68">
        <v>175</v>
      </c>
      <c r="C63" s="27" t="s">
        <v>7</v>
      </c>
      <c r="D63" s="34" t="s">
        <v>248</v>
      </c>
      <c r="E63" s="35" t="s">
        <v>297</v>
      </c>
      <c r="F63" s="34" t="s">
        <v>293</v>
      </c>
      <c r="G63" s="35"/>
      <c r="H63" s="35"/>
      <c r="I63" s="45"/>
      <c r="J63" s="103">
        <v>20.755871212121214</v>
      </c>
      <c r="K63" s="94">
        <f t="shared" si="0"/>
        <v>2.0797924412878781</v>
      </c>
      <c r="L63" s="104">
        <f t="shared" si="1"/>
        <v>58</v>
      </c>
      <c r="M63" s="81">
        <v>3</v>
      </c>
      <c r="N63" s="60">
        <v>2</v>
      </c>
      <c r="O63" s="61">
        <v>2</v>
      </c>
      <c r="P63" s="60">
        <v>2</v>
      </c>
      <c r="Q63" s="77">
        <v>2</v>
      </c>
      <c r="R63" s="120">
        <v>1</v>
      </c>
      <c r="S63" s="121">
        <v>3</v>
      </c>
      <c r="T63" s="121">
        <v>2</v>
      </c>
      <c r="U63" s="121">
        <v>1</v>
      </c>
      <c r="V63" s="121">
        <v>3</v>
      </c>
      <c r="W63" s="121">
        <v>0</v>
      </c>
      <c r="X63" s="122">
        <v>3</v>
      </c>
      <c r="Y63" s="123">
        <v>3</v>
      </c>
      <c r="Z63" s="63">
        <v>3</v>
      </c>
      <c r="AA63" s="73">
        <v>1</v>
      </c>
      <c r="AB63" s="89">
        <v>1</v>
      </c>
      <c r="AC63" s="87">
        <v>1</v>
      </c>
      <c r="AD63" s="198"/>
      <c r="AE63" s="198"/>
      <c r="AF63" s="198">
        <f t="shared" si="2"/>
        <v>0.43172212121212106</v>
      </c>
      <c r="AG63" s="104">
        <f t="shared" si="3"/>
        <v>43</v>
      </c>
      <c r="AH63" s="198">
        <f t="shared" si="4"/>
        <v>10.021260869961946</v>
      </c>
      <c r="AI63" s="104">
        <f t="shared" si="5"/>
        <v>234</v>
      </c>
    </row>
    <row r="64" spans="1:35" s="13" customFormat="1" ht="11.25" customHeight="1" x14ac:dyDescent="0.2">
      <c r="A64" s="182">
        <v>96</v>
      </c>
      <c r="B64" s="68">
        <v>237</v>
      </c>
      <c r="C64" s="27" t="s">
        <v>7</v>
      </c>
      <c r="D64" s="34" t="s">
        <v>25</v>
      </c>
      <c r="E64" s="27">
        <v>237</v>
      </c>
      <c r="F64" s="34" t="s">
        <v>111</v>
      </c>
      <c r="G64" s="35"/>
      <c r="H64" s="35"/>
      <c r="I64" s="45"/>
      <c r="J64" s="103">
        <v>29.932575757575759</v>
      </c>
      <c r="K64" s="94">
        <f t="shared" si="0"/>
        <v>2.0797006742424244</v>
      </c>
      <c r="L64" s="104">
        <f t="shared" si="1"/>
        <v>59</v>
      </c>
      <c r="M64" s="81">
        <v>3</v>
      </c>
      <c r="N64" s="60">
        <v>3</v>
      </c>
      <c r="O64" s="61">
        <v>3</v>
      </c>
      <c r="P64" s="60">
        <v>1</v>
      </c>
      <c r="Q64" s="77">
        <v>2</v>
      </c>
      <c r="R64" s="120">
        <v>1</v>
      </c>
      <c r="S64" s="121">
        <v>3</v>
      </c>
      <c r="T64" s="121">
        <v>3</v>
      </c>
      <c r="U64" s="121">
        <v>2</v>
      </c>
      <c r="V64" s="121">
        <v>3</v>
      </c>
      <c r="W64" s="121">
        <v>1</v>
      </c>
      <c r="X64" s="122">
        <v>2</v>
      </c>
      <c r="Y64" s="123">
        <v>3</v>
      </c>
      <c r="Z64" s="63">
        <v>2</v>
      </c>
      <c r="AA64" s="73">
        <v>1</v>
      </c>
      <c r="AB64" s="89">
        <v>1</v>
      </c>
      <c r="AC64" s="87">
        <v>1</v>
      </c>
      <c r="AD64" s="198"/>
      <c r="AE64" s="198"/>
      <c r="AF64" s="198">
        <f t="shared" si="2"/>
        <v>0.62259757575757579</v>
      </c>
      <c r="AG64" s="104">
        <f t="shared" si="3"/>
        <v>22</v>
      </c>
      <c r="AH64" s="198">
        <f t="shared" si="4"/>
        <v>6.9489509250588446</v>
      </c>
      <c r="AI64" s="104">
        <f t="shared" si="5"/>
        <v>264</v>
      </c>
    </row>
    <row r="65" spans="1:35" s="13" customFormat="1" ht="11.25" customHeight="1" x14ac:dyDescent="0.2">
      <c r="A65" s="182">
        <v>167</v>
      </c>
      <c r="B65" s="68">
        <v>442</v>
      </c>
      <c r="C65" s="27" t="s">
        <v>6</v>
      </c>
      <c r="D65" s="34" t="s">
        <v>34</v>
      </c>
      <c r="E65" s="27">
        <v>442</v>
      </c>
      <c r="F65" s="35" t="s">
        <v>172</v>
      </c>
      <c r="G65" s="35" t="s">
        <v>293</v>
      </c>
      <c r="H65" s="35"/>
      <c r="I65" s="45"/>
      <c r="J65" s="103">
        <v>2.438257575757576</v>
      </c>
      <c r="K65" s="94">
        <f t="shared" si="0"/>
        <v>2.0699756174242427</v>
      </c>
      <c r="L65" s="104">
        <f t="shared" si="1"/>
        <v>60</v>
      </c>
      <c r="M65" s="81">
        <v>3</v>
      </c>
      <c r="N65" s="60">
        <v>3</v>
      </c>
      <c r="O65" s="61">
        <v>1</v>
      </c>
      <c r="P65" s="60">
        <v>3</v>
      </c>
      <c r="Q65" s="77">
        <v>3</v>
      </c>
      <c r="R65" s="120">
        <v>0</v>
      </c>
      <c r="S65" s="121">
        <v>0</v>
      </c>
      <c r="T65" s="121">
        <v>1</v>
      </c>
      <c r="U65" s="121">
        <v>1</v>
      </c>
      <c r="V65" s="121">
        <v>1</v>
      </c>
      <c r="W65" s="121">
        <v>0</v>
      </c>
      <c r="X65" s="122">
        <v>2</v>
      </c>
      <c r="Y65" s="123">
        <v>3</v>
      </c>
      <c r="Z65" s="63">
        <v>2</v>
      </c>
      <c r="AA65" s="73">
        <v>1</v>
      </c>
      <c r="AB65" s="89">
        <v>3</v>
      </c>
      <c r="AC65" s="87">
        <v>2</v>
      </c>
      <c r="AD65" s="198"/>
      <c r="AE65" s="198"/>
      <c r="AF65" s="198">
        <f t="shared" si="2"/>
        <v>5.0471931818181826E-2</v>
      </c>
      <c r="AG65" s="104">
        <f t="shared" si="3"/>
        <v>235</v>
      </c>
      <c r="AH65" s="198">
        <f t="shared" si="4"/>
        <v>84.896691005126613</v>
      </c>
      <c r="AI65" s="104">
        <f t="shared" si="5"/>
        <v>19</v>
      </c>
    </row>
    <row r="66" spans="1:35" s="13" customFormat="1" ht="11.25" customHeight="1" x14ac:dyDescent="0.2">
      <c r="A66" s="182">
        <v>288</v>
      </c>
      <c r="B66" s="70">
        <v>1166</v>
      </c>
      <c r="C66" s="27" t="s">
        <v>6</v>
      </c>
      <c r="D66" s="34" t="s">
        <v>362</v>
      </c>
      <c r="E66" s="57" t="s">
        <v>224</v>
      </c>
      <c r="F66" s="40" t="s">
        <v>213</v>
      </c>
      <c r="G66" s="35" t="s">
        <v>293</v>
      </c>
      <c r="H66" s="35"/>
      <c r="I66" s="45"/>
      <c r="J66" s="103">
        <v>8.3159090909090914</v>
      </c>
      <c r="K66" s="94">
        <f t="shared" si="0"/>
        <v>2.0699168409090913</v>
      </c>
      <c r="L66" s="104">
        <f t="shared" si="1"/>
        <v>61</v>
      </c>
      <c r="M66" s="81">
        <v>3</v>
      </c>
      <c r="N66" s="60">
        <v>3</v>
      </c>
      <c r="O66" s="61">
        <v>2</v>
      </c>
      <c r="P66" s="60">
        <v>3</v>
      </c>
      <c r="Q66" s="77">
        <v>3</v>
      </c>
      <c r="R66" s="120">
        <v>0</v>
      </c>
      <c r="S66" s="121">
        <v>1</v>
      </c>
      <c r="T66" s="121">
        <v>2</v>
      </c>
      <c r="U66" s="121">
        <v>1</v>
      </c>
      <c r="V66" s="121">
        <v>1</v>
      </c>
      <c r="W66" s="121">
        <v>1</v>
      </c>
      <c r="X66" s="122">
        <v>2</v>
      </c>
      <c r="Y66" s="123">
        <v>2</v>
      </c>
      <c r="Z66" s="63">
        <v>2</v>
      </c>
      <c r="AA66" s="73">
        <v>0</v>
      </c>
      <c r="AB66" s="89">
        <v>1</v>
      </c>
      <c r="AC66" s="87">
        <v>1</v>
      </c>
      <c r="AD66" s="198"/>
      <c r="AE66" s="198"/>
      <c r="AF66" s="198">
        <f t="shared" si="2"/>
        <v>0.17213931818181821</v>
      </c>
      <c r="AG66" s="104">
        <f t="shared" si="3"/>
        <v>148</v>
      </c>
      <c r="AH66" s="198">
        <f t="shared" si="4"/>
        <v>24.892047007379066</v>
      </c>
      <c r="AI66" s="104">
        <f t="shared" si="5"/>
        <v>105</v>
      </c>
    </row>
    <row r="67" spans="1:35" s="13" customFormat="1" ht="11.25" customHeight="1" x14ac:dyDescent="0.2">
      <c r="A67" s="182">
        <v>97</v>
      </c>
      <c r="B67" s="68">
        <v>237</v>
      </c>
      <c r="C67" s="27" t="s">
        <v>7</v>
      </c>
      <c r="D67" s="34" t="s">
        <v>25</v>
      </c>
      <c r="E67" s="27" t="s">
        <v>111</v>
      </c>
      <c r="F67" s="34" t="s">
        <v>112</v>
      </c>
      <c r="G67" s="35" t="s">
        <v>293</v>
      </c>
      <c r="H67" s="35"/>
      <c r="I67" s="45"/>
      <c r="J67" s="103">
        <v>14.736742424242424</v>
      </c>
      <c r="K67" s="94">
        <f t="shared" si="0"/>
        <v>2.0698526325757576</v>
      </c>
      <c r="L67" s="104">
        <f t="shared" si="1"/>
        <v>62</v>
      </c>
      <c r="M67" s="81">
        <v>3</v>
      </c>
      <c r="N67" s="60">
        <v>3</v>
      </c>
      <c r="O67" s="61">
        <v>2</v>
      </c>
      <c r="P67" s="60">
        <v>2</v>
      </c>
      <c r="Q67" s="77">
        <v>2</v>
      </c>
      <c r="R67" s="120">
        <v>1</v>
      </c>
      <c r="S67" s="121">
        <v>2</v>
      </c>
      <c r="T67" s="121">
        <v>0</v>
      </c>
      <c r="U67" s="121">
        <v>2</v>
      </c>
      <c r="V67" s="121">
        <v>2</v>
      </c>
      <c r="W67" s="121">
        <v>0</v>
      </c>
      <c r="X67" s="122">
        <v>3</v>
      </c>
      <c r="Y67" s="123">
        <v>3</v>
      </c>
      <c r="Z67" s="63">
        <v>2</v>
      </c>
      <c r="AA67" s="73">
        <v>1</v>
      </c>
      <c r="AB67" s="89">
        <v>3</v>
      </c>
      <c r="AC67" s="87">
        <v>1</v>
      </c>
      <c r="AD67" s="198"/>
      <c r="AE67" s="198"/>
      <c r="AF67" s="198">
        <f t="shared" si="2"/>
        <v>0.30505056818181814</v>
      </c>
      <c r="AG67" s="104">
        <f t="shared" si="3"/>
        <v>73</v>
      </c>
      <c r="AH67" s="198">
        <f t="shared" si="4"/>
        <v>14.046523583087005</v>
      </c>
      <c r="AI67" s="104">
        <f t="shared" si="5"/>
        <v>185</v>
      </c>
    </row>
    <row r="68" spans="1:35" s="13" customFormat="1" ht="11.25" customHeight="1" x14ac:dyDescent="0.2">
      <c r="A68" s="182">
        <v>20</v>
      </c>
      <c r="B68" s="68">
        <v>157</v>
      </c>
      <c r="C68" s="27" t="s">
        <v>6</v>
      </c>
      <c r="D68" s="34" t="s">
        <v>245</v>
      </c>
      <c r="E68" s="27" t="s">
        <v>289</v>
      </c>
      <c r="F68" s="34" t="s">
        <v>293</v>
      </c>
      <c r="G68" s="35"/>
      <c r="H68" s="35"/>
      <c r="I68" s="45"/>
      <c r="J68" s="103">
        <v>40.857007575757578</v>
      </c>
      <c r="K68" s="94">
        <f t="shared" si="0"/>
        <v>2.0695914299242428</v>
      </c>
      <c r="L68" s="104">
        <f t="shared" si="1"/>
        <v>63</v>
      </c>
      <c r="M68" s="81">
        <v>3</v>
      </c>
      <c r="N68" s="60">
        <v>3</v>
      </c>
      <c r="O68" s="61">
        <v>2</v>
      </c>
      <c r="P68" s="60">
        <v>1</v>
      </c>
      <c r="Q68" s="77">
        <v>2</v>
      </c>
      <c r="R68" s="120">
        <v>0</v>
      </c>
      <c r="S68" s="121">
        <v>2</v>
      </c>
      <c r="T68" s="121">
        <v>3</v>
      </c>
      <c r="U68" s="121">
        <v>3</v>
      </c>
      <c r="V68" s="121">
        <v>3</v>
      </c>
      <c r="W68" s="121">
        <v>3</v>
      </c>
      <c r="X68" s="122">
        <v>2</v>
      </c>
      <c r="Y68" s="123">
        <v>3</v>
      </c>
      <c r="Z68" s="63">
        <v>2</v>
      </c>
      <c r="AA68" s="73">
        <v>1</v>
      </c>
      <c r="AB68" s="89">
        <v>2</v>
      </c>
      <c r="AC68" s="87">
        <v>3</v>
      </c>
      <c r="AD68" s="198"/>
      <c r="AE68" s="198"/>
      <c r="AF68" s="198">
        <f t="shared" si="2"/>
        <v>0.84574005681818198</v>
      </c>
      <c r="AG68" s="104">
        <f t="shared" si="3"/>
        <v>8</v>
      </c>
      <c r="AH68" s="198">
        <f t="shared" si="4"/>
        <v>5.0664503418704374</v>
      </c>
      <c r="AI68" s="104">
        <f t="shared" si="5"/>
        <v>281</v>
      </c>
    </row>
    <row r="69" spans="1:35" s="13" customFormat="1" ht="11.25" customHeight="1" x14ac:dyDescent="0.2">
      <c r="A69" s="182">
        <v>291</v>
      </c>
      <c r="B69" s="70">
        <v>1233</v>
      </c>
      <c r="C69" s="27" t="s">
        <v>7</v>
      </c>
      <c r="D69" s="34" t="s">
        <v>26</v>
      </c>
      <c r="E69" s="57">
        <v>1233</v>
      </c>
      <c r="F69" s="40" t="s">
        <v>225</v>
      </c>
      <c r="G69" s="35"/>
      <c r="H69" s="35"/>
      <c r="I69" s="45"/>
      <c r="J69" s="103">
        <v>4.916666666666667</v>
      </c>
      <c r="K69" s="94">
        <f t="shared" si="0"/>
        <v>2.0599508333333327</v>
      </c>
      <c r="L69" s="104">
        <f t="shared" si="1"/>
        <v>64</v>
      </c>
      <c r="M69" s="81">
        <v>3</v>
      </c>
      <c r="N69" s="60">
        <v>2</v>
      </c>
      <c r="O69" s="61">
        <v>1</v>
      </c>
      <c r="P69" s="60">
        <v>3</v>
      </c>
      <c r="Q69" s="77">
        <v>3</v>
      </c>
      <c r="R69" s="120">
        <v>0</v>
      </c>
      <c r="S69" s="121">
        <v>1</v>
      </c>
      <c r="T69" s="121">
        <v>2</v>
      </c>
      <c r="U69" s="121">
        <v>1</v>
      </c>
      <c r="V69" s="121">
        <v>1</v>
      </c>
      <c r="W69" s="121">
        <v>0</v>
      </c>
      <c r="X69" s="122">
        <v>2</v>
      </c>
      <c r="Y69" s="123">
        <v>3</v>
      </c>
      <c r="Z69" s="63">
        <v>3</v>
      </c>
      <c r="AA69" s="73">
        <v>1</v>
      </c>
      <c r="AB69" s="89">
        <v>2</v>
      </c>
      <c r="AC69" s="87">
        <v>1</v>
      </c>
      <c r="AD69" s="198"/>
      <c r="AE69" s="198"/>
      <c r="AF69" s="198">
        <f t="shared" si="2"/>
        <v>0.10128333333333332</v>
      </c>
      <c r="AG69" s="104">
        <f t="shared" si="3"/>
        <v>191</v>
      </c>
      <c r="AH69" s="198">
        <f t="shared" si="4"/>
        <v>41.898305084745751</v>
      </c>
      <c r="AI69" s="104">
        <f t="shared" si="5"/>
        <v>61</v>
      </c>
    </row>
    <row r="70" spans="1:35" s="13" customFormat="1" ht="11.25" customHeight="1" x14ac:dyDescent="0.2">
      <c r="A70" s="182">
        <v>66</v>
      </c>
      <c r="B70" s="68">
        <v>214</v>
      </c>
      <c r="C70" s="27" t="s">
        <v>7</v>
      </c>
      <c r="D70" s="34" t="s">
        <v>22</v>
      </c>
      <c r="E70" s="27" t="s">
        <v>95</v>
      </c>
      <c r="F70" s="34" t="s">
        <v>293</v>
      </c>
      <c r="G70" s="35"/>
      <c r="H70" s="35"/>
      <c r="I70" s="45"/>
      <c r="J70" s="103">
        <v>6.7678030303030301</v>
      </c>
      <c r="K70" s="94">
        <f t="shared" ref="K70:K133" si="6">M$4*M70+N$4*N70+O$4*O70+P$4*P70+Q$4*Q70+R$4*R70+S$4*S70+T$4*T70+U$4*U70+V$4*V70+W$4*W70+X$4*X70+Y$4*Y70+Z$4*Z70+AA$4*AA70+AB$4*AB70+AC$4*AC70-(J70/100000)</f>
        <v>2.059932321969697</v>
      </c>
      <c r="L70" s="104">
        <f t="shared" ref="L70:L133" si="7">RANK(K70,$K$6:$K$291)</f>
        <v>65</v>
      </c>
      <c r="M70" s="81">
        <v>3</v>
      </c>
      <c r="N70" s="60">
        <v>3</v>
      </c>
      <c r="O70" s="61">
        <v>2</v>
      </c>
      <c r="P70" s="60">
        <v>2</v>
      </c>
      <c r="Q70" s="77">
        <v>3</v>
      </c>
      <c r="R70" s="120">
        <v>0</v>
      </c>
      <c r="S70" s="121">
        <v>1</v>
      </c>
      <c r="T70" s="121">
        <v>1</v>
      </c>
      <c r="U70" s="121">
        <v>1</v>
      </c>
      <c r="V70" s="121">
        <v>1</v>
      </c>
      <c r="W70" s="121">
        <v>0</v>
      </c>
      <c r="X70" s="122">
        <v>0</v>
      </c>
      <c r="Y70" s="123">
        <v>3</v>
      </c>
      <c r="Z70" s="63">
        <v>2</v>
      </c>
      <c r="AA70" s="73">
        <v>3</v>
      </c>
      <c r="AB70" s="89">
        <v>2</v>
      </c>
      <c r="AC70" s="87">
        <v>3</v>
      </c>
      <c r="AD70" s="198"/>
      <c r="AE70" s="198"/>
      <c r="AF70" s="198">
        <f t="shared" si="2"/>
        <v>0.1394167424242424</v>
      </c>
      <c r="AG70" s="104">
        <f t="shared" si="3"/>
        <v>167</v>
      </c>
      <c r="AH70" s="198">
        <f t="shared" si="4"/>
        <v>30.438238092572902</v>
      </c>
      <c r="AI70" s="104">
        <f t="shared" si="5"/>
        <v>81</v>
      </c>
    </row>
    <row r="71" spans="1:35" s="13" customFormat="1" ht="11.25" customHeight="1" x14ac:dyDescent="0.2">
      <c r="A71" s="182">
        <v>243</v>
      </c>
      <c r="B71" s="68">
        <v>908</v>
      </c>
      <c r="C71" s="27" t="s">
        <v>7</v>
      </c>
      <c r="D71" s="34" t="s">
        <v>257</v>
      </c>
      <c r="E71" s="27" t="s">
        <v>205</v>
      </c>
      <c r="F71" s="34" t="s">
        <v>293</v>
      </c>
      <c r="G71" s="35"/>
      <c r="H71" s="35"/>
      <c r="I71" s="45"/>
      <c r="J71" s="103">
        <v>30.130871212121214</v>
      </c>
      <c r="K71" s="94">
        <f t="shared" si="6"/>
        <v>2.059698691287879</v>
      </c>
      <c r="L71" s="104">
        <f t="shared" si="7"/>
        <v>66</v>
      </c>
      <c r="M71" s="81">
        <v>3</v>
      </c>
      <c r="N71" s="60">
        <v>2</v>
      </c>
      <c r="O71" s="61">
        <v>3</v>
      </c>
      <c r="P71" s="60">
        <v>2</v>
      </c>
      <c r="Q71" s="77">
        <v>2</v>
      </c>
      <c r="R71" s="120">
        <v>1</v>
      </c>
      <c r="S71" s="121">
        <v>3</v>
      </c>
      <c r="T71" s="121">
        <v>2</v>
      </c>
      <c r="U71" s="121">
        <v>2</v>
      </c>
      <c r="V71" s="121">
        <v>3</v>
      </c>
      <c r="W71" s="121">
        <v>1</v>
      </c>
      <c r="X71" s="122">
        <v>2</v>
      </c>
      <c r="Y71" s="123">
        <v>3</v>
      </c>
      <c r="Z71" s="63">
        <v>2</v>
      </c>
      <c r="AA71" s="73">
        <v>1</v>
      </c>
      <c r="AB71" s="89">
        <v>1</v>
      </c>
      <c r="AC71" s="87">
        <v>1</v>
      </c>
      <c r="AD71" s="198"/>
      <c r="AE71" s="198"/>
      <c r="AF71" s="198">
        <f t="shared" ref="AF71:AF134" si="8">(M$4*M71+N$4*N71+O$4*O71+P$4*P71+Q$4*Q71+R$4*R71+S$4*S71+T$4*T71+U$4*U71+V$4*V71+W$4*W71+X$4*X71+Y$4*Y71+Z$4*Z71+AA$4*AA71+AB$4*AB71+AC$4*AC71)*(J71/100)</f>
        <v>0.62069594696969699</v>
      </c>
      <c r="AG71" s="104">
        <f t="shared" ref="AG71:AG134" si="9">RANK(AF71,AF$6:AF$291)</f>
        <v>23</v>
      </c>
      <c r="AH71" s="198">
        <f t="shared" ref="AH71:AH134" si="10">(M$4*M71+N$4*N71+O$4*O71+P$4*P71+Q$4*Q71+R$4*R71+S$4*S71+T$4*T71+U$4*U71+V$4*V71+W$4*W71+X$4*X71+Y$4*Y71+Z$4*Z71+AA$4*AA71+AB$4*AB71+AC$4*AC71)/(J71/100)</f>
        <v>6.836841807518967</v>
      </c>
      <c r="AI71" s="104">
        <f t="shared" ref="AI71:AI134" si="11">RANK(AH71,AH$6:AH$291)</f>
        <v>265</v>
      </c>
    </row>
    <row r="72" spans="1:35" s="13" customFormat="1" ht="11.25" customHeight="1" x14ac:dyDescent="0.2">
      <c r="A72" s="182">
        <v>146</v>
      </c>
      <c r="B72" s="68">
        <v>354</v>
      </c>
      <c r="C72" s="27" t="s">
        <v>7</v>
      </c>
      <c r="D72" s="34" t="s">
        <v>370</v>
      </c>
      <c r="E72" s="27" t="s">
        <v>310</v>
      </c>
      <c r="F72" s="34" t="s">
        <v>316</v>
      </c>
      <c r="G72" s="35" t="s">
        <v>293</v>
      </c>
      <c r="H72" s="35"/>
      <c r="I72" s="45"/>
      <c r="J72" s="103">
        <v>36.981250000000003</v>
      </c>
      <c r="K72" s="94">
        <f t="shared" si="6"/>
        <v>2.0596301875000007</v>
      </c>
      <c r="L72" s="104">
        <f t="shared" si="7"/>
        <v>67</v>
      </c>
      <c r="M72" s="81">
        <v>1</v>
      </c>
      <c r="N72" s="60">
        <v>2</v>
      </c>
      <c r="O72" s="61">
        <v>3</v>
      </c>
      <c r="P72" s="60">
        <v>2</v>
      </c>
      <c r="Q72" s="77">
        <v>2</v>
      </c>
      <c r="R72" s="120">
        <v>3</v>
      </c>
      <c r="S72" s="121">
        <v>3</v>
      </c>
      <c r="T72" s="121">
        <v>3</v>
      </c>
      <c r="U72" s="121">
        <v>1</v>
      </c>
      <c r="V72" s="121">
        <v>3</v>
      </c>
      <c r="W72" s="121">
        <v>1</v>
      </c>
      <c r="X72" s="122">
        <v>3</v>
      </c>
      <c r="Y72" s="123">
        <v>3</v>
      </c>
      <c r="Z72" s="63">
        <v>2</v>
      </c>
      <c r="AA72" s="73">
        <v>1</v>
      </c>
      <c r="AB72" s="89">
        <v>2</v>
      </c>
      <c r="AC72" s="87">
        <v>2</v>
      </c>
      <c r="AD72" s="198"/>
      <c r="AE72" s="198"/>
      <c r="AF72" s="198">
        <f t="shared" si="8"/>
        <v>0.76181375000000029</v>
      </c>
      <c r="AG72" s="104">
        <f t="shared" si="9"/>
        <v>11</v>
      </c>
      <c r="AH72" s="198">
        <f t="shared" si="10"/>
        <v>5.5703904005408154</v>
      </c>
      <c r="AI72" s="104">
        <f t="shared" si="11"/>
        <v>278</v>
      </c>
    </row>
    <row r="73" spans="1:35" s="13" customFormat="1" ht="11.25" customHeight="1" x14ac:dyDescent="0.2">
      <c r="A73" s="182">
        <v>262</v>
      </c>
      <c r="B73" s="68">
        <v>974</v>
      </c>
      <c r="C73" s="27" t="s">
        <v>7</v>
      </c>
      <c r="D73" s="34" t="s">
        <v>25</v>
      </c>
      <c r="E73" s="27" t="s">
        <v>208</v>
      </c>
      <c r="F73" s="34" t="s">
        <v>293</v>
      </c>
      <c r="G73" s="35"/>
      <c r="H73" s="35"/>
      <c r="I73" s="45"/>
      <c r="J73" s="103">
        <v>15.20719696969697</v>
      </c>
      <c r="K73" s="94">
        <f t="shared" si="6"/>
        <v>2.0498479280303035</v>
      </c>
      <c r="L73" s="104">
        <f t="shared" si="7"/>
        <v>68</v>
      </c>
      <c r="M73" s="81">
        <v>3</v>
      </c>
      <c r="N73" s="60">
        <v>2</v>
      </c>
      <c r="O73" s="61">
        <v>1</v>
      </c>
      <c r="P73" s="60">
        <v>3</v>
      </c>
      <c r="Q73" s="77">
        <v>3</v>
      </c>
      <c r="R73" s="120">
        <v>1</v>
      </c>
      <c r="S73" s="121">
        <v>3</v>
      </c>
      <c r="T73" s="121">
        <v>3</v>
      </c>
      <c r="U73" s="121">
        <v>2</v>
      </c>
      <c r="V73" s="121">
        <v>2</v>
      </c>
      <c r="W73" s="121">
        <v>1</v>
      </c>
      <c r="X73" s="122">
        <v>2</v>
      </c>
      <c r="Y73" s="123">
        <v>0</v>
      </c>
      <c r="Z73" s="63">
        <v>2</v>
      </c>
      <c r="AA73" s="73">
        <v>1</v>
      </c>
      <c r="AB73" s="89">
        <v>3</v>
      </c>
      <c r="AC73" s="87">
        <v>3</v>
      </c>
      <c r="AD73" s="198"/>
      <c r="AE73" s="198"/>
      <c r="AF73" s="198">
        <f t="shared" si="8"/>
        <v>0.31174753787878795</v>
      </c>
      <c r="AG73" s="104">
        <f t="shared" si="9"/>
        <v>70</v>
      </c>
      <c r="AH73" s="198">
        <f t="shared" si="10"/>
        <v>13.480459312028296</v>
      </c>
      <c r="AI73" s="104">
        <f t="shared" si="11"/>
        <v>194</v>
      </c>
    </row>
    <row r="74" spans="1:35" s="13" customFormat="1" ht="11.25" customHeight="1" x14ac:dyDescent="0.2">
      <c r="A74" s="182">
        <v>305</v>
      </c>
      <c r="B74" s="71" t="s">
        <v>144</v>
      </c>
      <c r="C74" s="27" t="s">
        <v>7</v>
      </c>
      <c r="D74" s="34" t="s">
        <v>270</v>
      </c>
      <c r="E74" s="27" t="s">
        <v>144</v>
      </c>
      <c r="F74" s="34" t="s">
        <v>293</v>
      </c>
      <c r="G74" s="35"/>
      <c r="H74" s="35"/>
      <c r="I74" s="45"/>
      <c r="J74" s="103">
        <v>8.3874999999999993</v>
      </c>
      <c r="K74" s="94">
        <f t="shared" si="6"/>
        <v>2.039916125</v>
      </c>
      <c r="L74" s="104">
        <f t="shared" si="7"/>
        <v>69</v>
      </c>
      <c r="M74" s="81">
        <v>3</v>
      </c>
      <c r="N74" s="60">
        <v>3</v>
      </c>
      <c r="O74" s="61">
        <v>2</v>
      </c>
      <c r="P74" s="60">
        <v>3</v>
      </c>
      <c r="Q74" s="77">
        <v>3</v>
      </c>
      <c r="R74" s="120">
        <v>1</v>
      </c>
      <c r="S74" s="121">
        <v>2</v>
      </c>
      <c r="T74" s="121">
        <v>1</v>
      </c>
      <c r="U74" s="121">
        <v>1</v>
      </c>
      <c r="V74" s="121">
        <v>1</v>
      </c>
      <c r="W74" s="121">
        <v>0</v>
      </c>
      <c r="X74" s="122">
        <v>2</v>
      </c>
      <c r="Y74" s="123">
        <v>1</v>
      </c>
      <c r="Z74" s="63">
        <v>2</v>
      </c>
      <c r="AA74" s="73">
        <v>0</v>
      </c>
      <c r="AB74" s="89">
        <v>1</v>
      </c>
      <c r="AC74" s="87">
        <v>1</v>
      </c>
      <c r="AD74" s="198"/>
      <c r="AE74" s="198"/>
      <c r="AF74" s="198">
        <f t="shared" si="8"/>
        <v>0.17110499999999998</v>
      </c>
      <c r="AG74" s="104">
        <f t="shared" si="9"/>
        <v>149</v>
      </c>
      <c r="AH74" s="198">
        <f t="shared" si="10"/>
        <v>24.321907600596127</v>
      </c>
      <c r="AI74" s="104">
        <f t="shared" si="11"/>
        <v>111</v>
      </c>
    </row>
    <row r="75" spans="1:35" s="13" customFormat="1" ht="11.25" customHeight="1" x14ac:dyDescent="0.2">
      <c r="A75" s="182">
        <v>289</v>
      </c>
      <c r="B75" s="70">
        <v>1166</v>
      </c>
      <c r="C75" s="27" t="s">
        <v>6</v>
      </c>
      <c r="D75" s="34" t="s">
        <v>362</v>
      </c>
      <c r="E75" s="57" t="s">
        <v>213</v>
      </c>
      <c r="F75" s="57" t="s">
        <v>293</v>
      </c>
      <c r="G75" s="35"/>
      <c r="H75" s="35"/>
      <c r="I75" s="45"/>
      <c r="J75" s="103">
        <v>10.692613636363637</v>
      </c>
      <c r="K75" s="94">
        <f t="shared" si="6"/>
        <v>2.0398930738636367</v>
      </c>
      <c r="L75" s="104">
        <f t="shared" si="7"/>
        <v>70</v>
      </c>
      <c r="M75" s="81">
        <v>3</v>
      </c>
      <c r="N75" s="60">
        <v>2</v>
      </c>
      <c r="O75" s="61">
        <v>2</v>
      </c>
      <c r="P75" s="60">
        <v>3</v>
      </c>
      <c r="Q75" s="77">
        <v>3</v>
      </c>
      <c r="R75" s="120">
        <v>0</v>
      </c>
      <c r="S75" s="121">
        <v>2</v>
      </c>
      <c r="T75" s="121">
        <v>1</v>
      </c>
      <c r="U75" s="121">
        <v>1</v>
      </c>
      <c r="V75" s="121">
        <v>1</v>
      </c>
      <c r="W75" s="121">
        <v>2</v>
      </c>
      <c r="X75" s="122">
        <v>2</v>
      </c>
      <c r="Y75" s="123">
        <v>2</v>
      </c>
      <c r="Z75" s="63">
        <v>2</v>
      </c>
      <c r="AA75" s="73">
        <v>0</v>
      </c>
      <c r="AB75" s="89">
        <v>2</v>
      </c>
      <c r="AC75" s="87">
        <v>2</v>
      </c>
      <c r="AD75" s="198"/>
      <c r="AE75" s="198"/>
      <c r="AF75" s="198">
        <f t="shared" si="8"/>
        <v>0.21812931818181827</v>
      </c>
      <c r="AG75" s="104">
        <f t="shared" si="9"/>
        <v>123</v>
      </c>
      <c r="AH75" s="198">
        <f t="shared" si="10"/>
        <v>19.07859078590786</v>
      </c>
      <c r="AI75" s="104">
        <f t="shared" si="11"/>
        <v>135</v>
      </c>
    </row>
    <row r="76" spans="1:35" s="13" customFormat="1" ht="11.25" customHeight="1" x14ac:dyDescent="0.2">
      <c r="A76" s="182">
        <v>160</v>
      </c>
      <c r="B76" s="68">
        <v>411</v>
      </c>
      <c r="C76" s="27" t="s">
        <v>6</v>
      </c>
      <c r="D76" s="34" t="s">
        <v>30</v>
      </c>
      <c r="E76" s="27" t="s">
        <v>127</v>
      </c>
      <c r="F76" s="34" t="s">
        <v>234</v>
      </c>
      <c r="G76" s="35"/>
      <c r="H76" s="35"/>
      <c r="I76" s="45"/>
      <c r="J76" s="103">
        <v>17.788636363636364</v>
      </c>
      <c r="K76" s="94">
        <f t="shared" si="6"/>
        <v>2.0398221136363635</v>
      </c>
      <c r="L76" s="104">
        <f t="shared" si="7"/>
        <v>71</v>
      </c>
      <c r="M76" s="81">
        <v>1</v>
      </c>
      <c r="N76" s="60">
        <v>1</v>
      </c>
      <c r="O76" s="61">
        <v>3</v>
      </c>
      <c r="P76" s="60">
        <v>2</v>
      </c>
      <c r="Q76" s="77">
        <v>3</v>
      </c>
      <c r="R76" s="120">
        <v>3</v>
      </c>
      <c r="S76" s="121">
        <v>3</v>
      </c>
      <c r="T76" s="121">
        <v>2</v>
      </c>
      <c r="U76" s="121">
        <v>2</v>
      </c>
      <c r="V76" s="121">
        <v>3</v>
      </c>
      <c r="W76" s="121">
        <v>0</v>
      </c>
      <c r="X76" s="122">
        <v>2</v>
      </c>
      <c r="Y76" s="123">
        <v>3</v>
      </c>
      <c r="Z76" s="63">
        <v>3</v>
      </c>
      <c r="AA76" s="73">
        <v>1</v>
      </c>
      <c r="AB76" s="89">
        <v>1</v>
      </c>
      <c r="AC76" s="87">
        <v>1</v>
      </c>
      <c r="AD76" s="198"/>
      <c r="AE76" s="198"/>
      <c r="AF76" s="198">
        <f t="shared" si="8"/>
        <v>0.36288818181818183</v>
      </c>
      <c r="AG76" s="104">
        <f t="shared" si="9"/>
        <v>54</v>
      </c>
      <c r="AH76" s="198">
        <f t="shared" si="10"/>
        <v>11.467995400536603</v>
      </c>
      <c r="AI76" s="104">
        <f t="shared" si="11"/>
        <v>218</v>
      </c>
    </row>
    <row r="77" spans="1:35" s="13" customFormat="1" ht="11.25" customHeight="1" x14ac:dyDescent="0.2">
      <c r="A77" s="182">
        <v>55</v>
      </c>
      <c r="B77" s="68">
        <v>211</v>
      </c>
      <c r="C77" s="27" t="s">
        <v>7</v>
      </c>
      <c r="D77" s="34" t="s">
        <v>255</v>
      </c>
      <c r="E77" s="34" t="s">
        <v>361</v>
      </c>
      <c r="F77" s="34" t="s">
        <v>293</v>
      </c>
      <c r="G77" s="35"/>
      <c r="H77" s="35"/>
      <c r="I77" s="45"/>
      <c r="J77" s="103">
        <v>17.131060606060608</v>
      </c>
      <c r="K77" s="94">
        <f t="shared" si="6"/>
        <v>2.0298286893939395</v>
      </c>
      <c r="L77" s="104">
        <f t="shared" si="7"/>
        <v>72</v>
      </c>
      <c r="M77" s="81">
        <v>3</v>
      </c>
      <c r="N77" s="60">
        <v>3</v>
      </c>
      <c r="O77" s="61">
        <v>1</v>
      </c>
      <c r="P77" s="60">
        <v>3</v>
      </c>
      <c r="Q77" s="77">
        <v>3</v>
      </c>
      <c r="R77" s="120">
        <v>0</v>
      </c>
      <c r="S77" s="121">
        <v>1</v>
      </c>
      <c r="T77" s="121">
        <v>0</v>
      </c>
      <c r="U77" s="121">
        <v>2</v>
      </c>
      <c r="V77" s="121">
        <v>2</v>
      </c>
      <c r="W77" s="121">
        <v>1</v>
      </c>
      <c r="X77" s="122">
        <v>3</v>
      </c>
      <c r="Y77" s="123">
        <v>3</v>
      </c>
      <c r="Z77" s="63">
        <v>1</v>
      </c>
      <c r="AA77" s="73">
        <v>1</v>
      </c>
      <c r="AB77" s="89">
        <v>2</v>
      </c>
      <c r="AC77" s="87">
        <v>2</v>
      </c>
      <c r="AD77" s="198"/>
      <c r="AE77" s="198"/>
      <c r="AF77" s="198">
        <f t="shared" si="8"/>
        <v>0.34776053030303039</v>
      </c>
      <c r="AG77" s="104">
        <f t="shared" si="9"/>
        <v>59</v>
      </c>
      <c r="AH77" s="198">
        <f t="shared" si="10"/>
        <v>11.849820899482598</v>
      </c>
      <c r="AI77" s="104">
        <f t="shared" si="11"/>
        <v>214</v>
      </c>
    </row>
    <row r="78" spans="1:35" s="13" customFormat="1" ht="11.25" customHeight="1" x14ac:dyDescent="0.2">
      <c r="A78" s="182">
        <v>232</v>
      </c>
      <c r="B78" s="68">
        <v>599</v>
      </c>
      <c r="C78" s="27" t="s">
        <v>7</v>
      </c>
      <c r="D78" s="34" t="s">
        <v>364</v>
      </c>
      <c r="E78" s="27" t="s">
        <v>162</v>
      </c>
      <c r="F78" s="34" t="s">
        <v>203</v>
      </c>
      <c r="G78" s="35" t="s">
        <v>293</v>
      </c>
      <c r="H78" s="35"/>
      <c r="I78" s="45"/>
      <c r="J78" s="103">
        <v>17.670265151515153</v>
      </c>
      <c r="K78" s="94">
        <f t="shared" si="6"/>
        <v>2.0298232973484853</v>
      </c>
      <c r="L78" s="104">
        <f t="shared" si="7"/>
        <v>73</v>
      </c>
      <c r="M78" s="81">
        <v>1</v>
      </c>
      <c r="N78" s="60">
        <v>1</v>
      </c>
      <c r="O78" s="61">
        <v>3</v>
      </c>
      <c r="P78" s="60">
        <v>3</v>
      </c>
      <c r="Q78" s="77">
        <v>2</v>
      </c>
      <c r="R78" s="120">
        <v>3</v>
      </c>
      <c r="S78" s="121">
        <v>2</v>
      </c>
      <c r="T78" s="121">
        <v>2</v>
      </c>
      <c r="U78" s="121">
        <v>1</v>
      </c>
      <c r="V78" s="121">
        <v>3</v>
      </c>
      <c r="W78" s="121">
        <v>2</v>
      </c>
      <c r="X78" s="122">
        <v>2</v>
      </c>
      <c r="Y78" s="123">
        <v>2</v>
      </c>
      <c r="Z78" s="63">
        <v>3</v>
      </c>
      <c r="AA78" s="73">
        <v>1</v>
      </c>
      <c r="AB78" s="89">
        <v>1</v>
      </c>
      <c r="AC78" s="87">
        <v>2</v>
      </c>
      <c r="AD78" s="198"/>
      <c r="AE78" s="198"/>
      <c r="AF78" s="198">
        <f t="shared" si="8"/>
        <v>0.35870638257575771</v>
      </c>
      <c r="AG78" s="104">
        <f t="shared" si="9"/>
        <v>56</v>
      </c>
      <c r="AH78" s="198">
        <f t="shared" si="10"/>
        <v>11.488226026002426</v>
      </c>
      <c r="AI78" s="104">
        <f t="shared" si="11"/>
        <v>217</v>
      </c>
    </row>
    <row r="79" spans="1:35" s="13" customFormat="1" ht="11.25" customHeight="1" x14ac:dyDescent="0.2">
      <c r="A79" s="182">
        <v>186</v>
      </c>
      <c r="B79" s="68">
        <v>449</v>
      </c>
      <c r="C79" s="27" t="s">
        <v>6</v>
      </c>
      <c r="D79" s="34" t="s">
        <v>32</v>
      </c>
      <c r="E79" s="34" t="s">
        <v>177</v>
      </c>
      <c r="F79" s="34" t="s">
        <v>293</v>
      </c>
      <c r="G79" s="35"/>
      <c r="H79" s="35"/>
      <c r="I79" s="45"/>
      <c r="J79" s="103">
        <v>5.9386363636363635</v>
      </c>
      <c r="K79" s="94">
        <f t="shared" si="6"/>
        <v>2.019940613636364</v>
      </c>
      <c r="L79" s="104">
        <f t="shared" si="7"/>
        <v>74</v>
      </c>
      <c r="M79" s="81">
        <v>3</v>
      </c>
      <c r="N79" s="60">
        <v>3</v>
      </c>
      <c r="O79" s="61">
        <v>1</v>
      </c>
      <c r="P79" s="60">
        <v>3</v>
      </c>
      <c r="Q79" s="77">
        <v>3</v>
      </c>
      <c r="R79" s="120">
        <v>0</v>
      </c>
      <c r="S79" s="121">
        <v>1</v>
      </c>
      <c r="T79" s="121">
        <v>1</v>
      </c>
      <c r="U79" s="121">
        <v>1</v>
      </c>
      <c r="V79" s="121">
        <v>1</v>
      </c>
      <c r="W79" s="121">
        <v>1</v>
      </c>
      <c r="X79" s="122">
        <v>2</v>
      </c>
      <c r="Y79" s="123">
        <v>1</v>
      </c>
      <c r="Z79" s="63">
        <v>2</v>
      </c>
      <c r="AA79" s="73">
        <v>0</v>
      </c>
      <c r="AB79" s="89">
        <v>3</v>
      </c>
      <c r="AC79" s="87">
        <v>3</v>
      </c>
      <c r="AD79" s="198"/>
      <c r="AE79" s="198"/>
      <c r="AF79" s="198">
        <f t="shared" si="8"/>
        <v>0.11996045454545456</v>
      </c>
      <c r="AG79" s="104">
        <f t="shared" si="9"/>
        <v>181</v>
      </c>
      <c r="AH79" s="198">
        <f t="shared" si="10"/>
        <v>34.0145426712591</v>
      </c>
      <c r="AI79" s="104">
        <f t="shared" si="11"/>
        <v>72</v>
      </c>
    </row>
    <row r="80" spans="1:35" s="13" customFormat="1" ht="11.25" customHeight="1" x14ac:dyDescent="0.2">
      <c r="A80" s="182">
        <v>297</v>
      </c>
      <c r="B80" s="71" t="s">
        <v>137</v>
      </c>
      <c r="C80" s="27" t="s">
        <v>7</v>
      </c>
      <c r="D80" s="34" t="s">
        <v>44</v>
      </c>
      <c r="E80" s="35" t="s">
        <v>137</v>
      </c>
      <c r="F80" s="34" t="s">
        <v>293</v>
      </c>
      <c r="G80" s="35"/>
      <c r="H80" s="35"/>
      <c r="I80" s="45"/>
      <c r="J80" s="103">
        <v>4.1520833333333336</v>
      </c>
      <c r="K80" s="94">
        <f t="shared" si="6"/>
        <v>1.9999584791666671</v>
      </c>
      <c r="L80" s="104">
        <f t="shared" si="7"/>
        <v>75</v>
      </c>
      <c r="M80" s="81">
        <v>3</v>
      </c>
      <c r="N80" s="60">
        <v>3</v>
      </c>
      <c r="O80" s="61">
        <v>2</v>
      </c>
      <c r="P80" s="60">
        <v>3</v>
      </c>
      <c r="Q80" s="77">
        <v>3</v>
      </c>
      <c r="R80" s="120">
        <v>0</v>
      </c>
      <c r="S80" s="121">
        <v>1</v>
      </c>
      <c r="T80" s="121">
        <v>0</v>
      </c>
      <c r="U80" s="121">
        <v>1</v>
      </c>
      <c r="V80" s="121">
        <v>1</v>
      </c>
      <c r="W80" s="121">
        <v>1</v>
      </c>
      <c r="X80" s="122">
        <v>3</v>
      </c>
      <c r="Y80" s="123">
        <v>0</v>
      </c>
      <c r="Z80" s="63">
        <v>2</v>
      </c>
      <c r="AA80" s="73">
        <v>0</v>
      </c>
      <c r="AB80" s="89">
        <v>1</v>
      </c>
      <c r="AC80" s="87">
        <v>2</v>
      </c>
      <c r="AD80" s="198"/>
      <c r="AE80" s="198"/>
      <c r="AF80" s="198">
        <f t="shared" si="8"/>
        <v>8.304166666666668E-2</v>
      </c>
      <c r="AG80" s="104">
        <f t="shared" si="9"/>
        <v>202</v>
      </c>
      <c r="AH80" s="198">
        <f t="shared" si="10"/>
        <v>48.168590065228308</v>
      </c>
      <c r="AI80" s="104">
        <f t="shared" si="11"/>
        <v>41</v>
      </c>
    </row>
    <row r="81" spans="1:35" s="13" customFormat="1" ht="11.25" customHeight="1" x14ac:dyDescent="0.2">
      <c r="A81" s="182">
        <v>306</v>
      </c>
      <c r="B81" s="71" t="s">
        <v>145</v>
      </c>
      <c r="C81" s="27" t="s">
        <v>7</v>
      </c>
      <c r="D81" s="34" t="s">
        <v>271</v>
      </c>
      <c r="E81" s="29" t="s">
        <v>145</v>
      </c>
      <c r="F81" s="34" t="s">
        <v>293</v>
      </c>
      <c r="G81" s="35"/>
      <c r="H81" s="35"/>
      <c r="I81" s="45"/>
      <c r="J81" s="103">
        <v>6.8367424242424244</v>
      </c>
      <c r="K81" s="94">
        <f t="shared" si="6"/>
        <v>1.9999316325757581</v>
      </c>
      <c r="L81" s="104">
        <f t="shared" si="7"/>
        <v>76</v>
      </c>
      <c r="M81" s="81">
        <v>3</v>
      </c>
      <c r="N81" s="60">
        <v>3</v>
      </c>
      <c r="O81" s="61">
        <v>2</v>
      </c>
      <c r="P81" s="60">
        <v>3</v>
      </c>
      <c r="Q81" s="77">
        <v>3</v>
      </c>
      <c r="R81" s="120">
        <v>0</v>
      </c>
      <c r="S81" s="121">
        <v>1</v>
      </c>
      <c r="T81" s="121">
        <v>0</v>
      </c>
      <c r="U81" s="121">
        <v>2</v>
      </c>
      <c r="V81" s="121">
        <v>2</v>
      </c>
      <c r="W81" s="121">
        <v>0</v>
      </c>
      <c r="X81" s="122">
        <v>2</v>
      </c>
      <c r="Y81" s="123">
        <v>1</v>
      </c>
      <c r="Z81" s="63">
        <v>2</v>
      </c>
      <c r="AA81" s="73">
        <v>0</v>
      </c>
      <c r="AB81" s="89">
        <v>1</v>
      </c>
      <c r="AC81" s="87">
        <v>1</v>
      </c>
      <c r="AD81" s="198"/>
      <c r="AE81" s="198"/>
      <c r="AF81" s="198">
        <f t="shared" si="8"/>
        <v>0.13673484848484851</v>
      </c>
      <c r="AG81" s="104">
        <f t="shared" si="9"/>
        <v>170</v>
      </c>
      <c r="AH81" s="198">
        <f t="shared" si="10"/>
        <v>29.253698265831908</v>
      </c>
      <c r="AI81" s="104">
        <f t="shared" si="11"/>
        <v>89</v>
      </c>
    </row>
    <row r="82" spans="1:35" s="13" customFormat="1" ht="11.25" customHeight="1" x14ac:dyDescent="0.2">
      <c r="A82" s="182">
        <v>142</v>
      </c>
      <c r="B82" s="68">
        <v>352</v>
      </c>
      <c r="C82" s="27" t="s">
        <v>7</v>
      </c>
      <c r="D82" s="34" t="s">
        <v>370</v>
      </c>
      <c r="E82" s="34">
        <v>352</v>
      </c>
      <c r="F82" s="34" t="s">
        <v>293</v>
      </c>
      <c r="G82" s="35"/>
      <c r="H82" s="35"/>
      <c r="I82" s="45"/>
      <c r="J82" s="103">
        <v>11.443181818181818</v>
      </c>
      <c r="K82" s="94">
        <f t="shared" si="6"/>
        <v>1.9998855681818182</v>
      </c>
      <c r="L82" s="104">
        <f t="shared" si="7"/>
        <v>77</v>
      </c>
      <c r="M82" s="81">
        <v>3</v>
      </c>
      <c r="N82" s="60">
        <v>2</v>
      </c>
      <c r="O82" s="61">
        <v>2</v>
      </c>
      <c r="P82" s="60">
        <v>2</v>
      </c>
      <c r="Q82" s="77">
        <v>3</v>
      </c>
      <c r="R82" s="120">
        <v>0</v>
      </c>
      <c r="S82" s="121">
        <v>2</v>
      </c>
      <c r="T82" s="121">
        <v>2</v>
      </c>
      <c r="U82" s="121">
        <v>1</v>
      </c>
      <c r="V82" s="121">
        <v>2</v>
      </c>
      <c r="W82" s="121">
        <v>1</v>
      </c>
      <c r="X82" s="122">
        <v>3</v>
      </c>
      <c r="Y82" s="123">
        <v>3</v>
      </c>
      <c r="Z82" s="63">
        <v>2</v>
      </c>
      <c r="AA82" s="73">
        <v>0</v>
      </c>
      <c r="AB82" s="89">
        <v>1</v>
      </c>
      <c r="AC82" s="87">
        <v>2</v>
      </c>
      <c r="AD82" s="198"/>
      <c r="AE82" s="198"/>
      <c r="AF82" s="198">
        <f t="shared" si="8"/>
        <v>0.22886363636363638</v>
      </c>
      <c r="AG82" s="104">
        <f t="shared" si="9"/>
        <v>118</v>
      </c>
      <c r="AH82" s="198">
        <f t="shared" si="10"/>
        <v>17.477656405163852</v>
      </c>
      <c r="AI82" s="104">
        <f t="shared" si="11"/>
        <v>153</v>
      </c>
    </row>
    <row r="83" spans="1:35" s="13" customFormat="1" ht="11.25" customHeight="1" x14ac:dyDescent="0.2">
      <c r="A83" s="182">
        <v>258</v>
      </c>
      <c r="B83" s="68">
        <v>972</v>
      </c>
      <c r="C83" s="27" t="s">
        <v>7</v>
      </c>
      <c r="D83" s="34" t="s">
        <v>25</v>
      </c>
      <c r="E83" s="35" t="s">
        <v>231</v>
      </c>
      <c r="F83" s="34" t="s">
        <v>293</v>
      </c>
      <c r="G83" s="35"/>
      <c r="H83" s="35"/>
      <c r="I83" s="45"/>
      <c r="J83" s="103">
        <v>14.95965909090909</v>
      </c>
      <c r="K83" s="94">
        <f t="shared" si="6"/>
        <v>1.9998504034090909</v>
      </c>
      <c r="L83" s="104">
        <f t="shared" si="7"/>
        <v>78</v>
      </c>
      <c r="M83" s="81">
        <v>3</v>
      </c>
      <c r="N83" s="60">
        <v>2</v>
      </c>
      <c r="O83" s="61">
        <v>3</v>
      </c>
      <c r="P83" s="60">
        <v>2</v>
      </c>
      <c r="Q83" s="77">
        <v>2</v>
      </c>
      <c r="R83" s="120">
        <v>1</v>
      </c>
      <c r="S83" s="121">
        <v>2</v>
      </c>
      <c r="T83" s="121">
        <v>1</v>
      </c>
      <c r="U83" s="121">
        <v>2</v>
      </c>
      <c r="V83" s="121">
        <v>2</v>
      </c>
      <c r="W83" s="121">
        <v>0</v>
      </c>
      <c r="X83" s="122">
        <v>2</v>
      </c>
      <c r="Y83" s="123">
        <v>3</v>
      </c>
      <c r="Z83" s="63">
        <v>2</v>
      </c>
      <c r="AA83" s="73">
        <v>2</v>
      </c>
      <c r="AB83" s="89">
        <v>1</v>
      </c>
      <c r="AC83" s="87">
        <v>1</v>
      </c>
      <c r="AD83" s="198"/>
      <c r="AE83" s="198"/>
      <c r="AF83" s="198">
        <f t="shared" si="8"/>
        <v>0.29919318181818183</v>
      </c>
      <c r="AG83" s="104">
        <f t="shared" si="9"/>
        <v>78</v>
      </c>
      <c r="AH83" s="198">
        <f t="shared" si="10"/>
        <v>13.369288617114208</v>
      </c>
      <c r="AI83" s="104">
        <f t="shared" si="11"/>
        <v>196</v>
      </c>
    </row>
    <row r="84" spans="1:35" s="13" customFormat="1" ht="11.25" customHeight="1" x14ac:dyDescent="0.2">
      <c r="A84" s="182">
        <v>295</v>
      </c>
      <c r="B84" s="70">
        <v>1458</v>
      </c>
      <c r="C84" s="27" t="s">
        <v>6</v>
      </c>
      <c r="D84" s="34" t="s">
        <v>371</v>
      </c>
      <c r="E84" s="177">
        <v>1458</v>
      </c>
      <c r="F84" s="40" t="s">
        <v>226</v>
      </c>
      <c r="G84" s="35" t="s">
        <v>293</v>
      </c>
      <c r="H84" s="35"/>
      <c r="I84" s="45"/>
      <c r="J84" s="103">
        <v>8.5532196969696965</v>
      </c>
      <c r="K84" s="94">
        <f t="shared" si="6"/>
        <v>1.9899144678030307</v>
      </c>
      <c r="L84" s="104">
        <f t="shared" si="7"/>
        <v>79</v>
      </c>
      <c r="M84" s="81">
        <v>3</v>
      </c>
      <c r="N84" s="60">
        <v>2</v>
      </c>
      <c r="O84" s="61">
        <v>2</v>
      </c>
      <c r="P84" s="60">
        <v>3</v>
      </c>
      <c r="Q84" s="77">
        <v>2</v>
      </c>
      <c r="R84" s="120">
        <v>1</v>
      </c>
      <c r="S84" s="121">
        <v>2</v>
      </c>
      <c r="T84" s="121">
        <v>3</v>
      </c>
      <c r="U84" s="121">
        <v>1</v>
      </c>
      <c r="V84" s="121">
        <v>1</v>
      </c>
      <c r="W84" s="121">
        <v>0</v>
      </c>
      <c r="X84" s="122">
        <v>1</v>
      </c>
      <c r="Y84" s="123">
        <v>2</v>
      </c>
      <c r="Z84" s="63">
        <v>2</v>
      </c>
      <c r="AA84" s="73">
        <v>1</v>
      </c>
      <c r="AB84" s="89">
        <v>2</v>
      </c>
      <c r="AC84" s="87">
        <v>3</v>
      </c>
      <c r="AD84" s="198"/>
      <c r="AE84" s="198"/>
      <c r="AF84" s="198">
        <f t="shared" si="8"/>
        <v>0.17020907196969701</v>
      </c>
      <c r="AG84" s="104">
        <f t="shared" si="9"/>
        <v>150</v>
      </c>
      <c r="AH84" s="198">
        <f t="shared" si="10"/>
        <v>23.266092424879879</v>
      </c>
      <c r="AI84" s="104">
        <f t="shared" si="11"/>
        <v>117</v>
      </c>
    </row>
    <row r="85" spans="1:35" s="13" customFormat="1" ht="11.25" customHeight="1" x14ac:dyDescent="0.2">
      <c r="A85" s="182">
        <v>64</v>
      </c>
      <c r="B85" s="68">
        <v>214</v>
      </c>
      <c r="C85" s="27" t="s">
        <v>7</v>
      </c>
      <c r="D85" s="34" t="s">
        <v>22</v>
      </c>
      <c r="E85" s="34" t="s">
        <v>93</v>
      </c>
      <c r="F85" s="34" t="s">
        <v>94</v>
      </c>
      <c r="G85" s="35" t="s">
        <v>95</v>
      </c>
      <c r="H85" s="35"/>
      <c r="I85" s="45"/>
      <c r="J85" s="103">
        <v>9.3753787878787875</v>
      </c>
      <c r="K85" s="94">
        <f t="shared" si="6"/>
        <v>1.9899062462121215</v>
      </c>
      <c r="L85" s="104">
        <f t="shared" si="7"/>
        <v>80</v>
      </c>
      <c r="M85" s="81">
        <v>3</v>
      </c>
      <c r="N85" s="60">
        <v>3</v>
      </c>
      <c r="O85" s="61">
        <v>2</v>
      </c>
      <c r="P85" s="60">
        <v>2</v>
      </c>
      <c r="Q85" s="77">
        <v>2</v>
      </c>
      <c r="R85" s="120">
        <v>1</v>
      </c>
      <c r="S85" s="121">
        <v>1</v>
      </c>
      <c r="T85" s="121">
        <v>2</v>
      </c>
      <c r="U85" s="121">
        <v>2</v>
      </c>
      <c r="V85" s="121">
        <v>1</v>
      </c>
      <c r="W85" s="121">
        <v>1</v>
      </c>
      <c r="X85" s="122">
        <v>3</v>
      </c>
      <c r="Y85" s="123">
        <v>3</v>
      </c>
      <c r="Z85" s="63">
        <v>1</v>
      </c>
      <c r="AA85" s="73">
        <v>3</v>
      </c>
      <c r="AB85" s="89">
        <v>1</v>
      </c>
      <c r="AC85" s="87">
        <v>2</v>
      </c>
      <c r="AD85" s="198"/>
      <c r="AE85" s="198"/>
      <c r="AF85" s="198">
        <f t="shared" si="8"/>
        <v>0.1865700378787879</v>
      </c>
      <c r="AG85" s="104">
        <f t="shared" si="9"/>
        <v>138</v>
      </c>
      <c r="AH85" s="198">
        <f t="shared" si="10"/>
        <v>21.225809058219873</v>
      </c>
      <c r="AI85" s="104">
        <f t="shared" si="11"/>
        <v>122</v>
      </c>
    </row>
    <row r="86" spans="1:35" s="13" customFormat="1" ht="11.25" customHeight="1" x14ac:dyDescent="0.2">
      <c r="A86" s="182">
        <v>184</v>
      </c>
      <c r="B86" s="68">
        <v>449</v>
      </c>
      <c r="C86" s="27" t="s">
        <v>6</v>
      </c>
      <c r="D86" s="34" t="s">
        <v>32</v>
      </c>
      <c r="E86" s="35">
        <v>449</v>
      </c>
      <c r="F86" s="34" t="s">
        <v>177</v>
      </c>
      <c r="G86" s="35" t="s">
        <v>136</v>
      </c>
      <c r="H86" s="35"/>
      <c r="I86" s="45"/>
      <c r="J86" s="103">
        <v>11.381439393939393</v>
      </c>
      <c r="K86" s="94">
        <f t="shared" si="6"/>
        <v>1.989886185606061</v>
      </c>
      <c r="L86" s="104">
        <f t="shared" si="7"/>
        <v>81</v>
      </c>
      <c r="M86" s="81">
        <v>3</v>
      </c>
      <c r="N86" s="60">
        <v>3</v>
      </c>
      <c r="O86" s="61">
        <v>1</v>
      </c>
      <c r="P86" s="60">
        <v>3</v>
      </c>
      <c r="Q86" s="77">
        <v>3</v>
      </c>
      <c r="R86" s="120">
        <v>0</v>
      </c>
      <c r="S86" s="121">
        <v>1</v>
      </c>
      <c r="T86" s="121">
        <v>2</v>
      </c>
      <c r="U86" s="121">
        <v>2</v>
      </c>
      <c r="V86" s="121">
        <v>2</v>
      </c>
      <c r="W86" s="121">
        <v>1</v>
      </c>
      <c r="X86" s="122">
        <v>2</v>
      </c>
      <c r="Y86" s="123">
        <v>1</v>
      </c>
      <c r="Z86" s="63">
        <v>2</v>
      </c>
      <c r="AA86" s="73">
        <v>0</v>
      </c>
      <c r="AB86" s="89">
        <v>1</v>
      </c>
      <c r="AC86" s="87">
        <v>2</v>
      </c>
      <c r="AD86" s="198"/>
      <c r="AE86" s="198"/>
      <c r="AF86" s="198">
        <f t="shared" si="8"/>
        <v>0.226490643939394</v>
      </c>
      <c r="AG86" s="104">
        <f t="shared" si="9"/>
        <v>119</v>
      </c>
      <c r="AH86" s="198">
        <f t="shared" si="10"/>
        <v>17.484607448330951</v>
      </c>
      <c r="AI86" s="104">
        <f t="shared" si="11"/>
        <v>152</v>
      </c>
    </row>
    <row r="87" spans="1:35" s="13" customFormat="1" ht="11.25" customHeight="1" x14ac:dyDescent="0.2">
      <c r="A87" s="182">
        <v>75</v>
      </c>
      <c r="B87" s="68">
        <v>221</v>
      </c>
      <c r="C87" s="27" t="s">
        <v>7</v>
      </c>
      <c r="D87" s="34" t="s">
        <v>23</v>
      </c>
      <c r="E87" s="29">
        <v>221</v>
      </c>
      <c r="F87" s="34" t="s">
        <v>100</v>
      </c>
      <c r="G87" s="35"/>
      <c r="H87" s="35"/>
      <c r="I87" s="45"/>
      <c r="J87" s="103">
        <v>4.5674242424242424</v>
      </c>
      <c r="K87" s="94">
        <f t="shared" si="6"/>
        <v>1.9799543257575758</v>
      </c>
      <c r="L87" s="104">
        <f t="shared" si="7"/>
        <v>82</v>
      </c>
      <c r="M87" s="81">
        <v>3</v>
      </c>
      <c r="N87" s="60">
        <v>3</v>
      </c>
      <c r="O87" s="61">
        <v>1</v>
      </c>
      <c r="P87" s="60">
        <v>3</v>
      </c>
      <c r="Q87" s="77">
        <v>3</v>
      </c>
      <c r="R87" s="120">
        <v>0</v>
      </c>
      <c r="S87" s="121">
        <v>0</v>
      </c>
      <c r="T87" s="121">
        <v>1</v>
      </c>
      <c r="U87" s="121">
        <v>0</v>
      </c>
      <c r="V87" s="121">
        <v>0</v>
      </c>
      <c r="W87" s="121">
        <v>0</v>
      </c>
      <c r="X87" s="122">
        <v>3</v>
      </c>
      <c r="Y87" s="123">
        <v>3</v>
      </c>
      <c r="Z87" s="63">
        <v>2</v>
      </c>
      <c r="AA87" s="73">
        <v>1</v>
      </c>
      <c r="AB87" s="89">
        <v>1</v>
      </c>
      <c r="AC87" s="87">
        <v>1</v>
      </c>
      <c r="AD87" s="198"/>
      <c r="AE87" s="198"/>
      <c r="AF87" s="198">
        <f t="shared" si="8"/>
        <v>9.0435000000000001E-2</v>
      </c>
      <c r="AG87" s="104">
        <f t="shared" si="9"/>
        <v>198</v>
      </c>
      <c r="AH87" s="198">
        <f t="shared" si="10"/>
        <v>43.350472715209818</v>
      </c>
      <c r="AI87" s="104">
        <f t="shared" si="11"/>
        <v>56</v>
      </c>
    </row>
    <row r="88" spans="1:35" s="13" customFormat="1" ht="11.25" customHeight="1" x14ac:dyDescent="0.2">
      <c r="A88" s="182">
        <v>314</v>
      </c>
      <c r="B88" s="71" t="s">
        <v>152</v>
      </c>
      <c r="C88" s="27" t="s">
        <v>7</v>
      </c>
      <c r="D88" s="34" t="s">
        <v>19</v>
      </c>
      <c r="E88" s="29" t="s">
        <v>152</v>
      </c>
      <c r="F88" s="34" t="s">
        <v>293</v>
      </c>
      <c r="G88" s="35"/>
      <c r="H88" s="35"/>
      <c r="I88" s="45"/>
      <c r="J88" s="103">
        <v>4.8994318181818182</v>
      </c>
      <c r="K88" s="94">
        <f t="shared" si="6"/>
        <v>1.9799510056818186</v>
      </c>
      <c r="L88" s="104">
        <f t="shared" si="7"/>
        <v>83</v>
      </c>
      <c r="M88" s="81">
        <v>3</v>
      </c>
      <c r="N88" s="60">
        <v>3</v>
      </c>
      <c r="O88" s="61">
        <v>2</v>
      </c>
      <c r="P88" s="60">
        <v>3</v>
      </c>
      <c r="Q88" s="77">
        <v>3</v>
      </c>
      <c r="R88" s="120">
        <v>0</v>
      </c>
      <c r="S88" s="121">
        <v>1</v>
      </c>
      <c r="T88" s="121">
        <v>1</v>
      </c>
      <c r="U88" s="121">
        <v>1</v>
      </c>
      <c r="V88" s="121">
        <v>1</v>
      </c>
      <c r="W88" s="121">
        <v>0</v>
      </c>
      <c r="X88" s="122">
        <v>2</v>
      </c>
      <c r="Y88" s="123">
        <v>1</v>
      </c>
      <c r="Z88" s="63">
        <v>2</v>
      </c>
      <c r="AA88" s="73">
        <v>0</v>
      </c>
      <c r="AB88" s="89">
        <v>1</v>
      </c>
      <c r="AC88" s="87">
        <v>1</v>
      </c>
      <c r="AD88" s="198"/>
      <c r="AE88" s="198"/>
      <c r="AF88" s="198">
        <f t="shared" si="8"/>
        <v>9.7008750000000019E-2</v>
      </c>
      <c r="AG88" s="104">
        <f t="shared" si="9"/>
        <v>193</v>
      </c>
      <c r="AH88" s="198">
        <f t="shared" si="10"/>
        <v>40.412849356372504</v>
      </c>
      <c r="AI88" s="104">
        <f t="shared" si="11"/>
        <v>63</v>
      </c>
    </row>
    <row r="89" spans="1:35" s="13" customFormat="1" ht="11.25" customHeight="1" x14ac:dyDescent="0.2">
      <c r="A89" s="182">
        <v>164</v>
      </c>
      <c r="B89" s="68">
        <v>441</v>
      </c>
      <c r="C89" s="27" t="s">
        <v>6</v>
      </c>
      <c r="D89" s="34" t="s">
        <v>34</v>
      </c>
      <c r="E89" s="29">
        <v>441</v>
      </c>
      <c r="F89" s="34" t="s">
        <v>238</v>
      </c>
      <c r="G89" s="35" t="s">
        <v>269</v>
      </c>
      <c r="H89" s="35"/>
      <c r="I89" s="45"/>
      <c r="J89" s="103">
        <v>10.877840909090908</v>
      </c>
      <c r="K89" s="94">
        <f t="shared" si="6"/>
        <v>1.9798912215909092</v>
      </c>
      <c r="L89" s="104">
        <f t="shared" si="7"/>
        <v>84</v>
      </c>
      <c r="M89" s="81">
        <v>3</v>
      </c>
      <c r="N89" s="60">
        <v>2</v>
      </c>
      <c r="O89" s="61">
        <v>1</v>
      </c>
      <c r="P89" s="60">
        <v>3</v>
      </c>
      <c r="Q89" s="77">
        <v>3</v>
      </c>
      <c r="R89" s="120">
        <v>1</v>
      </c>
      <c r="S89" s="121">
        <v>1</v>
      </c>
      <c r="T89" s="121">
        <v>2</v>
      </c>
      <c r="U89" s="121">
        <v>1</v>
      </c>
      <c r="V89" s="121">
        <v>1</v>
      </c>
      <c r="W89" s="121">
        <v>0</v>
      </c>
      <c r="X89" s="122">
        <v>3</v>
      </c>
      <c r="Y89" s="123">
        <v>3</v>
      </c>
      <c r="Z89" s="63">
        <v>1</v>
      </c>
      <c r="AA89" s="73">
        <v>1</v>
      </c>
      <c r="AB89" s="89">
        <v>3</v>
      </c>
      <c r="AC89" s="87">
        <v>3</v>
      </c>
      <c r="AD89" s="198"/>
      <c r="AE89" s="198"/>
      <c r="AF89" s="198">
        <f t="shared" si="8"/>
        <v>0.21538125</v>
      </c>
      <c r="AG89" s="104">
        <f t="shared" si="9"/>
        <v>125</v>
      </c>
      <c r="AH89" s="198">
        <f t="shared" si="10"/>
        <v>18.202141551318885</v>
      </c>
      <c r="AI89" s="104">
        <f t="shared" si="11"/>
        <v>145</v>
      </c>
    </row>
    <row r="90" spans="1:35" s="13" customFormat="1" ht="11.25" customHeight="1" x14ac:dyDescent="0.2">
      <c r="A90" s="182">
        <v>14</v>
      </c>
      <c r="B90" s="68">
        <v>79</v>
      </c>
      <c r="C90" s="27" t="s">
        <v>6</v>
      </c>
      <c r="D90" s="34" t="s">
        <v>246</v>
      </c>
      <c r="E90" s="29" t="s">
        <v>265</v>
      </c>
      <c r="F90" s="34" t="s">
        <v>327</v>
      </c>
      <c r="G90" s="35" t="s">
        <v>293</v>
      </c>
      <c r="H90" s="35"/>
      <c r="I90" s="45"/>
      <c r="J90" s="103">
        <v>15.605681818181818</v>
      </c>
      <c r="K90" s="94">
        <f t="shared" si="6"/>
        <v>1.9798439431818184</v>
      </c>
      <c r="L90" s="104">
        <f t="shared" si="7"/>
        <v>85</v>
      </c>
      <c r="M90" s="81">
        <v>3</v>
      </c>
      <c r="N90" s="60">
        <v>3</v>
      </c>
      <c r="O90" s="61">
        <v>2</v>
      </c>
      <c r="P90" s="60">
        <v>2</v>
      </c>
      <c r="Q90" s="77">
        <v>2</v>
      </c>
      <c r="R90" s="120">
        <v>0</v>
      </c>
      <c r="S90" s="121">
        <v>2</v>
      </c>
      <c r="T90" s="121">
        <v>1</v>
      </c>
      <c r="U90" s="121">
        <v>2</v>
      </c>
      <c r="V90" s="121">
        <v>2</v>
      </c>
      <c r="W90" s="121">
        <v>2</v>
      </c>
      <c r="X90" s="122">
        <v>3</v>
      </c>
      <c r="Y90" s="123">
        <v>3</v>
      </c>
      <c r="Z90" s="63">
        <v>1</v>
      </c>
      <c r="AA90" s="73">
        <v>1</v>
      </c>
      <c r="AB90" s="89">
        <v>2</v>
      </c>
      <c r="AC90" s="87">
        <v>2</v>
      </c>
      <c r="AD90" s="198"/>
      <c r="AE90" s="198"/>
      <c r="AF90" s="198">
        <f t="shared" si="8"/>
        <v>0.30899250000000006</v>
      </c>
      <c r="AG90" s="104">
        <f t="shared" si="9"/>
        <v>72</v>
      </c>
      <c r="AH90" s="198">
        <f t="shared" si="10"/>
        <v>12.687686594334815</v>
      </c>
      <c r="AI90" s="104">
        <f t="shared" si="11"/>
        <v>203</v>
      </c>
    </row>
    <row r="91" spans="1:35" s="13" customFormat="1" ht="11.25" customHeight="1" x14ac:dyDescent="0.2">
      <c r="A91" s="182">
        <v>100</v>
      </c>
      <c r="B91" s="68">
        <v>239</v>
      </c>
      <c r="C91" s="27" t="s">
        <v>7</v>
      </c>
      <c r="D91" s="34" t="s">
        <v>26</v>
      </c>
      <c r="E91" s="29">
        <v>239</v>
      </c>
      <c r="F91" s="34" t="s">
        <v>113</v>
      </c>
      <c r="G91" s="35" t="s">
        <v>293</v>
      </c>
      <c r="H91" s="35" t="s">
        <v>293</v>
      </c>
      <c r="I91" s="45"/>
      <c r="J91" s="103">
        <v>22.1875</v>
      </c>
      <c r="K91" s="94">
        <f t="shared" si="6"/>
        <v>1.9797781250000002</v>
      </c>
      <c r="L91" s="104">
        <f t="shared" si="7"/>
        <v>86</v>
      </c>
      <c r="M91" s="81">
        <v>3</v>
      </c>
      <c r="N91" s="60">
        <v>2</v>
      </c>
      <c r="O91" s="61">
        <v>2</v>
      </c>
      <c r="P91" s="60">
        <v>2</v>
      </c>
      <c r="Q91" s="77">
        <v>2</v>
      </c>
      <c r="R91" s="120">
        <v>1</v>
      </c>
      <c r="S91" s="121">
        <v>2</v>
      </c>
      <c r="T91" s="121">
        <v>3</v>
      </c>
      <c r="U91" s="121">
        <v>2</v>
      </c>
      <c r="V91" s="121">
        <v>3</v>
      </c>
      <c r="W91" s="121">
        <v>1</v>
      </c>
      <c r="X91" s="122">
        <v>2</v>
      </c>
      <c r="Y91" s="123">
        <v>3</v>
      </c>
      <c r="Z91" s="63">
        <v>2</v>
      </c>
      <c r="AA91" s="73">
        <v>1</v>
      </c>
      <c r="AB91" s="89">
        <v>2</v>
      </c>
      <c r="AC91" s="87">
        <v>1</v>
      </c>
      <c r="AD91" s="198"/>
      <c r="AE91" s="198"/>
      <c r="AF91" s="198">
        <f t="shared" si="8"/>
        <v>0.43931250000000005</v>
      </c>
      <c r="AG91" s="104">
        <f t="shared" si="9"/>
        <v>38</v>
      </c>
      <c r="AH91" s="198">
        <f t="shared" si="10"/>
        <v>8.9239436619718315</v>
      </c>
      <c r="AI91" s="104">
        <f t="shared" si="11"/>
        <v>245</v>
      </c>
    </row>
    <row r="92" spans="1:35" s="13" customFormat="1" ht="11.25" customHeight="1" x14ac:dyDescent="0.2">
      <c r="A92" s="182">
        <v>71</v>
      </c>
      <c r="B92" s="68">
        <v>217</v>
      </c>
      <c r="C92" s="27" t="s">
        <v>7</v>
      </c>
      <c r="D92" s="34" t="s">
        <v>22</v>
      </c>
      <c r="E92" s="29" t="s">
        <v>97</v>
      </c>
      <c r="F92" s="34" t="s">
        <v>293</v>
      </c>
      <c r="G92" s="35"/>
      <c r="H92" s="35"/>
      <c r="I92" s="45"/>
      <c r="J92" s="103">
        <v>26.330681818181819</v>
      </c>
      <c r="K92" s="94">
        <f t="shared" si="6"/>
        <v>1.9797366931818183</v>
      </c>
      <c r="L92" s="104">
        <f t="shared" si="7"/>
        <v>87</v>
      </c>
      <c r="M92" s="81">
        <v>3</v>
      </c>
      <c r="N92" s="60">
        <v>2</v>
      </c>
      <c r="O92" s="61">
        <v>2</v>
      </c>
      <c r="P92" s="60">
        <v>2</v>
      </c>
      <c r="Q92" s="77">
        <v>2</v>
      </c>
      <c r="R92" s="120">
        <v>1</v>
      </c>
      <c r="S92" s="121">
        <v>2</v>
      </c>
      <c r="T92" s="121">
        <v>0</v>
      </c>
      <c r="U92" s="121">
        <v>2</v>
      </c>
      <c r="V92" s="121">
        <v>3</v>
      </c>
      <c r="W92" s="121">
        <v>2</v>
      </c>
      <c r="X92" s="122">
        <v>3</v>
      </c>
      <c r="Y92" s="123">
        <v>3</v>
      </c>
      <c r="Z92" s="63">
        <v>2</v>
      </c>
      <c r="AA92" s="73">
        <v>1</v>
      </c>
      <c r="AB92" s="89">
        <v>1</v>
      </c>
      <c r="AC92" s="87">
        <v>2</v>
      </c>
      <c r="AD92" s="198"/>
      <c r="AE92" s="198"/>
      <c r="AF92" s="198">
        <f t="shared" si="8"/>
        <v>0.52134750000000007</v>
      </c>
      <c r="AG92" s="104">
        <f t="shared" si="9"/>
        <v>30</v>
      </c>
      <c r="AH92" s="198">
        <f t="shared" si="10"/>
        <v>7.5197445082214847</v>
      </c>
      <c r="AI92" s="104">
        <f t="shared" si="11"/>
        <v>257</v>
      </c>
    </row>
    <row r="93" spans="1:35" s="13" customFormat="1" ht="11.25" customHeight="1" x14ac:dyDescent="0.2">
      <c r="A93" s="182">
        <v>105</v>
      </c>
      <c r="B93" s="68">
        <v>240</v>
      </c>
      <c r="C93" s="27" t="s">
        <v>6</v>
      </c>
      <c r="D93" s="34" t="s">
        <v>27</v>
      </c>
      <c r="E93" s="29" t="s">
        <v>115</v>
      </c>
      <c r="F93" s="34" t="s">
        <v>293</v>
      </c>
      <c r="G93" s="35"/>
      <c r="H93" s="35"/>
      <c r="I93" s="45"/>
      <c r="J93" s="103">
        <v>9.6335227272727266</v>
      </c>
      <c r="K93" s="94">
        <f t="shared" si="6"/>
        <v>1.9699036647727279</v>
      </c>
      <c r="L93" s="104">
        <f t="shared" si="7"/>
        <v>88</v>
      </c>
      <c r="M93" s="81">
        <v>3</v>
      </c>
      <c r="N93" s="60">
        <v>1</v>
      </c>
      <c r="O93" s="61">
        <v>2</v>
      </c>
      <c r="P93" s="60">
        <v>3</v>
      </c>
      <c r="Q93" s="77">
        <v>3</v>
      </c>
      <c r="R93" s="120">
        <v>0</v>
      </c>
      <c r="S93" s="121">
        <v>1</v>
      </c>
      <c r="T93" s="121">
        <v>1</v>
      </c>
      <c r="U93" s="121">
        <v>2</v>
      </c>
      <c r="V93" s="121">
        <v>2</v>
      </c>
      <c r="W93" s="121">
        <v>0</v>
      </c>
      <c r="X93" s="122">
        <v>2</v>
      </c>
      <c r="Y93" s="123">
        <v>3</v>
      </c>
      <c r="Z93" s="63">
        <v>2</v>
      </c>
      <c r="AA93" s="73">
        <v>1</v>
      </c>
      <c r="AB93" s="89">
        <v>2</v>
      </c>
      <c r="AC93" s="87">
        <v>2</v>
      </c>
      <c r="AD93" s="198"/>
      <c r="AE93" s="198"/>
      <c r="AF93" s="198">
        <f t="shared" si="8"/>
        <v>0.18978039772727279</v>
      </c>
      <c r="AG93" s="104">
        <f t="shared" si="9"/>
        <v>137</v>
      </c>
      <c r="AH93" s="198">
        <f t="shared" si="10"/>
        <v>20.449424948392814</v>
      </c>
      <c r="AI93" s="104">
        <f t="shared" si="11"/>
        <v>127</v>
      </c>
    </row>
    <row r="94" spans="1:35" s="13" customFormat="1" ht="11.25" customHeight="1" x14ac:dyDescent="0.2">
      <c r="A94" s="182">
        <v>273</v>
      </c>
      <c r="B94" s="70">
        <v>1021</v>
      </c>
      <c r="C94" s="27" t="s">
        <v>7</v>
      </c>
      <c r="D94" s="34" t="s">
        <v>370</v>
      </c>
      <c r="E94" s="176" t="s">
        <v>210</v>
      </c>
      <c r="F94" s="40" t="s">
        <v>293</v>
      </c>
      <c r="G94" s="35"/>
      <c r="H94" s="35"/>
      <c r="I94" s="45"/>
      <c r="J94" s="103">
        <v>12.92594696969697</v>
      </c>
      <c r="K94" s="94">
        <f t="shared" si="6"/>
        <v>1.9698707405303038</v>
      </c>
      <c r="L94" s="104">
        <f t="shared" si="7"/>
        <v>89</v>
      </c>
      <c r="M94" s="81">
        <v>3</v>
      </c>
      <c r="N94" s="60">
        <v>1</v>
      </c>
      <c r="O94" s="61">
        <v>2</v>
      </c>
      <c r="P94" s="60">
        <v>3</v>
      </c>
      <c r="Q94" s="77">
        <v>2</v>
      </c>
      <c r="R94" s="120">
        <v>1</v>
      </c>
      <c r="S94" s="121">
        <v>2</v>
      </c>
      <c r="T94" s="121">
        <v>3</v>
      </c>
      <c r="U94" s="121">
        <v>1</v>
      </c>
      <c r="V94" s="121">
        <v>2</v>
      </c>
      <c r="W94" s="121">
        <v>1</v>
      </c>
      <c r="X94" s="122">
        <v>1</v>
      </c>
      <c r="Y94" s="123">
        <v>2</v>
      </c>
      <c r="Z94" s="63">
        <v>3</v>
      </c>
      <c r="AA94" s="73">
        <v>1</v>
      </c>
      <c r="AB94" s="89">
        <v>1</v>
      </c>
      <c r="AC94" s="87">
        <v>2</v>
      </c>
      <c r="AD94" s="198"/>
      <c r="AE94" s="198"/>
      <c r="AF94" s="198">
        <f t="shared" si="8"/>
        <v>0.25464115530303039</v>
      </c>
      <c r="AG94" s="104">
        <f t="shared" si="9"/>
        <v>99</v>
      </c>
      <c r="AH94" s="198">
        <f t="shared" si="10"/>
        <v>15.240662866855198</v>
      </c>
      <c r="AI94" s="104">
        <f t="shared" si="11"/>
        <v>168</v>
      </c>
    </row>
    <row r="95" spans="1:35" s="13" customFormat="1" ht="11.25" customHeight="1" x14ac:dyDescent="0.2">
      <c r="A95" s="182">
        <v>193</v>
      </c>
      <c r="B95" s="68">
        <v>470</v>
      </c>
      <c r="C95" s="27" t="s">
        <v>7</v>
      </c>
      <c r="D95" s="34" t="s">
        <v>37</v>
      </c>
      <c r="E95" s="29" t="s">
        <v>228</v>
      </c>
      <c r="F95" s="34" t="s">
        <v>293</v>
      </c>
      <c r="G95" s="35"/>
      <c r="H95" s="35"/>
      <c r="I95" s="45"/>
      <c r="J95" s="103">
        <v>23.210984848484848</v>
      </c>
      <c r="K95" s="94">
        <f t="shared" si="6"/>
        <v>1.9697678901515152</v>
      </c>
      <c r="L95" s="104">
        <f t="shared" si="7"/>
        <v>90</v>
      </c>
      <c r="M95" s="81">
        <v>1</v>
      </c>
      <c r="N95" s="60">
        <v>1</v>
      </c>
      <c r="O95" s="61">
        <v>3</v>
      </c>
      <c r="P95" s="60">
        <v>2</v>
      </c>
      <c r="Q95" s="77">
        <v>2</v>
      </c>
      <c r="R95" s="120">
        <v>1</v>
      </c>
      <c r="S95" s="121">
        <v>2</v>
      </c>
      <c r="T95" s="121">
        <v>0</v>
      </c>
      <c r="U95" s="121">
        <v>2</v>
      </c>
      <c r="V95" s="121">
        <v>3</v>
      </c>
      <c r="W95" s="121">
        <v>0</v>
      </c>
      <c r="X95" s="122">
        <v>3</v>
      </c>
      <c r="Y95" s="123">
        <v>3</v>
      </c>
      <c r="Z95" s="63">
        <v>3</v>
      </c>
      <c r="AA95" s="73">
        <v>1</v>
      </c>
      <c r="AB95" s="89">
        <v>3</v>
      </c>
      <c r="AC95" s="87">
        <v>3</v>
      </c>
      <c r="AD95" s="198"/>
      <c r="AE95" s="198"/>
      <c r="AF95" s="198">
        <f t="shared" si="8"/>
        <v>0.45725640151515151</v>
      </c>
      <c r="AG95" s="104">
        <f t="shared" si="9"/>
        <v>36</v>
      </c>
      <c r="AH95" s="198">
        <f t="shared" si="10"/>
        <v>8.4873606736622218</v>
      </c>
      <c r="AI95" s="104">
        <f t="shared" si="11"/>
        <v>251</v>
      </c>
    </row>
    <row r="96" spans="1:35" s="13" customFormat="1" ht="11.25" customHeight="1" x14ac:dyDescent="0.2">
      <c r="A96" s="182">
        <v>296</v>
      </c>
      <c r="B96" s="70">
        <v>1458</v>
      </c>
      <c r="C96" s="27" t="s">
        <v>6</v>
      </c>
      <c r="D96" s="34" t="s">
        <v>371</v>
      </c>
      <c r="E96" s="176" t="s">
        <v>226</v>
      </c>
      <c r="F96" s="40" t="s">
        <v>293</v>
      </c>
      <c r="G96" s="35"/>
      <c r="H96" s="35"/>
      <c r="I96" s="45"/>
      <c r="J96" s="103">
        <v>9.3439393939393938</v>
      </c>
      <c r="K96" s="94">
        <f t="shared" si="6"/>
        <v>1.9599065606060611</v>
      </c>
      <c r="L96" s="104">
        <f t="shared" si="7"/>
        <v>91</v>
      </c>
      <c r="M96" s="81">
        <v>3</v>
      </c>
      <c r="N96" s="60">
        <v>2</v>
      </c>
      <c r="O96" s="61">
        <v>2</v>
      </c>
      <c r="P96" s="60">
        <v>3</v>
      </c>
      <c r="Q96" s="77">
        <v>2</v>
      </c>
      <c r="R96" s="120">
        <v>2</v>
      </c>
      <c r="S96" s="121">
        <v>3</v>
      </c>
      <c r="T96" s="121">
        <v>2</v>
      </c>
      <c r="U96" s="121">
        <v>1</v>
      </c>
      <c r="V96" s="121">
        <v>2</v>
      </c>
      <c r="W96" s="121">
        <v>0</v>
      </c>
      <c r="X96" s="122">
        <v>1</v>
      </c>
      <c r="Y96" s="123">
        <v>2</v>
      </c>
      <c r="Z96" s="63">
        <v>2</v>
      </c>
      <c r="AA96" s="73">
        <v>1</v>
      </c>
      <c r="AB96" s="89">
        <v>1</v>
      </c>
      <c r="AC96" s="87">
        <v>1</v>
      </c>
      <c r="AD96" s="198"/>
      <c r="AE96" s="198"/>
      <c r="AF96" s="198">
        <f t="shared" si="8"/>
        <v>0.18314121212121215</v>
      </c>
      <c r="AG96" s="104">
        <f t="shared" si="9"/>
        <v>140</v>
      </c>
      <c r="AH96" s="198">
        <f t="shared" si="10"/>
        <v>20.976163450624295</v>
      </c>
      <c r="AI96" s="104">
        <f t="shared" si="11"/>
        <v>125</v>
      </c>
    </row>
    <row r="97" spans="1:35" s="13" customFormat="1" ht="11.25" customHeight="1" x14ac:dyDescent="0.2">
      <c r="A97" s="182">
        <v>141</v>
      </c>
      <c r="B97" s="68">
        <v>351</v>
      </c>
      <c r="C97" s="27" t="s">
        <v>7</v>
      </c>
      <c r="D97" s="34" t="s">
        <v>370</v>
      </c>
      <c r="E97" s="29" t="s">
        <v>309</v>
      </c>
      <c r="F97" s="34" t="s">
        <v>293</v>
      </c>
      <c r="G97" s="35"/>
      <c r="H97" s="35"/>
      <c r="I97" s="45"/>
      <c r="J97" s="103">
        <v>10.595454545454546</v>
      </c>
      <c r="K97" s="94">
        <f t="shared" si="6"/>
        <v>1.9598940454545459</v>
      </c>
      <c r="L97" s="104">
        <f t="shared" si="7"/>
        <v>92</v>
      </c>
      <c r="M97" s="81">
        <v>1</v>
      </c>
      <c r="N97" s="60">
        <v>2</v>
      </c>
      <c r="O97" s="61">
        <v>2</v>
      </c>
      <c r="P97" s="60">
        <v>2</v>
      </c>
      <c r="Q97" s="77">
        <v>3</v>
      </c>
      <c r="R97" s="120">
        <v>1</v>
      </c>
      <c r="S97" s="121">
        <v>2</v>
      </c>
      <c r="T97" s="121">
        <v>1</v>
      </c>
      <c r="U97" s="121">
        <v>1</v>
      </c>
      <c r="V97" s="121">
        <v>2</v>
      </c>
      <c r="W97" s="121">
        <v>1</v>
      </c>
      <c r="X97" s="122">
        <v>2</v>
      </c>
      <c r="Y97" s="123">
        <v>3</v>
      </c>
      <c r="Z97" s="63">
        <v>3</v>
      </c>
      <c r="AA97" s="73">
        <v>1</v>
      </c>
      <c r="AB97" s="89">
        <v>2</v>
      </c>
      <c r="AC97" s="87">
        <v>1</v>
      </c>
      <c r="AD97" s="198"/>
      <c r="AE97" s="198"/>
      <c r="AF97" s="198">
        <f t="shared" si="8"/>
        <v>0.20767090909090913</v>
      </c>
      <c r="AG97" s="104">
        <f t="shared" si="9"/>
        <v>131</v>
      </c>
      <c r="AH97" s="198">
        <f t="shared" si="10"/>
        <v>18.498498498498503</v>
      </c>
      <c r="AI97" s="104">
        <f t="shared" si="11"/>
        <v>140</v>
      </c>
    </row>
    <row r="98" spans="1:35" s="13" customFormat="1" ht="11.25" customHeight="1" x14ac:dyDescent="0.2">
      <c r="A98" s="182">
        <v>68</v>
      </c>
      <c r="B98" s="68">
        <v>215</v>
      </c>
      <c r="C98" s="27" t="s">
        <v>7</v>
      </c>
      <c r="D98" s="34" t="s">
        <v>22</v>
      </c>
      <c r="E98" s="34" t="s">
        <v>96</v>
      </c>
      <c r="F98" s="34" t="s">
        <v>293</v>
      </c>
      <c r="G98" s="35"/>
      <c r="H98" s="35"/>
      <c r="I98" s="45"/>
      <c r="J98" s="103">
        <v>15.022916666666667</v>
      </c>
      <c r="K98" s="94">
        <f t="shared" si="6"/>
        <v>1.9598497708333338</v>
      </c>
      <c r="L98" s="104">
        <f t="shared" si="7"/>
        <v>93</v>
      </c>
      <c r="M98" s="81">
        <v>3</v>
      </c>
      <c r="N98" s="60">
        <v>3</v>
      </c>
      <c r="O98" s="61">
        <v>2</v>
      </c>
      <c r="P98" s="60">
        <v>2</v>
      </c>
      <c r="Q98" s="77">
        <v>2</v>
      </c>
      <c r="R98" s="120">
        <v>0</v>
      </c>
      <c r="S98" s="121">
        <v>2</v>
      </c>
      <c r="T98" s="121">
        <v>0</v>
      </c>
      <c r="U98" s="121">
        <v>1</v>
      </c>
      <c r="V98" s="121">
        <v>3</v>
      </c>
      <c r="W98" s="121">
        <v>1</v>
      </c>
      <c r="X98" s="122">
        <v>2</v>
      </c>
      <c r="Y98" s="123">
        <v>3</v>
      </c>
      <c r="Z98" s="63">
        <v>2</v>
      </c>
      <c r="AA98" s="73">
        <v>1</v>
      </c>
      <c r="AB98" s="89">
        <v>1</v>
      </c>
      <c r="AC98" s="87">
        <v>1</v>
      </c>
      <c r="AD98" s="198"/>
      <c r="AE98" s="198"/>
      <c r="AF98" s="198">
        <f t="shared" si="8"/>
        <v>0.29444916666666671</v>
      </c>
      <c r="AG98" s="104">
        <f t="shared" si="9"/>
        <v>79</v>
      </c>
      <c r="AH98" s="198">
        <f t="shared" si="10"/>
        <v>13.046734156150329</v>
      </c>
      <c r="AI98" s="104">
        <f t="shared" si="11"/>
        <v>200</v>
      </c>
    </row>
    <row r="99" spans="1:35" s="13" customFormat="1" ht="11.25" customHeight="1" x14ac:dyDescent="0.2">
      <c r="A99" s="182">
        <v>138</v>
      </c>
      <c r="B99" s="68">
        <v>350</v>
      </c>
      <c r="C99" s="27" t="s">
        <v>7</v>
      </c>
      <c r="D99" s="34" t="s">
        <v>370</v>
      </c>
      <c r="E99" s="34" t="s">
        <v>307</v>
      </c>
      <c r="F99" s="34" t="s">
        <v>293</v>
      </c>
      <c r="G99" s="35"/>
      <c r="H99" s="35"/>
      <c r="I99" s="45"/>
      <c r="J99" s="103">
        <v>20.232196969696968</v>
      </c>
      <c r="K99" s="94">
        <f t="shared" si="6"/>
        <v>1.9597976780303032</v>
      </c>
      <c r="L99" s="104">
        <f t="shared" si="7"/>
        <v>94</v>
      </c>
      <c r="M99" s="81">
        <v>1</v>
      </c>
      <c r="N99" s="60">
        <v>2</v>
      </c>
      <c r="O99" s="61">
        <v>2</v>
      </c>
      <c r="P99" s="60">
        <v>2</v>
      </c>
      <c r="Q99" s="77">
        <v>3</v>
      </c>
      <c r="R99" s="120">
        <v>2</v>
      </c>
      <c r="S99" s="121">
        <v>3</v>
      </c>
      <c r="T99" s="121">
        <v>1</v>
      </c>
      <c r="U99" s="121">
        <v>2</v>
      </c>
      <c r="V99" s="121">
        <v>3</v>
      </c>
      <c r="W99" s="121">
        <v>0</v>
      </c>
      <c r="X99" s="122">
        <v>3</v>
      </c>
      <c r="Y99" s="123">
        <v>3</v>
      </c>
      <c r="Z99" s="63">
        <v>2</v>
      </c>
      <c r="AA99" s="73">
        <v>1</v>
      </c>
      <c r="AB99" s="89">
        <v>2</v>
      </c>
      <c r="AC99" s="87">
        <v>1</v>
      </c>
      <c r="AD99" s="198"/>
      <c r="AE99" s="198"/>
      <c r="AF99" s="198">
        <f t="shared" si="8"/>
        <v>0.39655106060606066</v>
      </c>
      <c r="AG99" s="104">
        <f t="shared" si="9"/>
        <v>48</v>
      </c>
      <c r="AH99" s="198">
        <f t="shared" si="10"/>
        <v>9.6875292531780666</v>
      </c>
      <c r="AI99" s="104">
        <f t="shared" si="11"/>
        <v>239</v>
      </c>
    </row>
    <row r="100" spans="1:35" s="13" customFormat="1" ht="11.25" customHeight="1" x14ac:dyDescent="0.2">
      <c r="A100" s="182">
        <v>54</v>
      </c>
      <c r="B100" s="68">
        <v>211</v>
      </c>
      <c r="C100" s="27" t="s">
        <v>7</v>
      </c>
      <c r="D100" s="34" t="s">
        <v>255</v>
      </c>
      <c r="E100" s="29" t="s">
        <v>360</v>
      </c>
      <c r="F100" s="34" t="s">
        <v>293</v>
      </c>
      <c r="G100" s="35"/>
      <c r="H100" s="35"/>
      <c r="I100" s="45"/>
      <c r="J100" s="103">
        <v>13.596780303030304</v>
      </c>
      <c r="K100" s="94">
        <f t="shared" si="6"/>
        <v>1.94986403219697</v>
      </c>
      <c r="L100" s="104">
        <f t="shared" si="7"/>
        <v>95</v>
      </c>
      <c r="M100" s="81">
        <v>1</v>
      </c>
      <c r="N100" s="60">
        <v>3</v>
      </c>
      <c r="O100" s="61">
        <v>2</v>
      </c>
      <c r="P100" s="60">
        <v>3</v>
      </c>
      <c r="Q100" s="77">
        <v>3</v>
      </c>
      <c r="R100" s="120">
        <v>0</v>
      </c>
      <c r="S100" s="121">
        <v>1</v>
      </c>
      <c r="T100" s="121">
        <v>0</v>
      </c>
      <c r="U100" s="121">
        <v>2</v>
      </c>
      <c r="V100" s="121">
        <v>1</v>
      </c>
      <c r="W100" s="121">
        <v>1</v>
      </c>
      <c r="X100" s="122">
        <v>3</v>
      </c>
      <c r="Y100" s="123">
        <v>3</v>
      </c>
      <c r="Z100" s="63">
        <v>1</v>
      </c>
      <c r="AA100" s="73">
        <v>1</v>
      </c>
      <c r="AB100" s="89">
        <v>1</v>
      </c>
      <c r="AC100" s="87">
        <v>3</v>
      </c>
      <c r="AD100" s="198"/>
      <c r="AE100" s="198"/>
      <c r="AF100" s="198">
        <f t="shared" si="8"/>
        <v>0.26513721590909095</v>
      </c>
      <c r="AG100" s="104">
        <f t="shared" si="9"/>
        <v>97</v>
      </c>
      <c r="AH100" s="198">
        <f t="shared" si="10"/>
        <v>14.341630566505554</v>
      </c>
      <c r="AI100" s="104">
        <f t="shared" si="11"/>
        <v>181</v>
      </c>
    </row>
    <row r="101" spans="1:35" s="13" customFormat="1" ht="11.25" customHeight="1" x14ac:dyDescent="0.2">
      <c r="A101" s="182">
        <v>285</v>
      </c>
      <c r="B101" s="70">
        <v>1138</v>
      </c>
      <c r="C101" s="27" t="s">
        <v>6</v>
      </c>
      <c r="D101" s="34" t="s">
        <v>31</v>
      </c>
      <c r="E101" s="40" t="s">
        <v>1</v>
      </c>
      <c r="F101" s="40" t="s">
        <v>293</v>
      </c>
      <c r="G101" s="35"/>
      <c r="H101" s="35"/>
      <c r="I101" s="45"/>
      <c r="J101" s="103">
        <v>13.908522727272727</v>
      </c>
      <c r="K101" s="94">
        <f t="shared" si="6"/>
        <v>1.9498609147727275</v>
      </c>
      <c r="L101" s="104">
        <f t="shared" si="7"/>
        <v>96</v>
      </c>
      <c r="M101" s="81">
        <v>3</v>
      </c>
      <c r="N101" s="60">
        <v>2</v>
      </c>
      <c r="O101" s="61">
        <v>3</v>
      </c>
      <c r="P101" s="60">
        <v>2</v>
      </c>
      <c r="Q101" s="77">
        <v>2</v>
      </c>
      <c r="R101" s="120">
        <v>1</v>
      </c>
      <c r="S101" s="121">
        <v>2</v>
      </c>
      <c r="T101" s="121">
        <v>1</v>
      </c>
      <c r="U101" s="121">
        <v>2</v>
      </c>
      <c r="V101" s="121">
        <v>3</v>
      </c>
      <c r="W101" s="121">
        <v>0</v>
      </c>
      <c r="X101" s="122">
        <v>1</v>
      </c>
      <c r="Y101" s="123">
        <v>3</v>
      </c>
      <c r="Z101" s="63">
        <v>2</v>
      </c>
      <c r="AA101" s="73">
        <v>1</v>
      </c>
      <c r="AB101" s="89">
        <v>1</v>
      </c>
      <c r="AC101" s="87">
        <v>1</v>
      </c>
      <c r="AD101" s="198"/>
      <c r="AE101" s="198"/>
      <c r="AF101" s="198">
        <f t="shared" si="8"/>
        <v>0.27121619318181817</v>
      </c>
      <c r="AG101" s="104">
        <f t="shared" si="9"/>
        <v>95</v>
      </c>
      <c r="AH101" s="198">
        <f t="shared" si="10"/>
        <v>14.020180562931495</v>
      </c>
      <c r="AI101" s="104">
        <f t="shared" si="11"/>
        <v>186</v>
      </c>
    </row>
    <row r="102" spans="1:35" s="13" customFormat="1" ht="11.25" customHeight="1" x14ac:dyDescent="0.2">
      <c r="A102" s="182">
        <v>256</v>
      </c>
      <c r="B102" s="68">
        <v>972</v>
      </c>
      <c r="C102" s="27" t="s">
        <v>7</v>
      </c>
      <c r="D102" s="34" t="s">
        <v>25</v>
      </c>
      <c r="E102" s="34" t="s">
        <v>230</v>
      </c>
      <c r="F102" s="34" t="s">
        <v>232</v>
      </c>
      <c r="G102" s="35"/>
      <c r="H102" s="35"/>
      <c r="I102" s="45"/>
      <c r="J102" s="103">
        <v>15.373863636363636</v>
      </c>
      <c r="K102" s="94">
        <f t="shared" si="6"/>
        <v>1.9498462613636367</v>
      </c>
      <c r="L102" s="104">
        <f t="shared" si="7"/>
        <v>97</v>
      </c>
      <c r="M102" s="81">
        <v>3</v>
      </c>
      <c r="N102" s="60">
        <v>2</v>
      </c>
      <c r="O102" s="61">
        <v>3</v>
      </c>
      <c r="P102" s="60">
        <v>2</v>
      </c>
      <c r="Q102" s="77">
        <v>2</v>
      </c>
      <c r="R102" s="120">
        <v>0</v>
      </c>
      <c r="S102" s="121">
        <v>2</v>
      </c>
      <c r="T102" s="121">
        <v>0</v>
      </c>
      <c r="U102" s="121">
        <v>2</v>
      </c>
      <c r="V102" s="121">
        <v>2</v>
      </c>
      <c r="W102" s="121">
        <v>0</v>
      </c>
      <c r="X102" s="122">
        <v>2</v>
      </c>
      <c r="Y102" s="123">
        <v>3</v>
      </c>
      <c r="Z102" s="63">
        <v>2</v>
      </c>
      <c r="AA102" s="73">
        <v>2</v>
      </c>
      <c r="AB102" s="89">
        <v>1</v>
      </c>
      <c r="AC102" s="87">
        <v>1</v>
      </c>
      <c r="AD102" s="198"/>
      <c r="AE102" s="198"/>
      <c r="AF102" s="198">
        <f t="shared" si="8"/>
        <v>0.29979034090909096</v>
      </c>
      <c r="AG102" s="104">
        <f t="shared" si="9"/>
        <v>76</v>
      </c>
      <c r="AH102" s="198">
        <f t="shared" si="10"/>
        <v>12.683864291521919</v>
      </c>
      <c r="AI102" s="104">
        <f t="shared" si="11"/>
        <v>204</v>
      </c>
    </row>
    <row r="103" spans="1:35" s="13" customFormat="1" ht="11.25" customHeight="1" x14ac:dyDescent="0.2">
      <c r="A103" s="182">
        <v>136</v>
      </c>
      <c r="B103" s="68">
        <v>350</v>
      </c>
      <c r="C103" s="27" t="s">
        <v>7</v>
      </c>
      <c r="D103" s="34" t="s">
        <v>370</v>
      </c>
      <c r="E103" s="34" t="s">
        <v>305</v>
      </c>
      <c r="F103" s="34" t="s">
        <v>293</v>
      </c>
      <c r="G103" s="35"/>
      <c r="H103" s="35"/>
      <c r="I103" s="45"/>
      <c r="J103" s="103">
        <v>33.155681818181819</v>
      </c>
      <c r="K103" s="94">
        <f t="shared" si="6"/>
        <v>1.9496684431818185</v>
      </c>
      <c r="L103" s="104">
        <f t="shared" si="7"/>
        <v>98</v>
      </c>
      <c r="M103" s="81">
        <v>1</v>
      </c>
      <c r="N103" s="60">
        <v>2</v>
      </c>
      <c r="O103" s="61">
        <v>3</v>
      </c>
      <c r="P103" s="60">
        <v>2</v>
      </c>
      <c r="Q103" s="77">
        <v>2</v>
      </c>
      <c r="R103" s="120">
        <v>2</v>
      </c>
      <c r="S103" s="121">
        <v>2</v>
      </c>
      <c r="T103" s="121">
        <v>1</v>
      </c>
      <c r="U103" s="121">
        <v>2</v>
      </c>
      <c r="V103" s="121">
        <v>3</v>
      </c>
      <c r="W103" s="121">
        <v>1</v>
      </c>
      <c r="X103" s="122">
        <v>3</v>
      </c>
      <c r="Y103" s="123">
        <v>3</v>
      </c>
      <c r="Z103" s="63">
        <v>2</v>
      </c>
      <c r="AA103" s="73">
        <v>1</v>
      </c>
      <c r="AB103" s="89">
        <v>1</v>
      </c>
      <c r="AC103" s="87">
        <v>2</v>
      </c>
      <c r="AD103" s="198"/>
      <c r="AE103" s="198"/>
      <c r="AF103" s="198">
        <f t="shared" si="8"/>
        <v>0.64653579545454565</v>
      </c>
      <c r="AG103" s="104">
        <f t="shared" si="9"/>
        <v>21</v>
      </c>
      <c r="AH103" s="198">
        <f t="shared" si="10"/>
        <v>5.8813448949515035</v>
      </c>
      <c r="AI103" s="104">
        <f t="shared" si="11"/>
        <v>275</v>
      </c>
    </row>
    <row r="104" spans="1:35" s="13" customFormat="1" ht="11.25" customHeight="1" x14ac:dyDescent="0.2">
      <c r="A104" s="182">
        <v>316</v>
      </c>
      <c r="B104" s="71" t="s">
        <v>155</v>
      </c>
      <c r="C104" s="27" t="s">
        <v>7</v>
      </c>
      <c r="D104" s="34" t="s">
        <v>20</v>
      </c>
      <c r="E104" s="35" t="s">
        <v>155</v>
      </c>
      <c r="F104" s="34" t="s">
        <v>293</v>
      </c>
      <c r="G104" s="35"/>
      <c r="H104" s="35"/>
      <c r="I104" s="45"/>
      <c r="J104" s="103">
        <v>2.9863636363636363</v>
      </c>
      <c r="K104" s="94">
        <f t="shared" si="6"/>
        <v>1.9399701363636364</v>
      </c>
      <c r="L104" s="104">
        <f t="shared" si="7"/>
        <v>99</v>
      </c>
      <c r="M104" s="81">
        <v>3</v>
      </c>
      <c r="N104" s="60">
        <v>2</v>
      </c>
      <c r="O104" s="61">
        <v>1</v>
      </c>
      <c r="P104" s="60">
        <v>3</v>
      </c>
      <c r="Q104" s="77">
        <v>3</v>
      </c>
      <c r="R104" s="120">
        <v>0</v>
      </c>
      <c r="S104" s="121">
        <v>0</v>
      </c>
      <c r="T104" s="121">
        <v>1</v>
      </c>
      <c r="U104" s="121">
        <v>1</v>
      </c>
      <c r="V104" s="121">
        <v>1</v>
      </c>
      <c r="W104" s="121">
        <v>2</v>
      </c>
      <c r="X104" s="122">
        <v>3</v>
      </c>
      <c r="Y104" s="123">
        <v>3</v>
      </c>
      <c r="Z104" s="63">
        <v>2</v>
      </c>
      <c r="AA104" s="73">
        <v>0</v>
      </c>
      <c r="AB104" s="89">
        <v>1</v>
      </c>
      <c r="AC104" s="87">
        <v>2</v>
      </c>
      <c r="AD104" s="198"/>
      <c r="AE104" s="198"/>
      <c r="AF104" s="198">
        <f t="shared" si="8"/>
        <v>5.793545454545454E-2</v>
      </c>
      <c r="AG104" s="104">
        <f t="shared" si="9"/>
        <v>228</v>
      </c>
      <c r="AH104" s="198">
        <f t="shared" si="10"/>
        <v>64.961948249619482</v>
      </c>
      <c r="AI104" s="104">
        <f t="shared" si="11"/>
        <v>27</v>
      </c>
    </row>
    <row r="105" spans="1:35" s="13" customFormat="1" ht="11.25" customHeight="1" x14ac:dyDescent="0.2">
      <c r="A105" s="182">
        <v>252</v>
      </c>
      <c r="B105" s="68">
        <v>971</v>
      </c>
      <c r="C105" s="27" t="s">
        <v>7</v>
      </c>
      <c r="D105" s="34" t="s">
        <v>25</v>
      </c>
      <c r="E105" s="29" t="s">
        <v>241</v>
      </c>
      <c r="F105" s="34" t="s">
        <v>218</v>
      </c>
      <c r="G105" s="35"/>
      <c r="H105" s="35"/>
      <c r="I105" s="45"/>
      <c r="J105" s="103">
        <v>9.240340909090909</v>
      </c>
      <c r="K105" s="94">
        <f t="shared" si="6"/>
        <v>1.9399075965909094</v>
      </c>
      <c r="L105" s="104">
        <f t="shared" si="7"/>
        <v>100</v>
      </c>
      <c r="M105" s="81">
        <v>3</v>
      </c>
      <c r="N105" s="60">
        <v>2</v>
      </c>
      <c r="O105" s="61">
        <v>2</v>
      </c>
      <c r="P105" s="60">
        <v>3</v>
      </c>
      <c r="Q105" s="77">
        <v>2</v>
      </c>
      <c r="R105" s="120">
        <v>0</v>
      </c>
      <c r="S105" s="121">
        <v>2</v>
      </c>
      <c r="T105" s="121">
        <v>1</v>
      </c>
      <c r="U105" s="121">
        <v>1</v>
      </c>
      <c r="V105" s="121">
        <v>2</v>
      </c>
      <c r="W105" s="121">
        <v>0</v>
      </c>
      <c r="X105" s="122">
        <v>2</v>
      </c>
      <c r="Y105" s="123">
        <v>3</v>
      </c>
      <c r="Z105" s="63">
        <v>2</v>
      </c>
      <c r="AA105" s="73">
        <v>1</v>
      </c>
      <c r="AB105" s="89">
        <v>1</v>
      </c>
      <c r="AC105" s="87">
        <v>1</v>
      </c>
      <c r="AD105" s="198"/>
      <c r="AE105" s="198"/>
      <c r="AF105" s="198">
        <f t="shared" si="8"/>
        <v>0.17926261363636367</v>
      </c>
      <c r="AG105" s="104">
        <f t="shared" si="9"/>
        <v>143</v>
      </c>
      <c r="AH105" s="198">
        <f t="shared" si="10"/>
        <v>20.994896390579846</v>
      </c>
      <c r="AI105" s="104">
        <f t="shared" si="11"/>
        <v>124</v>
      </c>
    </row>
    <row r="106" spans="1:35" s="13" customFormat="1" ht="11.25" customHeight="1" x14ac:dyDescent="0.2">
      <c r="A106" s="182">
        <v>150</v>
      </c>
      <c r="B106" s="68">
        <v>356</v>
      </c>
      <c r="C106" s="27" t="s">
        <v>6</v>
      </c>
      <c r="D106" s="34" t="s">
        <v>371</v>
      </c>
      <c r="E106" s="34" t="s">
        <v>311</v>
      </c>
      <c r="F106" s="34" t="s">
        <v>293</v>
      </c>
      <c r="G106" s="35"/>
      <c r="H106" s="35"/>
      <c r="I106" s="45"/>
      <c r="J106" s="103">
        <v>14.943560606060606</v>
      </c>
      <c r="K106" s="94">
        <f t="shared" si="6"/>
        <v>1.9398505643939399</v>
      </c>
      <c r="L106" s="104">
        <f t="shared" si="7"/>
        <v>101</v>
      </c>
      <c r="M106" s="81">
        <v>3</v>
      </c>
      <c r="N106" s="60">
        <v>2</v>
      </c>
      <c r="O106" s="61">
        <v>2</v>
      </c>
      <c r="P106" s="60">
        <v>2</v>
      </c>
      <c r="Q106" s="77">
        <v>2</v>
      </c>
      <c r="R106" s="120">
        <v>1</v>
      </c>
      <c r="S106" s="121">
        <v>2</v>
      </c>
      <c r="T106" s="121">
        <v>2</v>
      </c>
      <c r="U106" s="121">
        <v>2</v>
      </c>
      <c r="V106" s="121">
        <v>2</v>
      </c>
      <c r="W106" s="121">
        <v>0</v>
      </c>
      <c r="X106" s="122">
        <v>2</v>
      </c>
      <c r="Y106" s="123">
        <v>1</v>
      </c>
      <c r="Z106" s="63">
        <v>3</v>
      </c>
      <c r="AA106" s="73">
        <v>1</v>
      </c>
      <c r="AB106" s="89">
        <v>1</v>
      </c>
      <c r="AC106" s="87">
        <v>2</v>
      </c>
      <c r="AD106" s="198"/>
      <c r="AE106" s="198"/>
      <c r="AF106" s="198">
        <f t="shared" si="8"/>
        <v>0.28990507575757579</v>
      </c>
      <c r="AG106" s="104">
        <f t="shared" si="9"/>
        <v>81</v>
      </c>
      <c r="AH106" s="198">
        <f t="shared" si="10"/>
        <v>12.982180426351681</v>
      </c>
      <c r="AI106" s="104">
        <f t="shared" si="11"/>
        <v>202</v>
      </c>
    </row>
    <row r="107" spans="1:35" s="13" customFormat="1" ht="11.25" customHeight="1" x14ac:dyDescent="0.2">
      <c r="A107" s="182">
        <v>242</v>
      </c>
      <c r="B107" s="68">
        <v>908</v>
      </c>
      <c r="C107" s="27" t="s">
        <v>7</v>
      </c>
      <c r="D107" s="34" t="s">
        <v>257</v>
      </c>
      <c r="E107" s="35">
        <v>908</v>
      </c>
      <c r="F107" s="35" t="s">
        <v>205</v>
      </c>
      <c r="G107" s="35"/>
      <c r="H107" s="35"/>
      <c r="I107" s="45"/>
      <c r="J107" s="103">
        <v>41.286363636363639</v>
      </c>
      <c r="K107" s="94">
        <f t="shared" si="6"/>
        <v>1.939587136363637</v>
      </c>
      <c r="L107" s="104">
        <f t="shared" si="7"/>
        <v>102</v>
      </c>
      <c r="M107" s="81">
        <v>3</v>
      </c>
      <c r="N107" s="60">
        <v>2</v>
      </c>
      <c r="O107" s="61">
        <v>3</v>
      </c>
      <c r="P107" s="60">
        <v>1</v>
      </c>
      <c r="Q107" s="77">
        <v>1</v>
      </c>
      <c r="R107" s="120">
        <v>2</v>
      </c>
      <c r="S107" s="121">
        <v>3</v>
      </c>
      <c r="T107" s="121">
        <v>3</v>
      </c>
      <c r="U107" s="121">
        <v>3</v>
      </c>
      <c r="V107" s="121">
        <v>3</v>
      </c>
      <c r="W107" s="121">
        <v>1</v>
      </c>
      <c r="X107" s="122">
        <v>2</v>
      </c>
      <c r="Y107" s="123">
        <v>3</v>
      </c>
      <c r="Z107" s="63">
        <v>2</v>
      </c>
      <c r="AA107" s="73">
        <v>1</v>
      </c>
      <c r="AB107" s="89">
        <v>1</v>
      </c>
      <c r="AC107" s="87">
        <v>2</v>
      </c>
      <c r="AD107" s="198"/>
      <c r="AE107" s="198"/>
      <c r="AF107" s="198">
        <f t="shared" si="8"/>
        <v>0.8009554545454548</v>
      </c>
      <c r="AG107" s="104">
        <f t="shared" si="9"/>
        <v>10</v>
      </c>
      <c r="AH107" s="198">
        <f t="shared" si="10"/>
        <v>4.6988880325883535</v>
      </c>
      <c r="AI107" s="104">
        <f t="shared" si="11"/>
        <v>284</v>
      </c>
    </row>
    <row r="108" spans="1:35" s="13" customFormat="1" ht="11.25" customHeight="1" x14ac:dyDescent="0.2">
      <c r="A108" s="182">
        <v>52</v>
      </c>
      <c r="B108" s="68">
        <v>210</v>
      </c>
      <c r="C108" s="27" t="s">
        <v>7</v>
      </c>
      <c r="D108" s="34" t="s">
        <v>255</v>
      </c>
      <c r="E108" s="29" t="s">
        <v>359</v>
      </c>
      <c r="F108" s="34" t="s">
        <v>293</v>
      </c>
      <c r="G108" s="35"/>
      <c r="H108" s="35"/>
      <c r="I108" s="45"/>
      <c r="J108" s="103">
        <v>10.289772727272727</v>
      </c>
      <c r="K108" s="94">
        <f t="shared" si="6"/>
        <v>1.9298971022727276</v>
      </c>
      <c r="L108" s="104">
        <f t="shared" si="7"/>
        <v>103</v>
      </c>
      <c r="M108" s="81">
        <v>1</v>
      </c>
      <c r="N108" s="60">
        <v>3</v>
      </c>
      <c r="O108" s="61">
        <v>1</v>
      </c>
      <c r="P108" s="60">
        <v>3</v>
      </c>
      <c r="Q108" s="77">
        <v>3</v>
      </c>
      <c r="R108" s="120">
        <v>0</v>
      </c>
      <c r="S108" s="121">
        <v>1</v>
      </c>
      <c r="T108" s="121">
        <v>0</v>
      </c>
      <c r="U108" s="121">
        <v>1</v>
      </c>
      <c r="V108" s="121">
        <v>2</v>
      </c>
      <c r="W108" s="121">
        <v>2</v>
      </c>
      <c r="X108" s="122">
        <v>3</v>
      </c>
      <c r="Y108" s="123">
        <v>3</v>
      </c>
      <c r="Z108" s="63">
        <v>1</v>
      </c>
      <c r="AA108" s="73">
        <v>1</v>
      </c>
      <c r="AB108" s="89">
        <v>3</v>
      </c>
      <c r="AC108" s="87">
        <v>3</v>
      </c>
      <c r="AD108" s="198"/>
      <c r="AE108" s="198"/>
      <c r="AF108" s="198">
        <f t="shared" si="8"/>
        <v>0.19859261363636366</v>
      </c>
      <c r="AG108" s="104">
        <f t="shared" si="9"/>
        <v>134</v>
      </c>
      <c r="AH108" s="198">
        <f t="shared" si="10"/>
        <v>18.756488128106025</v>
      </c>
      <c r="AI108" s="104">
        <f t="shared" si="11"/>
        <v>138</v>
      </c>
    </row>
    <row r="109" spans="1:35" s="13" customFormat="1" ht="11.25" customHeight="1" x14ac:dyDescent="0.2">
      <c r="A109" s="182">
        <v>24</v>
      </c>
      <c r="B109" s="68">
        <v>175</v>
      </c>
      <c r="C109" s="27" t="s">
        <v>7</v>
      </c>
      <c r="D109" s="34" t="s">
        <v>248</v>
      </c>
      <c r="E109" s="29" t="s">
        <v>292</v>
      </c>
      <c r="F109" s="34" t="s">
        <v>297</v>
      </c>
      <c r="G109" s="35"/>
      <c r="H109" s="35"/>
      <c r="I109" s="45"/>
      <c r="J109" s="103">
        <v>14.26060606060606</v>
      </c>
      <c r="K109" s="94">
        <f t="shared" si="6"/>
        <v>1.9298573939393942</v>
      </c>
      <c r="L109" s="104">
        <f t="shared" si="7"/>
        <v>104</v>
      </c>
      <c r="M109" s="81">
        <v>3</v>
      </c>
      <c r="N109" s="60">
        <v>2</v>
      </c>
      <c r="O109" s="61">
        <v>2</v>
      </c>
      <c r="P109" s="60">
        <v>1</v>
      </c>
      <c r="Q109" s="77">
        <v>2</v>
      </c>
      <c r="R109" s="120">
        <v>1</v>
      </c>
      <c r="S109" s="121">
        <v>2</v>
      </c>
      <c r="T109" s="121">
        <v>3</v>
      </c>
      <c r="U109" s="121">
        <v>1</v>
      </c>
      <c r="V109" s="121">
        <v>2</v>
      </c>
      <c r="W109" s="121">
        <v>0</v>
      </c>
      <c r="X109" s="122">
        <v>3</v>
      </c>
      <c r="Y109" s="123">
        <v>3</v>
      </c>
      <c r="Z109" s="63">
        <v>2</v>
      </c>
      <c r="AA109" s="73">
        <v>1</v>
      </c>
      <c r="AB109" s="89">
        <v>3</v>
      </c>
      <c r="AC109" s="87">
        <v>3</v>
      </c>
      <c r="AD109" s="198"/>
      <c r="AE109" s="198"/>
      <c r="AF109" s="198">
        <f t="shared" si="8"/>
        <v>0.27522969696969696</v>
      </c>
      <c r="AG109" s="104">
        <f t="shared" si="9"/>
        <v>93</v>
      </c>
      <c r="AH109" s="198">
        <f t="shared" si="10"/>
        <v>13.533786655333619</v>
      </c>
      <c r="AI109" s="104">
        <f t="shared" si="11"/>
        <v>193</v>
      </c>
    </row>
    <row r="110" spans="1:35" s="13" customFormat="1" ht="11.25" customHeight="1" x14ac:dyDescent="0.2">
      <c r="A110" s="182">
        <v>178</v>
      </c>
      <c r="B110" s="68">
        <v>445</v>
      </c>
      <c r="C110" s="27" t="s">
        <v>6</v>
      </c>
      <c r="D110" s="34" t="s">
        <v>35</v>
      </c>
      <c r="E110" s="29" t="s">
        <v>132</v>
      </c>
      <c r="F110" s="34" t="s">
        <v>293</v>
      </c>
      <c r="G110" s="35"/>
      <c r="H110" s="35"/>
      <c r="I110" s="45"/>
      <c r="J110" s="103">
        <v>22.635227272727274</v>
      </c>
      <c r="K110" s="94">
        <f t="shared" si="6"/>
        <v>1.9297736477272731</v>
      </c>
      <c r="L110" s="104">
        <f t="shared" si="7"/>
        <v>105</v>
      </c>
      <c r="M110" s="81">
        <v>3</v>
      </c>
      <c r="N110" s="60">
        <v>3</v>
      </c>
      <c r="O110" s="61">
        <v>1</v>
      </c>
      <c r="P110" s="60">
        <v>2</v>
      </c>
      <c r="Q110" s="77">
        <v>3</v>
      </c>
      <c r="R110" s="120">
        <v>0</v>
      </c>
      <c r="S110" s="121">
        <v>1</v>
      </c>
      <c r="T110" s="121">
        <v>0</v>
      </c>
      <c r="U110" s="121">
        <v>1</v>
      </c>
      <c r="V110" s="121">
        <v>2</v>
      </c>
      <c r="W110" s="121">
        <v>0</v>
      </c>
      <c r="X110" s="122">
        <v>3</v>
      </c>
      <c r="Y110" s="123">
        <v>3</v>
      </c>
      <c r="Z110" s="63">
        <v>1</v>
      </c>
      <c r="AA110" s="73">
        <v>1</v>
      </c>
      <c r="AB110" s="89">
        <v>3</v>
      </c>
      <c r="AC110" s="87">
        <v>3</v>
      </c>
      <c r="AD110" s="198"/>
      <c r="AE110" s="198"/>
      <c r="AF110" s="198">
        <f t="shared" si="8"/>
        <v>0.43685988636363648</v>
      </c>
      <c r="AG110" s="104">
        <f t="shared" si="9"/>
        <v>40</v>
      </c>
      <c r="AH110" s="198">
        <f t="shared" si="10"/>
        <v>8.5265324564486189</v>
      </c>
      <c r="AI110" s="104">
        <f t="shared" si="11"/>
        <v>250</v>
      </c>
    </row>
    <row r="111" spans="1:35" s="13" customFormat="1" ht="11.25" customHeight="1" x14ac:dyDescent="0.2">
      <c r="A111" s="182">
        <v>56</v>
      </c>
      <c r="B111" s="68">
        <v>212</v>
      </c>
      <c r="C111" s="27" t="s">
        <v>7</v>
      </c>
      <c r="D111" s="34" t="s">
        <v>255</v>
      </c>
      <c r="E111" s="34">
        <v>212</v>
      </c>
      <c r="F111" s="34" t="s">
        <v>88</v>
      </c>
      <c r="G111" s="35" t="s">
        <v>89</v>
      </c>
      <c r="H111" s="35" t="s">
        <v>90</v>
      </c>
      <c r="I111" s="45"/>
      <c r="J111" s="103">
        <v>23.679166666666667</v>
      </c>
      <c r="K111" s="94">
        <f t="shared" si="6"/>
        <v>1.929763208333334</v>
      </c>
      <c r="L111" s="104">
        <f t="shared" si="7"/>
        <v>106</v>
      </c>
      <c r="M111" s="81">
        <v>1</v>
      </c>
      <c r="N111" s="60">
        <v>3</v>
      </c>
      <c r="O111" s="61">
        <v>1</v>
      </c>
      <c r="P111" s="60">
        <v>3</v>
      </c>
      <c r="Q111" s="77">
        <v>3</v>
      </c>
      <c r="R111" s="120">
        <v>1</v>
      </c>
      <c r="S111" s="121">
        <v>1</v>
      </c>
      <c r="T111" s="121">
        <v>3</v>
      </c>
      <c r="U111" s="121">
        <v>3</v>
      </c>
      <c r="V111" s="121">
        <v>2</v>
      </c>
      <c r="W111" s="121">
        <v>0</v>
      </c>
      <c r="X111" s="122">
        <v>3</v>
      </c>
      <c r="Y111" s="123">
        <v>3</v>
      </c>
      <c r="Z111" s="63">
        <v>1</v>
      </c>
      <c r="AA111" s="73">
        <v>0</v>
      </c>
      <c r="AB111" s="89">
        <v>2</v>
      </c>
      <c r="AC111" s="87">
        <v>2</v>
      </c>
      <c r="AD111" s="198"/>
      <c r="AE111" s="198"/>
      <c r="AF111" s="198">
        <f t="shared" si="8"/>
        <v>0.45700791666666685</v>
      </c>
      <c r="AG111" s="104">
        <f t="shared" si="9"/>
        <v>37</v>
      </c>
      <c r="AH111" s="198">
        <f t="shared" si="10"/>
        <v>8.1506246700686287</v>
      </c>
      <c r="AI111" s="104">
        <f t="shared" si="11"/>
        <v>253</v>
      </c>
    </row>
    <row r="112" spans="1:35" s="13" customFormat="1" ht="11.25" customHeight="1" x14ac:dyDescent="0.2">
      <c r="A112" s="182">
        <v>72</v>
      </c>
      <c r="B112" s="68">
        <v>220</v>
      </c>
      <c r="C112" s="27" t="s">
        <v>7</v>
      </c>
      <c r="D112" s="34" t="s">
        <v>23</v>
      </c>
      <c r="E112" s="34">
        <v>220</v>
      </c>
      <c r="F112" s="34" t="s">
        <v>98</v>
      </c>
      <c r="G112" s="35"/>
      <c r="H112" s="35"/>
      <c r="I112" s="45"/>
      <c r="J112" s="103">
        <v>7.4</v>
      </c>
      <c r="K112" s="94">
        <f t="shared" si="6"/>
        <v>1.9199260000000005</v>
      </c>
      <c r="L112" s="104">
        <f t="shared" si="7"/>
        <v>107</v>
      </c>
      <c r="M112" s="81">
        <v>3</v>
      </c>
      <c r="N112" s="60">
        <v>3</v>
      </c>
      <c r="O112" s="61">
        <v>1</v>
      </c>
      <c r="P112" s="60">
        <v>2</v>
      </c>
      <c r="Q112" s="77">
        <v>3</v>
      </c>
      <c r="R112" s="120">
        <v>0</v>
      </c>
      <c r="S112" s="121">
        <v>1</v>
      </c>
      <c r="T112" s="121">
        <v>2</v>
      </c>
      <c r="U112" s="121">
        <v>2</v>
      </c>
      <c r="V112" s="121">
        <v>1</v>
      </c>
      <c r="W112" s="121">
        <v>0</v>
      </c>
      <c r="X112" s="122">
        <v>3</v>
      </c>
      <c r="Y112" s="123">
        <v>2</v>
      </c>
      <c r="Z112" s="63">
        <v>2</v>
      </c>
      <c r="AA112" s="73">
        <v>0</v>
      </c>
      <c r="AB112" s="89">
        <v>2</v>
      </c>
      <c r="AC112" s="87">
        <v>1</v>
      </c>
      <c r="AD112" s="198"/>
      <c r="AE112" s="198"/>
      <c r="AF112" s="198">
        <f t="shared" si="8"/>
        <v>0.14208000000000004</v>
      </c>
      <c r="AG112" s="104">
        <f t="shared" si="9"/>
        <v>166</v>
      </c>
      <c r="AH112" s="198">
        <f t="shared" si="10"/>
        <v>25.945945945945947</v>
      </c>
      <c r="AI112" s="104">
        <f t="shared" si="11"/>
        <v>101</v>
      </c>
    </row>
    <row r="113" spans="1:35" s="13" customFormat="1" ht="11.25" customHeight="1" x14ac:dyDescent="0.2">
      <c r="A113" s="182">
        <v>10</v>
      </c>
      <c r="B113" s="68">
        <v>78</v>
      </c>
      <c r="C113" s="27" t="s">
        <v>6</v>
      </c>
      <c r="D113" s="34" t="s">
        <v>246</v>
      </c>
      <c r="E113" s="29">
        <v>78</v>
      </c>
      <c r="F113" s="34" t="s">
        <v>293</v>
      </c>
      <c r="G113" s="35"/>
      <c r="H113" s="35"/>
      <c r="I113" s="45"/>
      <c r="J113" s="103">
        <v>12.158712121212121</v>
      </c>
      <c r="K113" s="94">
        <f t="shared" si="6"/>
        <v>1.9098784128787882</v>
      </c>
      <c r="L113" s="104">
        <f t="shared" si="7"/>
        <v>108</v>
      </c>
      <c r="M113" s="81">
        <v>3</v>
      </c>
      <c r="N113" s="60">
        <v>3</v>
      </c>
      <c r="O113" s="61">
        <v>1</v>
      </c>
      <c r="P113" s="60">
        <v>2</v>
      </c>
      <c r="Q113" s="77">
        <v>2</v>
      </c>
      <c r="R113" s="120">
        <v>0</v>
      </c>
      <c r="S113" s="121">
        <v>2</v>
      </c>
      <c r="T113" s="121">
        <v>2</v>
      </c>
      <c r="U113" s="121">
        <v>2</v>
      </c>
      <c r="V113" s="121">
        <v>2</v>
      </c>
      <c r="W113" s="121">
        <v>2</v>
      </c>
      <c r="X113" s="122">
        <v>2</v>
      </c>
      <c r="Y113" s="123">
        <v>1</v>
      </c>
      <c r="Z113" s="63">
        <v>2</v>
      </c>
      <c r="AA113" s="73">
        <v>0</v>
      </c>
      <c r="AB113" s="89">
        <v>3</v>
      </c>
      <c r="AC113" s="87">
        <v>3</v>
      </c>
      <c r="AD113" s="198"/>
      <c r="AE113" s="198"/>
      <c r="AF113" s="198">
        <f t="shared" si="8"/>
        <v>0.23223140151515154</v>
      </c>
      <c r="AG113" s="104">
        <f t="shared" si="9"/>
        <v>114</v>
      </c>
      <c r="AH113" s="198">
        <f t="shared" si="10"/>
        <v>15.708900588803393</v>
      </c>
      <c r="AI113" s="104">
        <f t="shared" si="11"/>
        <v>162</v>
      </c>
    </row>
    <row r="114" spans="1:35" s="13" customFormat="1" ht="11.25" customHeight="1" x14ac:dyDescent="0.2">
      <c r="A114" s="182">
        <v>173</v>
      </c>
      <c r="B114" s="68">
        <v>445</v>
      </c>
      <c r="C114" s="27" t="s">
        <v>6</v>
      </c>
      <c r="D114" s="34" t="s">
        <v>35</v>
      </c>
      <c r="E114" s="29">
        <v>445</v>
      </c>
      <c r="F114" s="34" t="s">
        <v>128</v>
      </c>
      <c r="G114" s="35" t="s">
        <v>129</v>
      </c>
      <c r="H114" s="35" t="s">
        <v>130</v>
      </c>
      <c r="I114" s="45" t="s">
        <v>131</v>
      </c>
      <c r="J114" s="103">
        <v>11.143750000000001</v>
      </c>
      <c r="K114" s="94">
        <f t="shared" si="6"/>
        <v>1.8998885625000004</v>
      </c>
      <c r="L114" s="104">
        <f t="shared" si="7"/>
        <v>109</v>
      </c>
      <c r="M114" s="81">
        <v>3</v>
      </c>
      <c r="N114" s="60">
        <v>3</v>
      </c>
      <c r="O114" s="61">
        <v>1</v>
      </c>
      <c r="P114" s="60">
        <v>2</v>
      </c>
      <c r="Q114" s="77">
        <v>3</v>
      </c>
      <c r="R114" s="120">
        <v>0</v>
      </c>
      <c r="S114" s="121">
        <v>1</v>
      </c>
      <c r="T114" s="121">
        <v>3</v>
      </c>
      <c r="U114" s="121">
        <v>1</v>
      </c>
      <c r="V114" s="121">
        <v>2</v>
      </c>
      <c r="W114" s="121">
        <v>0</v>
      </c>
      <c r="X114" s="122">
        <v>3</v>
      </c>
      <c r="Y114" s="123">
        <v>3</v>
      </c>
      <c r="Z114" s="63">
        <v>1</v>
      </c>
      <c r="AA114" s="73">
        <v>1</v>
      </c>
      <c r="AB114" s="89">
        <v>1</v>
      </c>
      <c r="AC114" s="87">
        <v>2</v>
      </c>
      <c r="AD114" s="198"/>
      <c r="AE114" s="198"/>
      <c r="AF114" s="198">
        <f t="shared" si="8"/>
        <v>0.21173125000000007</v>
      </c>
      <c r="AG114" s="104">
        <f t="shared" si="9"/>
        <v>128</v>
      </c>
      <c r="AH114" s="198">
        <f t="shared" si="10"/>
        <v>17.049915872125634</v>
      </c>
      <c r="AI114" s="104">
        <f t="shared" si="11"/>
        <v>156</v>
      </c>
    </row>
    <row r="115" spans="1:35" s="13" customFormat="1" ht="11.25" customHeight="1" x14ac:dyDescent="0.2">
      <c r="A115" s="182">
        <v>135</v>
      </c>
      <c r="B115" s="68">
        <v>350</v>
      </c>
      <c r="C115" s="27" t="s">
        <v>7</v>
      </c>
      <c r="D115" s="34" t="s">
        <v>370</v>
      </c>
      <c r="E115" s="29">
        <v>350</v>
      </c>
      <c r="F115" s="29" t="s">
        <v>306</v>
      </c>
      <c r="G115" s="34" t="s">
        <v>305</v>
      </c>
      <c r="H115" s="35" t="s">
        <v>308</v>
      </c>
      <c r="I115" s="45"/>
      <c r="J115" s="103">
        <v>14.425378787878788</v>
      </c>
      <c r="K115" s="94">
        <f t="shared" si="6"/>
        <v>1.8998557462121211</v>
      </c>
      <c r="L115" s="104">
        <f t="shared" si="7"/>
        <v>110</v>
      </c>
      <c r="M115" s="81">
        <v>3</v>
      </c>
      <c r="N115" s="60">
        <v>2</v>
      </c>
      <c r="O115" s="61">
        <v>2</v>
      </c>
      <c r="P115" s="60">
        <v>2</v>
      </c>
      <c r="Q115" s="77">
        <v>2</v>
      </c>
      <c r="R115" s="120">
        <v>0</v>
      </c>
      <c r="S115" s="121">
        <v>2</v>
      </c>
      <c r="T115" s="121">
        <v>3</v>
      </c>
      <c r="U115" s="121">
        <v>1</v>
      </c>
      <c r="V115" s="121">
        <v>2</v>
      </c>
      <c r="W115" s="121">
        <v>0</v>
      </c>
      <c r="X115" s="122">
        <v>3</v>
      </c>
      <c r="Y115" s="123">
        <v>3</v>
      </c>
      <c r="Z115" s="63">
        <v>2</v>
      </c>
      <c r="AA115" s="73">
        <v>1</v>
      </c>
      <c r="AB115" s="89">
        <v>1</v>
      </c>
      <c r="AC115" s="87">
        <v>1</v>
      </c>
      <c r="AD115" s="198"/>
      <c r="AE115" s="198"/>
      <c r="AF115" s="198">
        <f t="shared" si="8"/>
        <v>0.27408219696969693</v>
      </c>
      <c r="AG115" s="104">
        <f t="shared" si="9"/>
        <v>94</v>
      </c>
      <c r="AH115" s="198">
        <f t="shared" si="10"/>
        <v>13.171231258041646</v>
      </c>
      <c r="AI115" s="104">
        <f t="shared" si="11"/>
        <v>199</v>
      </c>
    </row>
    <row r="116" spans="1:35" s="13" customFormat="1" ht="11.25" customHeight="1" x14ac:dyDescent="0.2">
      <c r="A116" s="182">
        <v>272</v>
      </c>
      <c r="B116" s="70">
        <v>1021</v>
      </c>
      <c r="C116" s="27" t="s">
        <v>7</v>
      </c>
      <c r="D116" s="34" t="s">
        <v>370</v>
      </c>
      <c r="E116" s="176">
        <v>1021</v>
      </c>
      <c r="F116" s="40" t="s">
        <v>210</v>
      </c>
      <c r="G116" s="35"/>
      <c r="H116" s="35"/>
      <c r="I116" s="45"/>
      <c r="J116" s="103">
        <v>16.263068181818181</v>
      </c>
      <c r="K116" s="94">
        <f t="shared" si="6"/>
        <v>1.8998373693181825</v>
      </c>
      <c r="L116" s="104">
        <f t="shared" si="7"/>
        <v>111</v>
      </c>
      <c r="M116" s="81">
        <v>3</v>
      </c>
      <c r="N116" s="60">
        <v>1</v>
      </c>
      <c r="O116" s="61">
        <v>2</v>
      </c>
      <c r="P116" s="60">
        <v>3</v>
      </c>
      <c r="Q116" s="77">
        <v>2</v>
      </c>
      <c r="R116" s="120">
        <v>0</v>
      </c>
      <c r="S116" s="121">
        <v>1</v>
      </c>
      <c r="T116" s="121">
        <v>2</v>
      </c>
      <c r="U116" s="121">
        <v>1</v>
      </c>
      <c r="V116" s="121">
        <v>2</v>
      </c>
      <c r="W116" s="121">
        <v>1</v>
      </c>
      <c r="X116" s="122">
        <v>2</v>
      </c>
      <c r="Y116" s="123">
        <v>2</v>
      </c>
      <c r="Z116" s="63">
        <v>3</v>
      </c>
      <c r="AA116" s="73">
        <v>1</v>
      </c>
      <c r="AB116" s="89">
        <v>1</v>
      </c>
      <c r="AC116" s="87">
        <v>1</v>
      </c>
      <c r="AD116" s="198"/>
      <c r="AE116" s="198"/>
      <c r="AF116" s="198">
        <f t="shared" si="8"/>
        <v>0.30899829545454549</v>
      </c>
      <c r="AG116" s="104">
        <f t="shared" si="9"/>
        <v>71</v>
      </c>
      <c r="AH116" s="198">
        <f t="shared" si="10"/>
        <v>11.682912343220492</v>
      </c>
      <c r="AI116" s="104">
        <f t="shared" si="11"/>
        <v>215</v>
      </c>
    </row>
    <row r="117" spans="1:35" s="13" customFormat="1" ht="11.25" customHeight="1" x14ac:dyDescent="0.2">
      <c r="A117" s="182">
        <v>200</v>
      </c>
      <c r="B117" s="68">
        <v>520</v>
      </c>
      <c r="C117" s="27" t="s">
        <v>7</v>
      </c>
      <c r="D117" s="34" t="s">
        <v>39</v>
      </c>
      <c r="E117" s="29">
        <v>520</v>
      </c>
      <c r="F117" s="34" t="s">
        <v>259</v>
      </c>
      <c r="G117" s="35" t="s">
        <v>184</v>
      </c>
      <c r="H117" s="35"/>
      <c r="I117" s="45"/>
      <c r="J117" s="103">
        <v>18.695265151515152</v>
      </c>
      <c r="K117" s="94">
        <f t="shared" si="6"/>
        <v>1.8998130473484853</v>
      </c>
      <c r="L117" s="104">
        <f t="shared" si="7"/>
        <v>112</v>
      </c>
      <c r="M117" s="81">
        <v>1</v>
      </c>
      <c r="N117" s="60">
        <v>2</v>
      </c>
      <c r="O117" s="61">
        <v>2</v>
      </c>
      <c r="P117" s="60">
        <v>2</v>
      </c>
      <c r="Q117" s="77">
        <v>3</v>
      </c>
      <c r="R117" s="120">
        <v>0</v>
      </c>
      <c r="S117" s="121">
        <v>3</v>
      </c>
      <c r="T117" s="121">
        <v>2</v>
      </c>
      <c r="U117" s="121">
        <v>2</v>
      </c>
      <c r="V117" s="121">
        <v>3</v>
      </c>
      <c r="W117" s="121">
        <v>1</v>
      </c>
      <c r="X117" s="122">
        <v>2</v>
      </c>
      <c r="Y117" s="123">
        <v>3</v>
      </c>
      <c r="Z117" s="63">
        <v>2</v>
      </c>
      <c r="AA117" s="73">
        <v>2</v>
      </c>
      <c r="AB117" s="89">
        <v>1</v>
      </c>
      <c r="AC117" s="87">
        <v>1</v>
      </c>
      <c r="AD117" s="198"/>
      <c r="AE117" s="198"/>
      <c r="AF117" s="198">
        <f t="shared" si="8"/>
        <v>0.35521003787878797</v>
      </c>
      <c r="AG117" s="104">
        <f t="shared" si="9"/>
        <v>57</v>
      </c>
      <c r="AH117" s="198">
        <f t="shared" si="10"/>
        <v>10.163001083972407</v>
      </c>
      <c r="AI117" s="104">
        <f t="shared" si="11"/>
        <v>233</v>
      </c>
    </row>
    <row r="118" spans="1:35" s="13" customFormat="1" ht="11.25" customHeight="1" x14ac:dyDescent="0.2">
      <c r="A118" s="182">
        <v>51</v>
      </c>
      <c r="B118" s="68">
        <v>210</v>
      </c>
      <c r="C118" s="27" t="s">
        <v>7</v>
      </c>
      <c r="D118" s="34" t="s">
        <v>255</v>
      </c>
      <c r="E118" s="29" t="s">
        <v>358</v>
      </c>
      <c r="F118" s="34" t="s">
        <v>359</v>
      </c>
      <c r="G118" s="35" t="s">
        <v>293</v>
      </c>
      <c r="H118" s="35"/>
      <c r="I118" s="45"/>
      <c r="J118" s="103">
        <v>4.0625</v>
      </c>
      <c r="K118" s="94">
        <f t="shared" si="6"/>
        <v>1.8899593750000006</v>
      </c>
      <c r="L118" s="104">
        <f t="shared" si="7"/>
        <v>113</v>
      </c>
      <c r="M118" s="81">
        <v>1</v>
      </c>
      <c r="N118" s="60">
        <v>3</v>
      </c>
      <c r="O118" s="61">
        <v>1</v>
      </c>
      <c r="P118" s="60">
        <v>3</v>
      </c>
      <c r="Q118" s="77">
        <v>3</v>
      </c>
      <c r="R118" s="120">
        <v>1</v>
      </c>
      <c r="S118" s="121">
        <v>1</v>
      </c>
      <c r="T118" s="121">
        <v>1</v>
      </c>
      <c r="U118" s="121">
        <v>1</v>
      </c>
      <c r="V118" s="121">
        <v>1</v>
      </c>
      <c r="W118" s="121">
        <v>0</v>
      </c>
      <c r="X118" s="122">
        <v>3</v>
      </c>
      <c r="Y118" s="123">
        <v>3</v>
      </c>
      <c r="Z118" s="63">
        <v>1</v>
      </c>
      <c r="AA118" s="73">
        <v>1</v>
      </c>
      <c r="AB118" s="89">
        <v>2</v>
      </c>
      <c r="AC118" s="87">
        <v>3</v>
      </c>
      <c r="AD118" s="198"/>
      <c r="AE118" s="198"/>
      <c r="AF118" s="198">
        <f t="shared" si="8"/>
        <v>7.6781250000000023E-2</v>
      </c>
      <c r="AG118" s="104">
        <f t="shared" si="9"/>
        <v>208</v>
      </c>
      <c r="AH118" s="198">
        <f t="shared" si="10"/>
        <v>46.523076923076935</v>
      </c>
      <c r="AI118" s="104">
        <f t="shared" si="11"/>
        <v>50</v>
      </c>
    </row>
    <row r="119" spans="1:35" s="13" customFormat="1" ht="11.25" customHeight="1" x14ac:dyDescent="0.2">
      <c r="A119" s="182">
        <v>205</v>
      </c>
      <c r="B119" s="68">
        <v>520</v>
      </c>
      <c r="C119" s="27" t="s">
        <v>7</v>
      </c>
      <c r="D119" s="34" t="s">
        <v>39</v>
      </c>
      <c r="E119" s="29" t="s">
        <v>259</v>
      </c>
      <c r="F119" s="34" t="s">
        <v>189</v>
      </c>
      <c r="G119" s="35"/>
      <c r="H119" s="35"/>
      <c r="I119" s="45"/>
      <c r="J119" s="103">
        <v>7.3200757575757578</v>
      </c>
      <c r="K119" s="94">
        <f t="shared" si="6"/>
        <v>1.8899267992424247</v>
      </c>
      <c r="L119" s="104">
        <f t="shared" si="7"/>
        <v>114</v>
      </c>
      <c r="M119" s="81">
        <v>3</v>
      </c>
      <c r="N119" s="60">
        <v>2</v>
      </c>
      <c r="O119" s="61">
        <v>1</v>
      </c>
      <c r="P119" s="60">
        <v>2</v>
      </c>
      <c r="Q119" s="77">
        <v>3</v>
      </c>
      <c r="R119" s="120">
        <v>1</v>
      </c>
      <c r="S119" s="121">
        <v>1</v>
      </c>
      <c r="T119" s="121">
        <v>1</v>
      </c>
      <c r="U119" s="121">
        <v>1</v>
      </c>
      <c r="V119" s="121">
        <v>1</v>
      </c>
      <c r="W119" s="121">
        <v>1</v>
      </c>
      <c r="X119" s="122">
        <v>3</v>
      </c>
      <c r="Y119" s="123">
        <v>3</v>
      </c>
      <c r="Z119" s="63">
        <v>2</v>
      </c>
      <c r="AA119" s="73">
        <v>2</v>
      </c>
      <c r="AB119" s="89">
        <v>1</v>
      </c>
      <c r="AC119" s="87">
        <v>1</v>
      </c>
      <c r="AD119" s="198"/>
      <c r="AE119" s="198"/>
      <c r="AF119" s="198">
        <f t="shared" si="8"/>
        <v>0.13834943181818182</v>
      </c>
      <c r="AG119" s="104">
        <f t="shared" si="9"/>
        <v>168</v>
      </c>
      <c r="AH119" s="198">
        <f t="shared" si="10"/>
        <v>25.819404915912038</v>
      </c>
      <c r="AI119" s="104">
        <f t="shared" si="11"/>
        <v>103</v>
      </c>
    </row>
    <row r="120" spans="1:35" s="13" customFormat="1" ht="11.25" customHeight="1" x14ac:dyDescent="0.2">
      <c r="A120" s="182">
        <v>207</v>
      </c>
      <c r="B120" s="68">
        <v>520</v>
      </c>
      <c r="C120" s="27" t="s">
        <v>7</v>
      </c>
      <c r="D120" s="34" t="s">
        <v>39</v>
      </c>
      <c r="E120" s="59" t="s">
        <v>190</v>
      </c>
      <c r="F120" s="34" t="s">
        <v>293</v>
      </c>
      <c r="G120" s="35"/>
      <c r="H120" s="35"/>
      <c r="I120" s="45"/>
      <c r="J120" s="103">
        <v>17.42594696969697</v>
      </c>
      <c r="K120" s="94">
        <f t="shared" si="6"/>
        <v>1.8898257405303032</v>
      </c>
      <c r="L120" s="104">
        <f t="shared" si="7"/>
        <v>115</v>
      </c>
      <c r="M120" s="81">
        <v>1</v>
      </c>
      <c r="N120" s="60">
        <v>2</v>
      </c>
      <c r="O120" s="61">
        <v>2</v>
      </c>
      <c r="P120" s="60">
        <v>2</v>
      </c>
      <c r="Q120" s="77">
        <v>3</v>
      </c>
      <c r="R120" s="120">
        <v>0</v>
      </c>
      <c r="S120" s="121">
        <v>1</v>
      </c>
      <c r="T120" s="121">
        <v>1</v>
      </c>
      <c r="U120" s="121">
        <v>2</v>
      </c>
      <c r="V120" s="121">
        <v>3</v>
      </c>
      <c r="W120" s="121">
        <v>1</v>
      </c>
      <c r="X120" s="122">
        <v>3</v>
      </c>
      <c r="Y120" s="123">
        <v>3</v>
      </c>
      <c r="Z120" s="63">
        <v>2</v>
      </c>
      <c r="AA120" s="73">
        <v>2</v>
      </c>
      <c r="AB120" s="89">
        <v>1</v>
      </c>
      <c r="AC120" s="87">
        <v>2</v>
      </c>
      <c r="AD120" s="198"/>
      <c r="AE120" s="198"/>
      <c r="AF120" s="198">
        <f t="shared" si="8"/>
        <v>0.32935039772727276</v>
      </c>
      <c r="AG120" s="104">
        <f t="shared" si="9"/>
        <v>64</v>
      </c>
      <c r="AH120" s="198">
        <f t="shared" si="10"/>
        <v>10.845895510221826</v>
      </c>
      <c r="AI120" s="104">
        <f t="shared" si="11"/>
        <v>226</v>
      </c>
    </row>
    <row r="121" spans="1:35" s="13" customFormat="1" ht="11.25" customHeight="1" x14ac:dyDescent="0.2">
      <c r="A121" s="182">
        <v>174</v>
      </c>
      <c r="B121" s="68">
        <v>445</v>
      </c>
      <c r="C121" s="27" t="s">
        <v>6</v>
      </c>
      <c r="D121" s="34" t="s">
        <v>35</v>
      </c>
      <c r="E121" s="29" t="s">
        <v>129</v>
      </c>
      <c r="F121" s="34" t="s">
        <v>293</v>
      </c>
      <c r="G121" s="35"/>
      <c r="H121" s="35"/>
      <c r="I121" s="45"/>
      <c r="J121" s="103">
        <v>21.148484848484848</v>
      </c>
      <c r="K121" s="94">
        <f t="shared" si="6"/>
        <v>1.8897885151515152</v>
      </c>
      <c r="L121" s="104">
        <f t="shared" si="7"/>
        <v>116</v>
      </c>
      <c r="M121" s="81">
        <v>3</v>
      </c>
      <c r="N121" s="60">
        <v>3</v>
      </c>
      <c r="O121" s="61">
        <v>1</v>
      </c>
      <c r="P121" s="60">
        <v>2</v>
      </c>
      <c r="Q121" s="77">
        <v>3</v>
      </c>
      <c r="R121" s="120">
        <v>0</v>
      </c>
      <c r="S121" s="121">
        <v>2</v>
      </c>
      <c r="T121" s="121">
        <v>0</v>
      </c>
      <c r="U121" s="121">
        <v>2</v>
      </c>
      <c r="V121" s="121">
        <v>2</v>
      </c>
      <c r="W121" s="121">
        <v>0</v>
      </c>
      <c r="X121" s="122">
        <v>3</v>
      </c>
      <c r="Y121" s="123">
        <v>3</v>
      </c>
      <c r="Z121" s="63">
        <v>1</v>
      </c>
      <c r="AA121" s="73">
        <v>1</v>
      </c>
      <c r="AB121" s="89">
        <v>1</v>
      </c>
      <c r="AC121" s="87">
        <v>2</v>
      </c>
      <c r="AD121" s="198"/>
      <c r="AE121" s="198"/>
      <c r="AF121" s="198">
        <f t="shared" si="8"/>
        <v>0.39970636363636369</v>
      </c>
      <c r="AG121" s="104">
        <f t="shared" si="9"/>
        <v>47</v>
      </c>
      <c r="AH121" s="198">
        <f t="shared" si="10"/>
        <v>8.9368104312938819</v>
      </c>
      <c r="AI121" s="104">
        <f t="shared" si="11"/>
        <v>244</v>
      </c>
    </row>
    <row r="122" spans="1:35" s="13" customFormat="1" ht="11.25" customHeight="1" x14ac:dyDescent="0.2">
      <c r="A122" s="182">
        <v>61</v>
      </c>
      <c r="B122" s="68">
        <v>212</v>
      </c>
      <c r="C122" s="27" t="s">
        <v>7</v>
      </c>
      <c r="D122" s="34" t="s">
        <v>255</v>
      </c>
      <c r="E122" s="29" t="s">
        <v>52</v>
      </c>
      <c r="F122" s="34" t="s">
        <v>293</v>
      </c>
      <c r="G122" s="35"/>
      <c r="H122" s="35"/>
      <c r="I122" s="45"/>
      <c r="J122" s="103">
        <v>28.872727272727271</v>
      </c>
      <c r="K122" s="94">
        <f t="shared" si="6"/>
        <v>1.8897112727272734</v>
      </c>
      <c r="L122" s="104">
        <f t="shared" si="7"/>
        <v>117</v>
      </c>
      <c r="M122" s="81">
        <v>1</v>
      </c>
      <c r="N122" s="60">
        <v>3</v>
      </c>
      <c r="O122" s="61">
        <v>1</v>
      </c>
      <c r="P122" s="60">
        <v>3</v>
      </c>
      <c r="Q122" s="77">
        <v>3</v>
      </c>
      <c r="R122" s="120">
        <v>1</v>
      </c>
      <c r="S122" s="121">
        <v>1</v>
      </c>
      <c r="T122" s="121">
        <v>0</v>
      </c>
      <c r="U122" s="121">
        <v>2</v>
      </c>
      <c r="V122" s="121">
        <v>2</v>
      </c>
      <c r="W122" s="121">
        <v>2</v>
      </c>
      <c r="X122" s="122">
        <v>3</v>
      </c>
      <c r="Y122" s="123">
        <v>3</v>
      </c>
      <c r="Z122" s="63">
        <v>1</v>
      </c>
      <c r="AA122" s="73">
        <v>0</v>
      </c>
      <c r="AB122" s="89">
        <v>2</v>
      </c>
      <c r="AC122" s="87">
        <v>2</v>
      </c>
      <c r="AD122" s="198"/>
      <c r="AE122" s="198"/>
      <c r="AF122" s="198">
        <f t="shared" si="8"/>
        <v>0.54569454545454565</v>
      </c>
      <c r="AG122" s="104">
        <f t="shared" si="9"/>
        <v>27</v>
      </c>
      <c r="AH122" s="198">
        <f t="shared" si="10"/>
        <v>6.5459697732997499</v>
      </c>
      <c r="AI122" s="104">
        <f t="shared" si="11"/>
        <v>268</v>
      </c>
    </row>
    <row r="123" spans="1:35" s="13" customFormat="1" ht="11.25" customHeight="1" x14ac:dyDescent="0.2">
      <c r="A123" s="182">
        <v>177</v>
      </c>
      <c r="B123" s="68">
        <v>445</v>
      </c>
      <c r="C123" s="27" t="s">
        <v>6</v>
      </c>
      <c r="D123" s="34" t="s">
        <v>35</v>
      </c>
      <c r="E123" s="29" t="s">
        <v>128</v>
      </c>
      <c r="F123" s="34" t="s">
        <v>132</v>
      </c>
      <c r="G123" s="35" t="s">
        <v>293</v>
      </c>
      <c r="H123" s="35"/>
      <c r="I123" s="45"/>
      <c r="J123" s="103">
        <v>1.2598484848484848</v>
      </c>
      <c r="K123" s="94">
        <f t="shared" si="6"/>
        <v>1.8799874015151516</v>
      </c>
      <c r="L123" s="104">
        <f t="shared" si="7"/>
        <v>118</v>
      </c>
      <c r="M123" s="81">
        <v>3</v>
      </c>
      <c r="N123" s="60">
        <v>3</v>
      </c>
      <c r="O123" s="61">
        <v>1</v>
      </c>
      <c r="P123" s="60">
        <v>2</v>
      </c>
      <c r="Q123" s="77">
        <v>3</v>
      </c>
      <c r="R123" s="120">
        <v>0</v>
      </c>
      <c r="S123" s="121">
        <v>0</v>
      </c>
      <c r="T123" s="121">
        <v>1</v>
      </c>
      <c r="U123" s="121">
        <v>0</v>
      </c>
      <c r="V123" s="121">
        <v>1</v>
      </c>
      <c r="W123" s="121">
        <v>0</v>
      </c>
      <c r="X123" s="122">
        <v>3</v>
      </c>
      <c r="Y123" s="123">
        <v>3</v>
      </c>
      <c r="Z123" s="63">
        <v>1</v>
      </c>
      <c r="AA123" s="73">
        <v>1</v>
      </c>
      <c r="AB123" s="89">
        <v>3</v>
      </c>
      <c r="AC123" s="87">
        <v>3</v>
      </c>
      <c r="AD123" s="198"/>
      <c r="AE123" s="198"/>
      <c r="AF123" s="198">
        <f t="shared" si="8"/>
        <v>2.3685151515151517E-2</v>
      </c>
      <c r="AG123" s="104">
        <f t="shared" si="9"/>
        <v>260</v>
      </c>
      <c r="AH123" s="198">
        <f t="shared" si="10"/>
        <v>149.22429344558029</v>
      </c>
      <c r="AI123" s="104">
        <f t="shared" si="11"/>
        <v>9</v>
      </c>
    </row>
    <row r="124" spans="1:35" s="13" customFormat="1" ht="11.25" customHeight="1" x14ac:dyDescent="0.2">
      <c r="A124" s="182">
        <v>261</v>
      </c>
      <c r="B124" s="68">
        <v>974</v>
      </c>
      <c r="C124" s="27" t="s">
        <v>7</v>
      </c>
      <c r="D124" s="34" t="s">
        <v>25</v>
      </c>
      <c r="E124" s="29">
        <v>974</v>
      </c>
      <c r="F124" s="34" t="s">
        <v>208</v>
      </c>
      <c r="G124" s="35"/>
      <c r="H124" s="35"/>
      <c r="I124" s="45"/>
      <c r="J124" s="103">
        <v>6.3195075757575756</v>
      </c>
      <c r="K124" s="94">
        <f t="shared" si="6"/>
        <v>1.8799368049242429</v>
      </c>
      <c r="L124" s="104">
        <f t="shared" si="7"/>
        <v>119</v>
      </c>
      <c r="M124" s="81">
        <v>3</v>
      </c>
      <c r="N124" s="60">
        <v>2</v>
      </c>
      <c r="O124" s="61">
        <v>1</v>
      </c>
      <c r="P124" s="60">
        <v>3</v>
      </c>
      <c r="Q124" s="77">
        <v>3</v>
      </c>
      <c r="R124" s="120">
        <v>0</v>
      </c>
      <c r="S124" s="121">
        <v>1</v>
      </c>
      <c r="T124" s="121">
        <v>2</v>
      </c>
      <c r="U124" s="121">
        <v>1</v>
      </c>
      <c r="V124" s="121">
        <v>1</v>
      </c>
      <c r="W124" s="121">
        <v>0</v>
      </c>
      <c r="X124" s="122">
        <v>2</v>
      </c>
      <c r="Y124" s="123">
        <v>0</v>
      </c>
      <c r="Z124" s="63">
        <v>2</v>
      </c>
      <c r="AA124" s="73">
        <v>1</v>
      </c>
      <c r="AB124" s="89">
        <v>3</v>
      </c>
      <c r="AC124" s="87">
        <v>3</v>
      </c>
      <c r="AD124" s="198"/>
      <c r="AE124" s="198"/>
      <c r="AF124" s="198">
        <f t="shared" si="8"/>
        <v>0.11880674242424244</v>
      </c>
      <c r="AG124" s="104">
        <f t="shared" si="9"/>
        <v>182</v>
      </c>
      <c r="AH124" s="198">
        <f t="shared" si="10"/>
        <v>29.749153355111343</v>
      </c>
      <c r="AI124" s="104">
        <f t="shared" si="11"/>
        <v>86</v>
      </c>
    </row>
    <row r="125" spans="1:35" s="13" customFormat="1" ht="11.25" customHeight="1" x14ac:dyDescent="0.2">
      <c r="A125" s="182">
        <v>175</v>
      </c>
      <c r="B125" s="68">
        <v>445</v>
      </c>
      <c r="C125" s="27" t="s">
        <v>6</v>
      </c>
      <c r="D125" s="34" t="s">
        <v>35</v>
      </c>
      <c r="E125" s="29" t="s">
        <v>130</v>
      </c>
      <c r="F125" s="34" t="s">
        <v>293</v>
      </c>
      <c r="G125" s="35"/>
      <c r="H125" s="35"/>
      <c r="I125" s="45"/>
      <c r="J125" s="103">
        <v>12.846212121212121</v>
      </c>
      <c r="K125" s="94">
        <f t="shared" si="6"/>
        <v>1.8798715378787882</v>
      </c>
      <c r="L125" s="104">
        <f t="shared" si="7"/>
        <v>120</v>
      </c>
      <c r="M125" s="81">
        <v>3</v>
      </c>
      <c r="N125" s="60">
        <v>3</v>
      </c>
      <c r="O125" s="61">
        <v>1</v>
      </c>
      <c r="P125" s="60">
        <v>2</v>
      </c>
      <c r="Q125" s="77">
        <v>3</v>
      </c>
      <c r="R125" s="120">
        <v>0</v>
      </c>
      <c r="S125" s="121">
        <v>1</v>
      </c>
      <c r="T125" s="121">
        <v>1</v>
      </c>
      <c r="U125" s="121">
        <v>2</v>
      </c>
      <c r="V125" s="121">
        <v>2</v>
      </c>
      <c r="W125" s="121">
        <v>0</v>
      </c>
      <c r="X125" s="122">
        <v>3</v>
      </c>
      <c r="Y125" s="123">
        <v>3</v>
      </c>
      <c r="Z125" s="63">
        <v>1</v>
      </c>
      <c r="AA125" s="73">
        <v>1</v>
      </c>
      <c r="AB125" s="89">
        <v>1</v>
      </c>
      <c r="AC125" s="87">
        <v>2</v>
      </c>
      <c r="AD125" s="198"/>
      <c r="AE125" s="198"/>
      <c r="AF125" s="198">
        <f t="shared" si="8"/>
        <v>0.24150878787878788</v>
      </c>
      <c r="AG125" s="104">
        <f t="shared" si="9"/>
        <v>109</v>
      </c>
      <c r="AH125" s="198">
        <f t="shared" si="10"/>
        <v>14.634664150498324</v>
      </c>
      <c r="AI125" s="104">
        <f t="shared" si="11"/>
        <v>178</v>
      </c>
    </row>
    <row r="126" spans="1:35" s="13" customFormat="1" ht="11.25" customHeight="1" x14ac:dyDescent="0.2">
      <c r="A126" s="182">
        <v>139</v>
      </c>
      <c r="B126" s="68">
        <v>350</v>
      </c>
      <c r="C126" s="27" t="s">
        <v>7</v>
      </c>
      <c r="D126" s="34" t="s">
        <v>370</v>
      </c>
      <c r="E126" s="29" t="s">
        <v>308</v>
      </c>
      <c r="F126" s="34" t="s">
        <v>293</v>
      </c>
      <c r="G126" s="35"/>
      <c r="H126" s="35"/>
      <c r="I126" s="45"/>
      <c r="J126" s="103">
        <v>15.016666666666667</v>
      </c>
      <c r="K126" s="94">
        <f t="shared" si="6"/>
        <v>1.8798498333333333</v>
      </c>
      <c r="L126" s="104">
        <f t="shared" si="7"/>
        <v>121</v>
      </c>
      <c r="M126" s="81">
        <v>3</v>
      </c>
      <c r="N126" s="60">
        <v>2</v>
      </c>
      <c r="O126" s="61">
        <v>2</v>
      </c>
      <c r="P126" s="60">
        <v>2</v>
      </c>
      <c r="Q126" s="77">
        <v>2</v>
      </c>
      <c r="R126" s="120">
        <v>0</v>
      </c>
      <c r="S126" s="121">
        <v>2</v>
      </c>
      <c r="T126" s="121">
        <v>1</v>
      </c>
      <c r="U126" s="121">
        <v>1</v>
      </c>
      <c r="V126" s="121">
        <v>2</v>
      </c>
      <c r="W126" s="121">
        <v>1</v>
      </c>
      <c r="X126" s="122">
        <v>3</v>
      </c>
      <c r="Y126" s="123">
        <v>3</v>
      </c>
      <c r="Z126" s="63">
        <v>2</v>
      </c>
      <c r="AA126" s="73">
        <v>1</v>
      </c>
      <c r="AB126" s="89">
        <v>1</v>
      </c>
      <c r="AC126" s="87">
        <v>1</v>
      </c>
      <c r="AD126" s="198"/>
      <c r="AE126" s="198"/>
      <c r="AF126" s="198">
        <f t="shared" si="8"/>
        <v>0.28231333333333331</v>
      </c>
      <c r="AG126" s="104">
        <f t="shared" si="9"/>
        <v>86</v>
      </c>
      <c r="AH126" s="198">
        <f t="shared" si="10"/>
        <v>12.519422863485016</v>
      </c>
      <c r="AI126" s="104">
        <f t="shared" si="11"/>
        <v>206</v>
      </c>
    </row>
    <row r="127" spans="1:35" s="13" customFormat="1" ht="11.25" customHeight="1" x14ac:dyDescent="0.2">
      <c r="A127" s="182">
        <v>114</v>
      </c>
      <c r="B127" s="68">
        <v>249</v>
      </c>
      <c r="C127" s="27" t="s">
        <v>7</v>
      </c>
      <c r="D127" s="34" t="s">
        <v>26</v>
      </c>
      <c r="E127" s="29">
        <v>249</v>
      </c>
      <c r="F127" s="34" t="s">
        <v>293</v>
      </c>
      <c r="G127" s="35"/>
      <c r="H127" s="35"/>
      <c r="I127" s="45"/>
      <c r="J127" s="103">
        <v>15.052272727272728</v>
      </c>
      <c r="K127" s="94">
        <f t="shared" si="6"/>
        <v>1.8798494772727279</v>
      </c>
      <c r="L127" s="104">
        <f t="shared" si="7"/>
        <v>122</v>
      </c>
      <c r="M127" s="81">
        <v>3</v>
      </c>
      <c r="N127" s="60">
        <v>1</v>
      </c>
      <c r="O127" s="61">
        <v>2</v>
      </c>
      <c r="P127" s="60">
        <v>2</v>
      </c>
      <c r="Q127" s="77">
        <v>2</v>
      </c>
      <c r="R127" s="120">
        <v>2</v>
      </c>
      <c r="S127" s="121">
        <v>2</v>
      </c>
      <c r="T127" s="121">
        <v>2</v>
      </c>
      <c r="U127" s="121">
        <v>1</v>
      </c>
      <c r="V127" s="121">
        <v>3</v>
      </c>
      <c r="W127" s="121">
        <v>0</v>
      </c>
      <c r="X127" s="122">
        <v>3</v>
      </c>
      <c r="Y127" s="123">
        <v>2</v>
      </c>
      <c r="Z127" s="63">
        <v>2</v>
      </c>
      <c r="AA127" s="73">
        <v>0</v>
      </c>
      <c r="AB127" s="89">
        <v>3</v>
      </c>
      <c r="AC127" s="87">
        <v>3</v>
      </c>
      <c r="AD127" s="198"/>
      <c r="AE127" s="198"/>
      <c r="AF127" s="198">
        <f t="shared" si="8"/>
        <v>0.28298272727272739</v>
      </c>
      <c r="AG127" s="104">
        <f t="shared" si="9"/>
        <v>84</v>
      </c>
      <c r="AH127" s="198">
        <f t="shared" si="10"/>
        <v>12.489808243998191</v>
      </c>
      <c r="AI127" s="104">
        <f t="shared" si="11"/>
        <v>207</v>
      </c>
    </row>
    <row r="128" spans="1:35" s="13" customFormat="1" ht="11.25" customHeight="1" x14ac:dyDescent="0.2">
      <c r="A128" s="182">
        <v>287</v>
      </c>
      <c r="B128" s="70">
        <v>1166</v>
      </c>
      <c r="C128" s="27" t="s">
        <v>6</v>
      </c>
      <c r="D128" s="34" t="s">
        <v>362</v>
      </c>
      <c r="E128" s="176">
        <v>1166</v>
      </c>
      <c r="F128" s="40" t="s">
        <v>224</v>
      </c>
      <c r="G128" s="35" t="s">
        <v>293</v>
      </c>
      <c r="H128" s="35"/>
      <c r="I128" s="45"/>
      <c r="J128" s="103">
        <v>4.3964015151515152</v>
      </c>
      <c r="K128" s="94">
        <f t="shared" si="6"/>
        <v>1.8699560359848488</v>
      </c>
      <c r="L128" s="104">
        <f t="shared" si="7"/>
        <v>123</v>
      </c>
      <c r="M128" s="81">
        <v>3</v>
      </c>
      <c r="N128" s="60">
        <v>2</v>
      </c>
      <c r="O128" s="61">
        <v>1</v>
      </c>
      <c r="P128" s="60">
        <v>3</v>
      </c>
      <c r="Q128" s="77">
        <v>3</v>
      </c>
      <c r="R128" s="120">
        <v>0</v>
      </c>
      <c r="S128" s="121">
        <v>2</v>
      </c>
      <c r="T128" s="121">
        <v>1</v>
      </c>
      <c r="U128" s="121">
        <v>1</v>
      </c>
      <c r="V128" s="121">
        <v>1</v>
      </c>
      <c r="W128" s="121">
        <v>0</v>
      </c>
      <c r="X128" s="122">
        <v>2</v>
      </c>
      <c r="Y128" s="123">
        <v>2</v>
      </c>
      <c r="Z128" s="63">
        <v>2</v>
      </c>
      <c r="AA128" s="73">
        <v>0</v>
      </c>
      <c r="AB128" s="89">
        <v>2</v>
      </c>
      <c r="AC128" s="87">
        <v>1</v>
      </c>
      <c r="AD128" s="198"/>
      <c r="AE128" s="198"/>
      <c r="AF128" s="198">
        <f t="shared" si="8"/>
        <v>8.2212708333333342E-2</v>
      </c>
      <c r="AG128" s="104">
        <f t="shared" si="9"/>
        <v>203</v>
      </c>
      <c r="AH128" s="198">
        <f t="shared" si="10"/>
        <v>42.534786542023873</v>
      </c>
      <c r="AI128" s="104">
        <f t="shared" si="11"/>
        <v>59</v>
      </c>
    </row>
    <row r="129" spans="1:35" s="13" customFormat="1" ht="11.25" customHeight="1" x14ac:dyDescent="0.2">
      <c r="A129" s="182">
        <v>15</v>
      </c>
      <c r="B129" s="68">
        <v>79</v>
      </c>
      <c r="C129" s="27" t="s">
        <v>6</v>
      </c>
      <c r="D129" s="34" t="s">
        <v>246</v>
      </c>
      <c r="E129" s="34" t="s">
        <v>327</v>
      </c>
      <c r="F129" s="34" t="s">
        <v>328</v>
      </c>
      <c r="G129" s="35"/>
      <c r="H129" s="35"/>
      <c r="I129" s="45"/>
      <c r="J129" s="103">
        <v>13.215151515151515</v>
      </c>
      <c r="K129" s="94">
        <f t="shared" si="6"/>
        <v>1.8698678484848488</v>
      </c>
      <c r="L129" s="104">
        <f t="shared" si="7"/>
        <v>124</v>
      </c>
      <c r="M129" s="81">
        <v>3</v>
      </c>
      <c r="N129" s="60">
        <v>3</v>
      </c>
      <c r="O129" s="61">
        <v>1</v>
      </c>
      <c r="P129" s="60">
        <v>2</v>
      </c>
      <c r="Q129" s="77">
        <v>2</v>
      </c>
      <c r="R129" s="120">
        <v>0</v>
      </c>
      <c r="S129" s="121">
        <v>1</v>
      </c>
      <c r="T129" s="121">
        <v>2</v>
      </c>
      <c r="U129" s="121">
        <v>2</v>
      </c>
      <c r="V129" s="121">
        <v>1</v>
      </c>
      <c r="W129" s="121">
        <v>0</v>
      </c>
      <c r="X129" s="122">
        <v>3</v>
      </c>
      <c r="Y129" s="123">
        <v>3</v>
      </c>
      <c r="Z129" s="63">
        <v>1</v>
      </c>
      <c r="AA129" s="73">
        <v>1</v>
      </c>
      <c r="AB129" s="89">
        <v>3</v>
      </c>
      <c r="AC129" s="87">
        <v>3</v>
      </c>
      <c r="AD129" s="198"/>
      <c r="AE129" s="198"/>
      <c r="AF129" s="198">
        <f t="shared" si="8"/>
        <v>0.24712333333333339</v>
      </c>
      <c r="AG129" s="104">
        <f t="shared" si="9"/>
        <v>103</v>
      </c>
      <c r="AH129" s="198">
        <f t="shared" si="10"/>
        <v>14.150424214629673</v>
      </c>
      <c r="AI129" s="104">
        <f t="shared" si="11"/>
        <v>184</v>
      </c>
    </row>
    <row r="130" spans="1:35" s="13" customFormat="1" ht="11.25" customHeight="1" x14ac:dyDescent="0.2">
      <c r="A130" s="182">
        <v>53</v>
      </c>
      <c r="B130" s="68">
        <v>211</v>
      </c>
      <c r="C130" s="27" t="s">
        <v>7</v>
      </c>
      <c r="D130" s="34" t="s">
        <v>255</v>
      </c>
      <c r="E130" s="35">
        <v>211</v>
      </c>
      <c r="F130" s="34" t="s">
        <v>360</v>
      </c>
      <c r="G130" s="35" t="s">
        <v>361</v>
      </c>
      <c r="H130" s="35"/>
      <c r="I130" s="45"/>
      <c r="J130" s="103">
        <v>15.035416666666666</v>
      </c>
      <c r="K130" s="94">
        <f t="shared" si="6"/>
        <v>1.8698496458333336</v>
      </c>
      <c r="L130" s="104">
        <f t="shared" si="7"/>
        <v>125</v>
      </c>
      <c r="M130" s="81">
        <v>1</v>
      </c>
      <c r="N130" s="60">
        <v>3</v>
      </c>
      <c r="O130" s="61">
        <v>1</v>
      </c>
      <c r="P130" s="60">
        <v>3</v>
      </c>
      <c r="Q130" s="77">
        <v>3</v>
      </c>
      <c r="R130" s="120">
        <v>0</v>
      </c>
      <c r="S130" s="121">
        <v>1</v>
      </c>
      <c r="T130" s="121">
        <v>2</v>
      </c>
      <c r="U130" s="121">
        <v>2</v>
      </c>
      <c r="V130" s="121">
        <v>1</v>
      </c>
      <c r="W130" s="121">
        <v>0</v>
      </c>
      <c r="X130" s="122">
        <v>3</v>
      </c>
      <c r="Y130" s="123">
        <v>3</v>
      </c>
      <c r="Z130" s="63">
        <v>1</v>
      </c>
      <c r="AA130" s="73">
        <v>1</v>
      </c>
      <c r="AB130" s="89">
        <v>2</v>
      </c>
      <c r="AC130" s="87">
        <v>2</v>
      </c>
      <c r="AD130" s="198"/>
      <c r="AE130" s="198"/>
      <c r="AF130" s="198">
        <f t="shared" si="8"/>
        <v>0.28116229166666673</v>
      </c>
      <c r="AG130" s="104">
        <f t="shared" si="9"/>
        <v>87</v>
      </c>
      <c r="AH130" s="198">
        <f t="shared" si="10"/>
        <v>12.437300817514204</v>
      </c>
      <c r="AI130" s="104">
        <f t="shared" si="11"/>
        <v>210</v>
      </c>
    </row>
    <row r="131" spans="1:35" s="13" customFormat="1" ht="11.25" customHeight="1" x14ac:dyDescent="0.2">
      <c r="A131" s="182">
        <v>303</v>
      </c>
      <c r="B131" s="71" t="s">
        <v>142</v>
      </c>
      <c r="C131" s="27" t="s">
        <v>7</v>
      </c>
      <c r="D131" s="34" t="s">
        <v>49</v>
      </c>
      <c r="E131" s="29" t="s">
        <v>142</v>
      </c>
      <c r="F131" s="34" t="s">
        <v>293</v>
      </c>
      <c r="G131" s="35"/>
      <c r="H131" s="35"/>
      <c r="I131" s="45"/>
      <c r="J131" s="103">
        <v>3.9541666666666666</v>
      </c>
      <c r="K131" s="94">
        <f t="shared" si="6"/>
        <v>1.8599604583333336</v>
      </c>
      <c r="L131" s="104">
        <f t="shared" si="7"/>
        <v>126</v>
      </c>
      <c r="M131" s="81">
        <v>3</v>
      </c>
      <c r="N131" s="60">
        <v>3</v>
      </c>
      <c r="O131" s="61">
        <v>1</v>
      </c>
      <c r="P131" s="60">
        <v>3</v>
      </c>
      <c r="Q131" s="77">
        <v>3</v>
      </c>
      <c r="R131" s="120">
        <v>1</v>
      </c>
      <c r="S131" s="121">
        <v>1</v>
      </c>
      <c r="T131" s="121">
        <v>1</v>
      </c>
      <c r="U131" s="121">
        <v>1</v>
      </c>
      <c r="V131" s="121">
        <v>1</v>
      </c>
      <c r="W131" s="121">
        <v>0</v>
      </c>
      <c r="X131" s="122">
        <v>2</v>
      </c>
      <c r="Y131" s="123">
        <v>0</v>
      </c>
      <c r="Z131" s="63">
        <v>2</v>
      </c>
      <c r="AA131" s="73">
        <v>0</v>
      </c>
      <c r="AB131" s="89">
        <v>1</v>
      </c>
      <c r="AC131" s="87">
        <v>1</v>
      </c>
      <c r="AD131" s="198"/>
      <c r="AE131" s="198"/>
      <c r="AF131" s="198">
        <f t="shared" si="8"/>
        <v>7.3547500000000016E-2</v>
      </c>
      <c r="AG131" s="104">
        <f t="shared" si="9"/>
        <v>212</v>
      </c>
      <c r="AH131" s="198">
        <f t="shared" si="10"/>
        <v>47.038988408851431</v>
      </c>
      <c r="AI131" s="104">
        <f t="shared" si="11"/>
        <v>48</v>
      </c>
    </row>
    <row r="132" spans="1:35" s="13" customFormat="1" ht="11.25" customHeight="1" x14ac:dyDescent="0.2">
      <c r="A132" s="182">
        <v>274</v>
      </c>
      <c r="B132" s="70">
        <v>1022</v>
      </c>
      <c r="C132" s="27" t="s">
        <v>7</v>
      </c>
      <c r="D132" s="34" t="s">
        <v>370</v>
      </c>
      <c r="E132" s="176" t="s">
        <v>211</v>
      </c>
      <c r="F132" s="40" t="s">
        <v>293</v>
      </c>
      <c r="G132" s="35"/>
      <c r="H132" s="35"/>
      <c r="I132" s="45"/>
      <c r="J132" s="103">
        <v>7.8924242424242426</v>
      </c>
      <c r="K132" s="94">
        <f t="shared" si="6"/>
        <v>1.8599210757575761</v>
      </c>
      <c r="L132" s="104">
        <f t="shared" si="7"/>
        <v>127</v>
      </c>
      <c r="M132" s="81">
        <v>3</v>
      </c>
      <c r="N132" s="60">
        <v>1</v>
      </c>
      <c r="O132" s="61">
        <v>2</v>
      </c>
      <c r="P132" s="60">
        <v>3</v>
      </c>
      <c r="Q132" s="77">
        <v>2</v>
      </c>
      <c r="R132" s="120">
        <v>1</v>
      </c>
      <c r="S132" s="121">
        <v>1</v>
      </c>
      <c r="T132" s="121">
        <v>2</v>
      </c>
      <c r="U132" s="121">
        <v>1</v>
      </c>
      <c r="V132" s="121">
        <v>2</v>
      </c>
      <c r="W132" s="121">
        <v>1</v>
      </c>
      <c r="X132" s="122">
        <v>2</v>
      </c>
      <c r="Y132" s="123">
        <v>0</v>
      </c>
      <c r="Z132" s="63">
        <v>3</v>
      </c>
      <c r="AA132" s="73">
        <v>2</v>
      </c>
      <c r="AB132" s="89">
        <v>1</v>
      </c>
      <c r="AC132" s="87">
        <v>1</v>
      </c>
      <c r="AD132" s="198"/>
      <c r="AE132" s="198"/>
      <c r="AF132" s="198">
        <f t="shared" si="8"/>
        <v>0.14679909090909093</v>
      </c>
      <c r="AG132" s="104">
        <f t="shared" si="9"/>
        <v>160</v>
      </c>
      <c r="AH132" s="198">
        <f t="shared" si="10"/>
        <v>23.56690343636015</v>
      </c>
      <c r="AI132" s="104">
        <f t="shared" si="11"/>
        <v>114</v>
      </c>
    </row>
    <row r="133" spans="1:35" s="13" customFormat="1" ht="11.25" customHeight="1" x14ac:dyDescent="0.2">
      <c r="A133" s="182">
        <v>259</v>
      </c>
      <c r="B133" s="68">
        <v>973</v>
      </c>
      <c r="C133" s="27" t="s">
        <v>7</v>
      </c>
      <c r="D133" s="34" t="s">
        <v>25</v>
      </c>
      <c r="E133" s="29">
        <v>973</v>
      </c>
      <c r="F133" s="34" t="s">
        <v>219</v>
      </c>
      <c r="G133" s="35" t="s">
        <v>293</v>
      </c>
      <c r="H133" s="35"/>
      <c r="I133" s="45"/>
      <c r="J133" s="103">
        <v>12.54905303030303</v>
      </c>
      <c r="K133" s="94">
        <f t="shared" si="6"/>
        <v>1.8598745094696973</v>
      </c>
      <c r="L133" s="104">
        <f t="shared" si="7"/>
        <v>128</v>
      </c>
      <c r="M133" s="81">
        <v>3</v>
      </c>
      <c r="N133" s="60">
        <v>2</v>
      </c>
      <c r="O133" s="61">
        <v>1</v>
      </c>
      <c r="P133" s="60">
        <v>1</v>
      </c>
      <c r="Q133" s="77">
        <v>3</v>
      </c>
      <c r="R133" s="120">
        <v>1</v>
      </c>
      <c r="S133" s="121">
        <v>2</v>
      </c>
      <c r="T133" s="121">
        <v>3</v>
      </c>
      <c r="U133" s="121">
        <v>0</v>
      </c>
      <c r="V133" s="121">
        <v>2</v>
      </c>
      <c r="W133" s="121">
        <v>0</v>
      </c>
      <c r="X133" s="122">
        <v>3</v>
      </c>
      <c r="Y133" s="123">
        <v>2</v>
      </c>
      <c r="Z133" s="63">
        <v>2</v>
      </c>
      <c r="AA133" s="73">
        <v>1</v>
      </c>
      <c r="AB133" s="89">
        <v>3</v>
      </c>
      <c r="AC133" s="87">
        <v>3</v>
      </c>
      <c r="AD133" s="198"/>
      <c r="AE133" s="198"/>
      <c r="AF133" s="198">
        <f t="shared" si="8"/>
        <v>0.23341238636363643</v>
      </c>
      <c r="AG133" s="104">
        <f t="shared" si="9"/>
        <v>113</v>
      </c>
      <c r="AH133" s="198">
        <f t="shared" si="10"/>
        <v>14.821835524230671</v>
      </c>
      <c r="AI133" s="104">
        <f t="shared" si="11"/>
        <v>174</v>
      </c>
    </row>
    <row r="134" spans="1:35" s="13" customFormat="1" ht="11.25" customHeight="1" x14ac:dyDescent="0.2">
      <c r="A134" s="182">
        <v>176</v>
      </c>
      <c r="B134" s="68">
        <v>445</v>
      </c>
      <c r="C134" s="27" t="s">
        <v>6</v>
      </c>
      <c r="D134" s="34" t="s">
        <v>35</v>
      </c>
      <c r="E134" s="29" t="s">
        <v>131</v>
      </c>
      <c r="F134" s="34" t="s">
        <v>293</v>
      </c>
      <c r="G134" s="35"/>
      <c r="H134" s="35"/>
      <c r="I134" s="45"/>
      <c r="J134" s="103">
        <v>25.88371212121212</v>
      </c>
      <c r="K134" s="94">
        <f t="shared" ref="K134:K197" si="12">M$4*M134+N$4*N134+O$4*O134+P$4*P134+Q$4*Q134+R$4*R134+S$4*S134+T$4*T134+U$4*U134+V$4*V134+W$4*W134+X$4*X134+Y$4*Y134+Z$4*Z134+AA$4*AA134+AB$4*AB134+AC$4*AC134-(J134/100000)</f>
        <v>1.8597411628787881</v>
      </c>
      <c r="L134" s="104">
        <f t="shared" ref="L134:L197" si="13">RANK(K134,$K$6:$K$291)</f>
        <v>129</v>
      </c>
      <c r="M134" s="81">
        <v>3</v>
      </c>
      <c r="N134" s="60">
        <v>3</v>
      </c>
      <c r="O134" s="61">
        <v>1</v>
      </c>
      <c r="P134" s="60">
        <v>2</v>
      </c>
      <c r="Q134" s="77">
        <v>3</v>
      </c>
      <c r="R134" s="120">
        <v>0</v>
      </c>
      <c r="S134" s="121">
        <v>1</v>
      </c>
      <c r="T134" s="121">
        <v>0</v>
      </c>
      <c r="U134" s="121">
        <v>2</v>
      </c>
      <c r="V134" s="121">
        <v>2</v>
      </c>
      <c r="W134" s="121">
        <v>0</v>
      </c>
      <c r="X134" s="122">
        <v>3</v>
      </c>
      <c r="Y134" s="123">
        <v>3</v>
      </c>
      <c r="Z134" s="63">
        <v>1</v>
      </c>
      <c r="AA134" s="73">
        <v>1</v>
      </c>
      <c r="AB134" s="89">
        <v>1</v>
      </c>
      <c r="AC134" s="87">
        <v>2</v>
      </c>
      <c r="AD134" s="198"/>
      <c r="AE134" s="198"/>
      <c r="AF134" s="198">
        <f t="shared" si="8"/>
        <v>0.48143704545454552</v>
      </c>
      <c r="AG134" s="104">
        <f t="shared" si="9"/>
        <v>34</v>
      </c>
      <c r="AH134" s="198">
        <f t="shared" si="10"/>
        <v>7.1859862731037722</v>
      </c>
      <c r="AI134" s="104">
        <f t="shared" si="11"/>
        <v>260</v>
      </c>
    </row>
    <row r="135" spans="1:35" s="13" customFormat="1" ht="11.25" customHeight="1" x14ac:dyDescent="0.2">
      <c r="A135" s="182">
        <v>170</v>
      </c>
      <c r="B135" s="68">
        <v>444</v>
      </c>
      <c r="C135" s="27" t="s">
        <v>6</v>
      </c>
      <c r="D135" s="34" t="s">
        <v>35</v>
      </c>
      <c r="E135" s="29">
        <v>444</v>
      </c>
      <c r="F135" s="34" t="s">
        <v>174</v>
      </c>
      <c r="G135" s="35"/>
      <c r="H135" s="35"/>
      <c r="I135" s="45"/>
      <c r="J135" s="103">
        <v>6.5136363636363637</v>
      </c>
      <c r="K135" s="94">
        <f t="shared" si="12"/>
        <v>1.8499348636363639</v>
      </c>
      <c r="L135" s="104">
        <f t="shared" si="13"/>
        <v>130</v>
      </c>
      <c r="M135" s="81">
        <v>3</v>
      </c>
      <c r="N135" s="60">
        <v>3</v>
      </c>
      <c r="O135" s="61">
        <v>1</v>
      </c>
      <c r="P135" s="60">
        <v>2</v>
      </c>
      <c r="Q135" s="77">
        <v>3</v>
      </c>
      <c r="R135" s="120">
        <v>0</v>
      </c>
      <c r="S135" s="121">
        <v>1</v>
      </c>
      <c r="T135" s="121">
        <v>1</v>
      </c>
      <c r="U135" s="121">
        <v>2</v>
      </c>
      <c r="V135" s="121">
        <v>1</v>
      </c>
      <c r="W135" s="121">
        <v>0</v>
      </c>
      <c r="X135" s="122">
        <v>2</v>
      </c>
      <c r="Y135" s="123">
        <v>3</v>
      </c>
      <c r="Z135" s="63">
        <v>1</v>
      </c>
      <c r="AA135" s="73">
        <v>1</v>
      </c>
      <c r="AB135" s="89">
        <v>1</v>
      </c>
      <c r="AC135" s="87">
        <v>3</v>
      </c>
      <c r="AD135" s="198"/>
      <c r="AE135" s="198"/>
      <c r="AF135" s="198">
        <f t="shared" ref="AF135:AF198" si="14">(M$4*M135+N$4*N135+O$4*O135+P$4*P135+Q$4*Q135+R$4*R135+S$4*S135+T$4*T135+U$4*U135+V$4*V135+W$4*W135+X$4*X135+Y$4*Y135+Z$4*Z135+AA$4*AA135+AB$4*AB135+AC$4*AC135)*(J135/100)</f>
        <v>0.12050227272727274</v>
      </c>
      <c r="AG135" s="104">
        <f t="shared" ref="AG135:AG198" si="15">RANK(AF135,AF$6:AF$291)</f>
        <v>180</v>
      </c>
      <c r="AH135" s="198">
        <f t="shared" ref="AH135:AH198" si="16">(M$4*M135+N$4*N135+O$4*O135+P$4*P135+Q$4*Q135+R$4*R135+S$4*S135+T$4*T135+U$4*U135+V$4*V135+W$4*W135+X$4*X135+Y$4*Y135+Z$4*Z135+AA$4*AA135+AB$4*AB135+AC$4*AC135)/(J135/100)</f>
        <v>28.401953942777396</v>
      </c>
      <c r="AI135" s="104">
        <f t="shared" ref="AI135:AI198" si="17">RANK(AH135,AH$6:AH$291)</f>
        <v>90</v>
      </c>
    </row>
    <row r="136" spans="1:35" s="13" customFormat="1" ht="11.25" customHeight="1" x14ac:dyDescent="0.2">
      <c r="A136" s="182">
        <v>16</v>
      </c>
      <c r="B136" s="68">
        <v>79</v>
      </c>
      <c r="C136" s="27" t="s">
        <v>6</v>
      </c>
      <c r="D136" s="34" t="s">
        <v>246</v>
      </c>
      <c r="E136" s="29" t="s">
        <v>328</v>
      </c>
      <c r="F136" s="34" t="s">
        <v>329</v>
      </c>
      <c r="G136" s="35"/>
      <c r="H136" s="35"/>
      <c r="I136" s="45"/>
      <c r="J136" s="103">
        <v>7.7001893939393939</v>
      </c>
      <c r="K136" s="94">
        <f t="shared" si="12"/>
        <v>1.849922998106061</v>
      </c>
      <c r="L136" s="104">
        <f t="shared" si="13"/>
        <v>131</v>
      </c>
      <c r="M136" s="81">
        <v>3</v>
      </c>
      <c r="N136" s="60">
        <v>3</v>
      </c>
      <c r="O136" s="61">
        <v>1</v>
      </c>
      <c r="P136" s="60">
        <v>2</v>
      </c>
      <c r="Q136" s="77">
        <v>2</v>
      </c>
      <c r="R136" s="120">
        <v>0</v>
      </c>
      <c r="S136" s="121">
        <v>1</v>
      </c>
      <c r="T136" s="121">
        <v>2</v>
      </c>
      <c r="U136" s="121">
        <v>1</v>
      </c>
      <c r="V136" s="121">
        <v>1</v>
      </c>
      <c r="W136" s="121">
        <v>0</v>
      </c>
      <c r="X136" s="122">
        <v>3</v>
      </c>
      <c r="Y136" s="123">
        <v>3</v>
      </c>
      <c r="Z136" s="63">
        <v>1</v>
      </c>
      <c r="AA136" s="73">
        <v>1</v>
      </c>
      <c r="AB136" s="89">
        <v>3</v>
      </c>
      <c r="AC136" s="87">
        <v>3</v>
      </c>
      <c r="AD136" s="198"/>
      <c r="AE136" s="198"/>
      <c r="AF136" s="198">
        <f t="shared" si="14"/>
        <v>0.1424535037878788</v>
      </c>
      <c r="AG136" s="104">
        <f t="shared" si="15"/>
        <v>165</v>
      </c>
      <c r="AH136" s="198">
        <f t="shared" si="16"/>
        <v>24.025383082863964</v>
      </c>
      <c r="AI136" s="104">
        <f t="shared" si="17"/>
        <v>112</v>
      </c>
    </row>
    <row r="137" spans="1:35" s="13" customFormat="1" ht="11.25" customHeight="1" x14ac:dyDescent="0.2">
      <c r="A137" s="182">
        <v>104</v>
      </c>
      <c r="B137" s="68">
        <v>240</v>
      </c>
      <c r="C137" s="27" t="s">
        <v>6</v>
      </c>
      <c r="D137" s="34" t="s">
        <v>27</v>
      </c>
      <c r="E137" s="29" t="s">
        <v>114</v>
      </c>
      <c r="F137" s="34" t="s">
        <v>293</v>
      </c>
      <c r="G137" s="35"/>
      <c r="H137" s="35"/>
      <c r="I137" s="45"/>
      <c r="J137" s="103">
        <v>12.758522727272727</v>
      </c>
      <c r="K137" s="94">
        <f t="shared" si="12"/>
        <v>1.8498724147727279</v>
      </c>
      <c r="L137" s="104">
        <f t="shared" si="13"/>
        <v>132</v>
      </c>
      <c r="M137" s="81">
        <v>3</v>
      </c>
      <c r="N137" s="60">
        <v>1</v>
      </c>
      <c r="O137" s="61">
        <v>1</v>
      </c>
      <c r="P137" s="60">
        <v>3</v>
      </c>
      <c r="Q137" s="77">
        <v>3</v>
      </c>
      <c r="R137" s="120">
        <v>1</v>
      </c>
      <c r="S137" s="121">
        <v>2</v>
      </c>
      <c r="T137" s="121">
        <v>1</v>
      </c>
      <c r="U137" s="121">
        <v>1</v>
      </c>
      <c r="V137" s="121">
        <v>2</v>
      </c>
      <c r="W137" s="121">
        <v>0</v>
      </c>
      <c r="X137" s="122">
        <v>2</v>
      </c>
      <c r="Y137" s="123">
        <v>3</v>
      </c>
      <c r="Z137" s="63">
        <v>2</v>
      </c>
      <c r="AA137" s="73">
        <v>1</v>
      </c>
      <c r="AB137" s="89">
        <v>1</v>
      </c>
      <c r="AC137" s="87">
        <v>1</v>
      </c>
      <c r="AD137" s="198"/>
      <c r="AE137" s="198"/>
      <c r="AF137" s="198">
        <f t="shared" si="14"/>
        <v>0.23603267045454548</v>
      </c>
      <c r="AG137" s="104">
        <f t="shared" si="15"/>
        <v>112</v>
      </c>
      <c r="AH137" s="198">
        <f t="shared" si="16"/>
        <v>14.500111333778674</v>
      </c>
      <c r="AI137" s="104">
        <f t="shared" si="17"/>
        <v>180</v>
      </c>
    </row>
    <row r="138" spans="1:35" s="13" customFormat="1" ht="11.25" customHeight="1" x14ac:dyDescent="0.2">
      <c r="A138" s="182">
        <v>60</v>
      </c>
      <c r="B138" s="68">
        <v>212</v>
      </c>
      <c r="C138" s="27" t="s">
        <v>7</v>
      </c>
      <c r="D138" s="34" t="s">
        <v>255</v>
      </c>
      <c r="E138" s="29" t="s">
        <v>51</v>
      </c>
      <c r="F138" s="34" t="s">
        <v>293</v>
      </c>
      <c r="G138" s="35"/>
      <c r="H138" s="35"/>
      <c r="I138" s="45"/>
      <c r="J138" s="103">
        <v>21.393939393939394</v>
      </c>
      <c r="K138" s="94">
        <f t="shared" si="12"/>
        <v>1.849786060606061</v>
      </c>
      <c r="L138" s="104">
        <f t="shared" si="13"/>
        <v>133</v>
      </c>
      <c r="M138" s="81">
        <v>1</v>
      </c>
      <c r="N138" s="60">
        <v>3</v>
      </c>
      <c r="O138" s="61">
        <v>1</v>
      </c>
      <c r="P138" s="60">
        <v>3</v>
      </c>
      <c r="Q138" s="77">
        <v>3</v>
      </c>
      <c r="R138" s="120">
        <v>0</v>
      </c>
      <c r="S138" s="121">
        <v>1</v>
      </c>
      <c r="T138" s="121">
        <v>0</v>
      </c>
      <c r="U138" s="121">
        <v>2</v>
      </c>
      <c r="V138" s="121">
        <v>2</v>
      </c>
      <c r="W138" s="121">
        <v>3</v>
      </c>
      <c r="X138" s="122">
        <v>3</v>
      </c>
      <c r="Y138" s="123">
        <v>3</v>
      </c>
      <c r="Z138" s="63">
        <v>1</v>
      </c>
      <c r="AA138" s="73">
        <v>0</v>
      </c>
      <c r="AB138" s="89">
        <v>2</v>
      </c>
      <c r="AC138" s="87">
        <v>1</v>
      </c>
      <c r="AD138" s="198"/>
      <c r="AE138" s="198"/>
      <c r="AF138" s="198">
        <f t="shared" si="14"/>
        <v>0.39578787878787891</v>
      </c>
      <c r="AG138" s="104">
        <f t="shared" si="15"/>
        <v>49</v>
      </c>
      <c r="AH138" s="198">
        <f t="shared" si="16"/>
        <v>8.6473087818696897</v>
      </c>
      <c r="AI138" s="104">
        <f t="shared" si="17"/>
        <v>248</v>
      </c>
    </row>
    <row r="139" spans="1:35" s="13" customFormat="1" ht="11.25" customHeight="1" x14ac:dyDescent="0.2">
      <c r="A139" s="182">
        <v>172</v>
      </c>
      <c r="B139" s="68">
        <v>444</v>
      </c>
      <c r="C139" s="27" t="s">
        <v>6</v>
      </c>
      <c r="D139" s="34" t="s">
        <v>35</v>
      </c>
      <c r="E139" s="29" t="s">
        <v>175</v>
      </c>
      <c r="F139" s="34" t="s">
        <v>293</v>
      </c>
      <c r="G139" s="35"/>
      <c r="H139" s="35"/>
      <c r="I139" s="45"/>
      <c r="J139" s="103">
        <v>23.693750000000001</v>
      </c>
      <c r="K139" s="94">
        <f t="shared" si="12"/>
        <v>1.8497630625000006</v>
      </c>
      <c r="L139" s="104">
        <f t="shared" si="13"/>
        <v>134</v>
      </c>
      <c r="M139" s="81">
        <v>1</v>
      </c>
      <c r="N139" s="60">
        <v>3</v>
      </c>
      <c r="O139" s="61">
        <v>1</v>
      </c>
      <c r="P139" s="60">
        <v>2</v>
      </c>
      <c r="Q139" s="77">
        <v>3</v>
      </c>
      <c r="R139" s="120">
        <v>2</v>
      </c>
      <c r="S139" s="121">
        <v>2</v>
      </c>
      <c r="T139" s="121">
        <v>1</v>
      </c>
      <c r="U139" s="121">
        <v>3</v>
      </c>
      <c r="V139" s="121">
        <v>2</v>
      </c>
      <c r="W139" s="121">
        <v>0</v>
      </c>
      <c r="X139" s="122">
        <v>2</v>
      </c>
      <c r="Y139" s="123">
        <v>3</v>
      </c>
      <c r="Z139" s="63">
        <v>1</v>
      </c>
      <c r="AA139" s="73">
        <v>1</v>
      </c>
      <c r="AB139" s="89">
        <v>2</v>
      </c>
      <c r="AC139" s="87">
        <v>3</v>
      </c>
      <c r="AD139" s="198"/>
      <c r="AE139" s="198"/>
      <c r="AF139" s="198">
        <f t="shared" si="14"/>
        <v>0.43833437500000016</v>
      </c>
      <c r="AG139" s="104">
        <f t="shared" si="15"/>
        <v>39</v>
      </c>
      <c r="AH139" s="198">
        <f t="shared" si="16"/>
        <v>7.8079662358216844</v>
      </c>
      <c r="AI139" s="104">
        <f t="shared" si="17"/>
        <v>255</v>
      </c>
    </row>
    <row r="140" spans="1:35" s="13" customFormat="1" ht="11.25" customHeight="1" x14ac:dyDescent="0.2">
      <c r="A140" s="182">
        <v>22</v>
      </c>
      <c r="B140" s="68">
        <v>157</v>
      </c>
      <c r="C140" s="27" t="s">
        <v>6</v>
      </c>
      <c r="D140" s="34" t="s">
        <v>245</v>
      </c>
      <c r="E140" s="29" t="s">
        <v>291</v>
      </c>
      <c r="F140" s="34" t="s">
        <v>267</v>
      </c>
      <c r="G140" s="35" t="s">
        <v>290</v>
      </c>
      <c r="H140" s="35" t="s">
        <v>289</v>
      </c>
      <c r="I140" s="45"/>
      <c r="J140" s="103">
        <v>2.1</v>
      </c>
      <c r="K140" s="94">
        <f t="shared" si="12"/>
        <v>1.8399790000000003</v>
      </c>
      <c r="L140" s="104">
        <f t="shared" si="13"/>
        <v>135</v>
      </c>
      <c r="M140" s="81">
        <v>3</v>
      </c>
      <c r="N140" s="60">
        <v>3</v>
      </c>
      <c r="O140" s="61">
        <v>0</v>
      </c>
      <c r="P140" s="60">
        <v>1</v>
      </c>
      <c r="Q140" s="77">
        <v>2</v>
      </c>
      <c r="R140" s="120">
        <v>1</v>
      </c>
      <c r="S140" s="121">
        <v>3</v>
      </c>
      <c r="T140" s="121">
        <v>3</v>
      </c>
      <c r="U140" s="121">
        <v>3</v>
      </c>
      <c r="V140" s="121">
        <v>3</v>
      </c>
      <c r="W140" s="121">
        <v>0</v>
      </c>
      <c r="X140" s="122">
        <v>2</v>
      </c>
      <c r="Y140" s="123">
        <v>3</v>
      </c>
      <c r="Z140" s="63">
        <v>2</v>
      </c>
      <c r="AA140" s="73">
        <v>1</v>
      </c>
      <c r="AB140" s="89">
        <v>3</v>
      </c>
      <c r="AC140" s="87">
        <v>1</v>
      </c>
      <c r="AD140" s="198"/>
      <c r="AE140" s="198"/>
      <c r="AF140" s="198">
        <f t="shared" si="14"/>
        <v>3.8640000000000008E-2</v>
      </c>
      <c r="AG140" s="104">
        <f t="shared" si="15"/>
        <v>244</v>
      </c>
      <c r="AH140" s="198">
        <f t="shared" si="16"/>
        <v>87.619047619047635</v>
      </c>
      <c r="AI140" s="104">
        <f t="shared" si="17"/>
        <v>18</v>
      </c>
    </row>
    <row r="141" spans="1:35" s="13" customFormat="1" ht="11.25" customHeight="1" x14ac:dyDescent="0.2">
      <c r="A141" s="182">
        <v>275</v>
      </c>
      <c r="B141" s="70">
        <v>1030</v>
      </c>
      <c r="C141" s="27" t="s">
        <v>7</v>
      </c>
      <c r="D141" s="34" t="s">
        <v>257</v>
      </c>
      <c r="E141" s="176">
        <v>1030</v>
      </c>
      <c r="F141" s="40" t="s">
        <v>212</v>
      </c>
      <c r="G141" s="35"/>
      <c r="H141" s="35"/>
      <c r="I141" s="45"/>
      <c r="J141" s="103">
        <v>4.7856060606060602</v>
      </c>
      <c r="K141" s="94">
        <f t="shared" si="12"/>
        <v>1.8399521439393942</v>
      </c>
      <c r="L141" s="104">
        <f t="shared" si="13"/>
        <v>136</v>
      </c>
      <c r="M141" s="81">
        <v>3</v>
      </c>
      <c r="N141" s="60">
        <v>2</v>
      </c>
      <c r="O141" s="61">
        <v>1</v>
      </c>
      <c r="P141" s="60">
        <v>3</v>
      </c>
      <c r="Q141" s="77">
        <v>3</v>
      </c>
      <c r="R141" s="120">
        <v>0</v>
      </c>
      <c r="S141" s="121">
        <v>1</v>
      </c>
      <c r="T141" s="121">
        <v>3</v>
      </c>
      <c r="U141" s="121">
        <v>1</v>
      </c>
      <c r="V141" s="121">
        <v>1</v>
      </c>
      <c r="W141" s="121">
        <v>0</v>
      </c>
      <c r="X141" s="122">
        <v>1</v>
      </c>
      <c r="Y141" s="123">
        <v>2</v>
      </c>
      <c r="Z141" s="63">
        <v>2</v>
      </c>
      <c r="AA141" s="73">
        <v>1</v>
      </c>
      <c r="AB141" s="89">
        <v>1</v>
      </c>
      <c r="AC141" s="87">
        <v>1</v>
      </c>
      <c r="AD141" s="198"/>
      <c r="AE141" s="198"/>
      <c r="AF141" s="198">
        <f t="shared" si="14"/>
        <v>8.8055151515151531E-2</v>
      </c>
      <c r="AG141" s="104">
        <f t="shared" si="15"/>
        <v>199</v>
      </c>
      <c r="AH141" s="198">
        <f t="shared" si="16"/>
        <v>38.448630679119844</v>
      </c>
      <c r="AI141" s="104">
        <f t="shared" si="17"/>
        <v>65</v>
      </c>
    </row>
    <row r="142" spans="1:35" s="13" customFormat="1" ht="11.25" customHeight="1" x14ac:dyDescent="0.2">
      <c r="A142" s="182">
        <v>166</v>
      </c>
      <c r="B142" s="68">
        <v>441</v>
      </c>
      <c r="C142" s="27" t="s">
        <v>6</v>
      </c>
      <c r="D142" s="34" t="s">
        <v>34</v>
      </c>
      <c r="E142" s="29" t="s">
        <v>269</v>
      </c>
      <c r="F142" s="34" t="s">
        <v>293</v>
      </c>
      <c r="G142" s="35"/>
      <c r="H142" s="35"/>
      <c r="I142" s="45"/>
      <c r="J142" s="103">
        <v>6.1053030303030305</v>
      </c>
      <c r="K142" s="94">
        <f t="shared" si="12"/>
        <v>1.8399389469696972</v>
      </c>
      <c r="L142" s="104">
        <f t="shared" si="13"/>
        <v>137</v>
      </c>
      <c r="M142" s="81">
        <v>3</v>
      </c>
      <c r="N142" s="60">
        <v>2</v>
      </c>
      <c r="O142" s="61">
        <v>1</v>
      </c>
      <c r="P142" s="60">
        <v>3</v>
      </c>
      <c r="Q142" s="77">
        <v>3</v>
      </c>
      <c r="R142" s="120">
        <v>0</v>
      </c>
      <c r="S142" s="121">
        <v>1</v>
      </c>
      <c r="T142" s="121">
        <v>1</v>
      </c>
      <c r="U142" s="121">
        <v>1</v>
      </c>
      <c r="V142" s="121">
        <v>1</v>
      </c>
      <c r="W142" s="121">
        <v>0</v>
      </c>
      <c r="X142" s="122">
        <v>3</v>
      </c>
      <c r="Y142" s="123">
        <v>3</v>
      </c>
      <c r="Z142" s="63">
        <v>1</v>
      </c>
      <c r="AA142" s="73">
        <v>1</v>
      </c>
      <c r="AB142" s="89">
        <v>1</v>
      </c>
      <c r="AC142" s="87">
        <v>2</v>
      </c>
      <c r="AD142" s="198"/>
      <c r="AE142" s="198"/>
      <c r="AF142" s="198">
        <f t="shared" si="14"/>
        <v>0.11233757575757577</v>
      </c>
      <c r="AG142" s="104">
        <f t="shared" si="15"/>
        <v>185</v>
      </c>
      <c r="AH142" s="198">
        <f t="shared" si="16"/>
        <v>30.137734210199781</v>
      </c>
      <c r="AI142" s="104">
        <f t="shared" si="17"/>
        <v>85</v>
      </c>
    </row>
    <row r="143" spans="1:35" s="13" customFormat="1" ht="11.25" customHeight="1" x14ac:dyDescent="0.2">
      <c r="A143" s="182">
        <v>211</v>
      </c>
      <c r="B143" s="68">
        <v>521</v>
      </c>
      <c r="C143" s="27" t="s">
        <v>7</v>
      </c>
      <c r="D143" s="34" t="s">
        <v>39</v>
      </c>
      <c r="E143" s="29" t="s">
        <v>194</v>
      </c>
      <c r="F143" s="34" t="s">
        <v>293</v>
      </c>
      <c r="G143" s="35"/>
      <c r="H143" s="35"/>
      <c r="I143" s="45"/>
      <c r="J143" s="103">
        <v>9.1759469696969695</v>
      </c>
      <c r="K143" s="94">
        <f t="shared" si="12"/>
        <v>1.8399082405303031</v>
      </c>
      <c r="L143" s="104">
        <f t="shared" si="13"/>
        <v>138</v>
      </c>
      <c r="M143" s="81">
        <v>3</v>
      </c>
      <c r="N143" s="60">
        <v>2</v>
      </c>
      <c r="O143" s="61">
        <v>2</v>
      </c>
      <c r="P143" s="60">
        <v>1</v>
      </c>
      <c r="Q143" s="77">
        <v>3</v>
      </c>
      <c r="R143" s="120">
        <v>0</v>
      </c>
      <c r="S143" s="121">
        <v>1</v>
      </c>
      <c r="T143" s="121">
        <v>1</v>
      </c>
      <c r="U143" s="121">
        <v>1</v>
      </c>
      <c r="V143" s="121">
        <v>1</v>
      </c>
      <c r="W143" s="121">
        <v>1</v>
      </c>
      <c r="X143" s="122">
        <v>3</v>
      </c>
      <c r="Y143" s="123">
        <v>3</v>
      </c>
      <c r="Z143" s="63">
        <v>2</v>
      </c>
      <c r="AA143" s="73">
        <v>1</v>
      </c>
      <c r="AB143" s="89">
        <v>2</v>
      </c>
      <c r="AC143" s="87">
        <v>1</v>
      </c>
      <c r="AD143" s="198"/>
      <c r="AE143" s="198"/>
      <c r="AF143" s="198">
        <f t="shared" si="14"/>
        <v>0.16883742424242426</v>
      </c>
      <c r="AG143" s="104">
        <f t="shared" si="15"/>
        <v>151</v>
      </c>
      <c r="AH143" s="198">
        <f t="shared" si="16"/>
        <v>20.052426262667961</v>
      </c>
      <c r="AI143" s="104">
        <f t="shared" si="17"/>
        <v>131</v>
      </c>
    </row>
    <row r="144" spans="1:35" s="13" customFormat="1" ht="11.25" customHeight="1" x14ac:dyDescent="0.2">
      <c r="A144" s="182">
        <v>58</v>
      </c>
      <c r="B144" s="68">
        <v>212</v>
      </c>
      <c r="C144" s="27" t="s">
        <v>7</v>
      </c>
      <c r="D144" s="34" t="s">
        <v>255</v>
      </c>
      <c r="E144" s="29" t="s">
        <v>89</v>
      </c>
      <c r="F144" s="34" t="s">
        <v>51</v>
      </c>
      <c r="G144" s="35" t="s">
        <v>52</v>
      </c>
      <c r="H144" s="35"/>
      <c r="I144" s="45"/>
      <c r="J144" s="103">
        <v>11.813068181818181</v>
      </c>
      <c r="K144" s="94">
        <f t="shared" si="12"/>
        <v>1.8398818693181824</v>
      </c>
      <c r="L144" s="104">
        <f t="shared" si="13"/>
        <v>139</v>
      </c>
      <c r="M144" s="81">
        <v>1</v>
      </c>
      <c r="N144" s="60">
        <v>3</v>
      </c>
      <c r="O144" s="61">
        <v>1</v>
      </c>
      <c r="P144" s="60">
        <v>3</v>
      </c>
      <c r="Q144" s="77">
        <v>3</v>
      </c>
      <c r="R144" s="120">
        <v>1</v>
      </c>
      <c r="S144" s="121">
        <v>1</v>
      </c>
      <c r="T144" s="121">
        <v>0</v>
      </c>
      <c r="U144" s="121">
        <v>2</v>
      </c>
      <c r="V144" s="121">
        <v>2</v>
      </c>
      <c r="W144" s="121">
        <v>1</v>
      </c>
      <c r="X144" s="122">
        <v>3</v>
      </c>
      <c r="Y144" s="123">
        <v>3</v>
      </c>
      <c r="Z144" s="63">
        <v>1</v>
      </c>
      <c r="AA144" s="73">
        <v>0</v>
      </c>
      <c r="AB144" s="89">
        <v>1</v>
      </c>
      <c r="AC144" s="87">
        <v>2</v>
      </c>
      <c r="AD144" s="198"/>
      <c r="AE144" s="198"/>
      <c r="AF144" s="198">
        <f t="shared" si="14"/>
        <v>0.21736045454545461</v>
      </c>
      <c r="AG144" s="104">
        <f t="shared" si="15"/>
        <v>124</v>
      </c>
      <c r="AH144" s="198">
        <f t="shared" si="16"/>
        <v>15.575970371795494</v>
      </c>
      <c r="AI144" s="104">
        <f t="shared" si="17"/>
        <v>164</v>
      </c>
    </row>
    <row r="145" spans="1:35" s="13" customFormat="1" ht="11.25" customHeight="1" x14ac:dyDescent="0.2">
      <c r="A145" s="182">
        <v>145</v>
      </c>
      <c r="B145" s="68">
        <v>354</v>
      </c>
      <c r="C145" s="27" t="s">
        <v>7</v>
      </c>
      <c r="D145" s="34" t="s">
        <v>370</v>
      </c>
      <c r="E145" s="29">
        <v>354</v>
      </c>
      <c r="F145" s="34" t="s">
        <v>310</v>
      </c>
      <c r="G145" s="35"/>
      <c r="H145" s="35"/>
      <c r="I145" s="45"/>
      <c r="J145" s="103">
        <v>17.653787878787877</v>
      </c>
      <c r="K145" s="94">
        <f t="shared" si="12"/>
        <v>1.8398234621212124</v>
      </c>
      <c r="L145" s="104">
        <f t="shared" si="13"/>
        <v>140</v>
      </c>
      <c r="M145" s="81">
        <v>1</v>
      </c>
      <c r="N145" s="60">
        <v>2</v>
      </c>
      <c r="O145" s="61">
        <v>2</v>
      </c>
      <c r="P145" s="60">
        <v>2</v>
      </c>
      <c r="Q145" s="77">
        <v>3</v>
      </c>
      <c r="R145" s="120">
        <v>0</v>
      </c>
      <c r="S145" s="121">
        <v>2</v>
      </c>
      <c r="T145" s="121">
        <v>2</v>
      </c>
      <c r="U145" s="121">
        <v>1</v>
      </c>
      <c r="V145" s="121">
        <v>2</v>
      </c>
      <c r="W145" s="121">
        <v>1</v>
      </c>
      <c r="X145" s="122">
        <v>3</v>
      </c>
      <c r="Y145" s="123">
        <v>3</v>
      </c>
      <c r="Z145" s="63">
        <v>2</v>
      </c>
      <c r="AA145" s="73">
        <v>1</v>
      </c>
      <c r="AB145" s="89">
        <v>1</v>
      </c>
      <c r="AC145" s="87">
        <v>1</v>
      </c>
      <c r="AD145" s="198"/>
      <c r="AE145" s="198"/>
      <c r="AF145" s="198">
        <f t="shared" si="14"/>
        <v>0.32482969696969699</v>
      </c>
      <c r="AG145" s="104">
        <f t="shared" si="15"/>
        <v>66</v>
      </c>
      <c r="AH145" s="198">
        <f t="shared" si="16"/>
        <v>10.422692357207229</v>
      </c>
      <c r="AI145" s="104">
        <f t="shared" si="17"/>
        <v>230</v>
      </c>
    </row>
    <row r="146" spans="1:35" s="13" customFormat="1" ht="11.25" customHeight="1" x14ac:dyDescent="0.2">
      <c r="A146" s="182">
        <v>171</v>
      </c>
      <c r="B146" s="68">
        <v>444</v>
      </c>
      <c r="C146" s="27" t="s">
        <v>6</v>
      </c>
      <c r="D146" s="34" t="s">
        <v>35</v>
      </c>
      <c r="E146" s="29" t="s">
        <v>174</v>
      </c>
      <c r="F146" s="34" t="s">
        <v>175</v>
      </c>
      <c r="G146" s="35"/>
      <c r="H146" s="35"/>
      <c r="I146" s="45"/>
      <c r="J146" s="103">
        <v>7.8121212121212125</v>
      </c>
      <c r="K146" s="94">
        <f t="shared" si="12"/>
        <v>1.829921878787879</v>
      </c>
      <c r="L146" s="104">
        <f t="shared" si="13"/>
        <v>141</v>
      </c>
      <c r="M146" s="81">
        <v>3</v>
      </c>
      <c r="N146" s="60">
        <v>3</v>
      </c>
      <c r="O146" s="61">
        <v>1</v>
      </c>
      <c r="P146" s="60">
        <v>2</v>
      </c>
      <c r="Q146" s="77">
        <v>3</v>
      </c>
      <c r="R146" s="120">
        <v>0</v>
      </c>
      <c r="S146" s="121">
        <v>1</v>
      </c>
      <c r="T146" s="121">
        <v>1</v>
      </c>
      <c r="U146" s="121">
        <v>1</v>
      </c>
      <c r="V146" s="121">
        <v>1</v>
      </c>
      <c r="W146" s="121">
        <v>0</v>
      </c>
      <c r="X146" s="122">
        <v>2</v>
      </c>
      <c r="Y146" s="123">
        <v>3</v>
      </c>
      <c r="Z146" s="63">
        <v>1</v>
      </c>
      <c r="AA146" s="73">
        <v>1</v>
      </c>
      <c r="AB146" s="89">
        <v>1</v>
      </c>
      <c r="AC146" s="87">
        <v>3</v>
      </c>
      <c r="AD146" s="198"/>
      <c r="AE146" s="198"/>
      <c r="AF146" s="198">
        <f t="shared" si="14"/>
        <v>0.14296181818181819</v>
      </c>
      <c r="AG146" s="104">
        <f t="shared" si="15"/>
        <v>163</v>
      </c>
      <c r="AH146" s="198">
        <f t="shared" si="16"/>
        <v>23.425135764158266</v>
      </c>
      <c r="AI146" s="104">
        <f t="shared" si="17"/>
        <v>115</v>
      </c>
    </row>
    <row r="147" spans="1:35" s="13" customFormat="1" ht="11.25" customHeight="1" x14ac:dyDescent="0.2">
      <c r="A147" s="182">
        <v>1</v>
      </c>
      <c r="B147" s="68">
        <v>67</v>
      </c>
      <c r="C147" s="27" t="s">
        <v>6</v>
      </c>
      <c r="D147" s="34" t="s">
        <v>245</v>
      </c>
      <c r="E147" s="29">
        <v>67</v>
      </c>
      <c r="F147" s="34" t="s">
        <v>318</v>
      </c>
      <c r="G147" s="35"/>
      <c r="H147" s="35"/>
      <c r="I147" s="45"/>
      <c r="J147" s="103">
        <v>35.835606060606061</v>
      </c>
      <c r="K147" s="94">
        <f t="shared" si="12"/>
        <v>1.8296416439393945</v>
      </c>
      <c r="L147" s="104">
        <f t="shared" si="13"/>
        <v>142</v>
      </c>
      <c r="M147" s="81">
        <v>3</v>
      </c>
      <c r="N147" s="60">
        <v>2</v>
      </c>
      <c r="O147" s="61">
        <v>2</v>
      </c>
      <c r="P147" s="60">
        <v>1</v>
      </c>
      <c r="Q147" s="77">
        <v>2</v>
      </c>
      <c r="R147" s="120">
        <v>1</v>
      </c>
      <c r="S147" s="121">
        <v>2</v>
      </c>
      <c r="T147" s="121">
        <v>2</v>
      </c>
      <c r="U147" s="121">
        <v>2</v>
      </c>
      <c r="V147" s="121">
        <v>3</v>
      </c>
      <c r="W147" s="121">
        <v>3</v>
      </c>
      <c r="X147" s="122">
        <v>2</v>
      </c>
      <c r="Y147" s="123">
        <v>2</v>
      </c>
      <c r="Z147" s="63">
        <v>2</v>
      </c>
      <c r="AA147" s="73">
        <v>1</v>
      </c>
      <c r="AB147" s="89">
        <v>1</v>
      </c>
      <c r="AC147" s="87">
        <v>2</v>
      </c>
      <c r="AD147" s="198"/>
      <c r="AE147" s="198"/>
      <c r="AF147" s="198">
        <f t="shared" si="14"/>
        <v>0.65579159090909112</v>
      </c>
      <c r="AG147" s="104">
        <f t="shared" si="15"/>
        <v>19</v>
      </c>
      <c r="AH147" s="198">
        <f t="shared" si="16"/>
        <v>5.106652854998627</v>
      </c>
      <c r="AI147" s="104">
        <f t="shared" si="17"/>
        <v>280</v>
      </c>
    </row>
    <row r="148" spans="1:35" s="13" customFormat="1" ht="11.25" customHeight="1" x14ac:dyDescent="0.2">
      <c r="A148" s="182">
        <v>65</v>
      </c>
      <c r="B148" s="68">
        <v>214</v>
      </c>
      <c r="C148" s="27" t="s">
        <v>7</v>
      </c>
      <c r="D148" s="34" t="s">
        <v>22</v>
      </c>
      <c r="E148" s="27" t="s">
        <v>94</v>
      </c>
      <c r="F148" s="34" t="s">
        <v>293</v>
      </c>
      <c r="G148" s="34"/>
      <c r="H148" s="34"/>
      <c r="I148" s="46"/>
      <c r="J148" s="103">
        <v>3.8729166666666668</v>
      </c>
      <c r="K148" s="94">
        <f t="shared" si="12"/>
        <v>1.8199612708333337</v>
      </c>
      <c r="L148" s="104">
        <f t="shared" si="13"/>
        <v>143</v>
      </c>
      <c r="M148" s="81">
        <v>3</v>
      </c>
      <c r="N148" s="60">
        <v>2</v>
      </c>
      <c r="O148" s="61">
        <v>1</v>
      </c>
      <c r="P148" s="60">
        <v>2</v>
      </c>
      <c r="Q148" s="77">
        <v>3</v>
      </c>
      <c r="R148" s="120">
        <v>0</v>
      </c>
      <c r="S148" s="121">
        <v>1</v>
      </c>
      <c r="T148" s="121">
        <v>0</v>
      </c>
      <c r="U148" s="121">
        <v>1</v>
      </c>
      <c r="V148" s="121">
        <v>1</v>
      </c>
      <c r="W148" s="121">
        <v>0</v>
      </c>
      <c r="X148" s="122">
        <v>3</v>
      </c>
      <c r="Y148" s="123">
        <v>3</v>
      </c>
      <c r="Z148" s="63">
        <v>1</v>
      </c>
      <c r="AA148" s="73">
        <v>3</v>
      </c>
      <c r="AB148" s="89">
        <v>3</v>
      </c>
      <c r="AC148" s="87">
        <v>2</v>
      </c>
      <c r="AD148" s="198"/>
      <c r="AE148" s="198"/>
      <c r="AF148" s="198">
        <f t="shared" si="14"/>
        <v>7.0487083333333353E-2</v>
      </c>
      <c r="AG148" s="104">
        <f t="shared" si="15"/>
        <v>215</v>
      </c>
      <c r="AH148" s="198">
        <f t="shared" si="16"/>
        <v>46.993006993007</v>
      </c>
      <c r="AI148" s="104">
        <f t="shared" si="17"/>
        <v>49</v>
      </c>
    </row>
    <row r="149" spans="1:35" s="13" customFormat="1" ht="11.25" customHeight="1" x14ac:dyDescent="0.2">
      <c r="A149" s="182">
        <v>50</v>
      </c>
      <c r="B149" s="68">
        <v>210</v>
      </c>
      <c r="C149" s="27" t="s">
        <v>7</v>
      </c>
      <c r="D149" s="34" t="s">
        <v>255</v>
      </c>
      <c r="E149" s="27">
        <v>210</v>
      </c>
      <c r="F149" s="34" t="s">
        <v>358</v>
      </c>
      <c r="G149" s="34"/>
      <c r="H149" s="34"/>
      <c r="I149" s="46"/>
      <c r="J149" s="103">
        <v>6.1954545454545453</v>
      </c>
      <c r="K149" s="94">
        <f t="shared" si="12"/>
        <v>1.8199380454545457</v>
      </c>
      <c r="L149" s="104">
        <f t="shared" si="13"/>
        <v>144</v>
      </c>
      <c r="M149" s="81">
        <v>1</v>
      </c>
      <c r="N149" s="60">
        <v>3</v>
      </c>
      <c r="O149" s="61">
        <v>1</v>
      </c>
      <c r="P149" s="60">
        <v>3</v>
      </c>
      <c r="Q149" s="77">
        <v>3</v>
      </c>
      <c r="R149" s="120">
        <v>0</v>
      </c>
      <c r="S149" s="121">
        <v>1</v>
      </c>
      <c r="T149" s="121">
        <v>1</v>
      </c>
      <c r="U149" s="121">
        <v>2</v>
      </c>
      <c r="V149" s="121">
        <v>1</v>
      </c>
      <c r="W149" s="121">
        <v>0</v>
      </c>
      <c r="X149" s="122">
        <v>3</v>
      </c>
      <c r="Y149" s="123">
        <v>3</v>
      </c>
      <c r="Z149" s="63">
        <v>1</v>
      </c>
      <c r="AA149" s="73">
        <v>1</v>
      </c>
      <c r="AB149" s="89">
        <v>2</v>
      </c>
      <c r="AC149" s="87">
        <v>1</v>
      </c>
      <c r="AD149" s="198"/>
      <c r="AE149" s="198"/>
      <c r="AF149" s="198">
        <f t="shared" si="14"/>
        <v>0.11275727272727275</v>
      </c>
      <c r="AG149" s="104">
        <f t="shared" si="15"/>
        <v>184</v>
      </c>
      <c r="AH149" s="198">
        <f t="shared" si="16"/>
        <v>29.376375641966256</v>
      </c>
      <c r="AI149" s="104">
        <f t="shared" si="17"/>
        <v>87</v>
      </c>
    </row>
    <row r="150" spans="1:35" s="13" customFormat="1" ht="11.25" customHeight="1" x14ac:dyDescent="0.2">
      <c r="A150" s="182">
        <v>165</v>
      </c>
      <c r="B150" s="68">
        <v>441</v>
      </c>
      <c r="C150" s="27" t="s">
        <v>6</v>
      </c>
      <c r="D150" s="34" t="s">
        <v>34</v>
      </c>
      <c r="E150" s="27" t="s">
        <v>238</v>
      </c>
      <c r="F150" s="34" t="s">
        <v>293</v>
      </c>
      <c r="G150" s="34"/>
      <c r="H150" s="34"/>
      <c r="I150" s="46"/>
      <c r="J150" s="103">
        <v>6.7185606060606062</v>
      </c>
      <c r="K150" s="94">
        <f t="shared" si="12"/>
        <v>1.8199328143939397</v>
      </c>
      <c r="L150" s="104">
        <f t="shared" si="13"/>
        <v>145</v>
      </c>
      <c r="M150" s="81">
        <v>3</v>
      </c>
      <c r="N150" s="60">
        <v>2</v>
      </c>
      <c r="O150" s="61">
        <v>1</v>
      </c>
      <c r="P150" s="60">
        <v>3</v>
      </c>
      <c r="Q150" s="77">
        <v>3</v>
      </c>
      <c r="R150" s="120">
        <v>0</v>
      </c>
      <c r="S150" s="121">
        <v>1</v>
      </c>
      <c r="T150" s="121">
        <v>0</v>
      </c>
      <c r="U150" s="121">
        <v>1</v>
      </c>
      <c r="V150" s="121">
        <v>1</v>
      </c>
      <c r="W150" s="121">
        <v>0</v>
      </c>
      <c r="X150" s="122">
        <v>3</v>
      </c>
      <c r="Y150" s="123">
        <v>3</v>
      </c>
      <c r="Z150" s="63">
        <v>1</v>
      </c>
      <c r="AA150" s="73">
        <v>1</v>
      </c>
      <c r="AB150" s="89">
        <v>1</v>
      </c>
      <c r="AC150" s="87">
        <v>2</v>
      </c>
      <c r="AD150" s="198"/>
      <c r="AE150" s="198"/>
      <c r="AF150" s="198">
        <f t="shared" si="14"/>
        <v>0.12227780303030304</v>
      </c>
      <c r="AG150" s="104">
        <f t="shared" si="15"/>
        <v>177</v>
      </c>
      <c r="AH150" s="198">
        <f t="shared" si="16"/>
        <v>27.089135705023402</v>
      </c>
      <c r="AI150" s="104">
        <f t="shared" si="17"/>
        <v>94</v>
      </c>
    </row>
    <row r="151" spans="1:35" s="13" customFormat="1" ht="11.25" customHeight="1" x14ac:dyDescent="0.2">
      <c r="A151" s="182">
        <v>231</v>
      </c>
      <c r="B151" s="68">
        <v>597</v>
      </c>
      <c r="C151" s="27" t="s">
        <v>7</v>
      </c>
      <c r="D151" s="34" t="s">
        <v>364</v>
      </c>
      <c r="E151" s="27" t="s">
        <v>161</v>
      </c>
      <c r="F151" s="34" t="s">
        <v>293</v>
      </c>
      <c r="G151" s="34"/>
      <c r="H151" s="34"/>
      <c r="I151" s="46"/>
      <c r="J151" s="103">
        <v>12.742613636363636</v>
      </c>
      <c r="K151" s="94">
        <f t="shared" si="12"/>
        <v>1.8198725738636368</v>
      </c>
      <c r="L151" s="104">
        <f t="shared" si="13"/>
        <v>146</v>
      </c>
      <c r="M151" s="81">
        <v>1</v>
      </c>
      <c r="N151" s="60">
        <v>1</v>
      </c>
      <c r="O151" s="61">
        <v>3</v>
      </c>
      <c r="P151" s="60">
        <v>2</v>
      </c>
      <c r="Q151" s="77">
        <v>2</v>
      </c>
      <c r="R151" s="120">
        <v>0</v>
      </c>
      <c r="S151" s="121">
        <v>3</v>
      </c>
      <c r="T151" s="121">
        <v>1</v>
      </c>
      <c r="U151" s="121">
        <v>1</v>
      </c>
      <c r="V151" s="121">
        <v>2</v>
      </c>
      <c r="W151" s="121">
        <v>1</v>
      </c>
      <c r="X151" s="122">
        <v>2</v>
      </c>
      <c r="Y151" s="123">
        <v>2</v>
      </c>
      <c r="Z151" s="63">
        <v>3</v>
      </c>
      <c r="AA151" s="73">
        <v>1</v>
      </c>
      <c r="AB151" s="89">
        <v>2</v>
      </c>
      <c r="AC151" s="87">
        <v>2</v>
      </c>
      <c r="AD151" s="198"/>
      <c r="AE151" s="198"/>
      <c r="AF151" s="198">
        <f t="shared" si="14"/>
        <v>0.23191556818181824</v>
      </c>
      <c r="AG151" s="104">
        <f t="shared" si="15"/>
        <v>115</v>
      </c>
      <c r="AH151" s="198">
        <f t="shared" si="16"/>
        <v>14.282784144112011</v>
      </c>
      <c r="AI151" s="104">
        <f t="shared" si="17"/>
        <v>182</v>
      </c>
    </row>
    <row r="152" spans="1:35" s="13" customFormat="1" ht="11.25" customHeight="1" x14ac:dyDescent="0.2">
      <c r="A152" s="182">
        <v>87</v>
      </c>
      <c r="B152" s="68">
        <v>230</v>
      </c>
      <c r="C152" s="27" t="s">
        <v>7</v>
      </c>
      <c r="D152" s="34" t="s">
        <v>24</v>
      </c>
      <c r="E152" s="27" t="s">
        <v>107</v>
      </c>
      <c r="F152" s="34" t="s">
        <v>293</v>
      </c>
      <c r="G152" s="34"/>
      <c r="H152" s="34"/>
      <c r="I152" s="46"/>
      <c r="J152" s="103">
        <v>17.604166666666668</v>
      </c>
      <c r="K152" s="94">
        <f t="shared" si="12"/>
        <v>1.8198239583333335</v>
      </c>
      <c r="L152" s="104">
        <f t="shared" si="13"/>
        <v>147</v>
      </c>
      <c r="M152" s="81">
        <v>3</v>
      </c>
      <c r="N152" s="60">
        <v>1</v>
      </c>
      <c r="O152" s="61">
        <v>3</v>
      </c>
      <c r="P152" s="60">
        <v>1</v>
      </c>
      <c r="Q152" s="77">
        <v>2</v>
      </c>
      <c r="R152" s="120">
        <v>1</v>
      </c>
      <c r="S152" s="121">
        <v>3</v>
      </c>
      <c r="T152" s="121">
        <v>1</v>
      </c>
      <c r="U152" s="121">
        <v>2</v>
      </c>
      <c r="V152" s="121">
        <v>3</v>
      </c>
      <c r="W152" s="121">
        <v>0</v>
      </c>
      <c r="X152" s="122">
        <v>3</v>
      </c>
      <c r="Y152" s="123">
        <v>3</v>
      </c>
      <c r="Z152" s="63">
        <v>2</v>
      </c>
      <c r="AA152" s="73">
        <v>1</v>
      </c>
      <c r="AB152" s="89">
        <v>1</v>
      </c>
      <c r="AC152" s="87">
        <v>1</v>
      </c>
      <c r="AD152" s="198"/>
      <c r="AE152" s="198"/>
      <c r="AF152" s="198">
        <f t="shared" si="14"/>
        <v>0.32039583333333338</v>
      </c>
      <c r="AG152" s="104">
        <f t="shared" si="15"/>
        <v>68</v>
      </c>
      <c r="AH152" s="198">
        <f t="shared" si="16"/>
        <v>10.338461538461539</v>
      </c>
      <c r="AI152" s="104">
        <f t="shared" si="17"/>
        <v>231</v>
      </c>
    </row>
    <row r="153" spans="1:35" s="13" customFormat="1" ht="11.25" customHeight="1" x14ac:dyDescent="0.2">
      <c r="A153" s="182">
        <v>311</v>
      </c>
      <c r="B153" s="71" t="s">
        <v>149</v>
      </c>
      <c r="C153" s="27" t="s">
        <v>7</v>
      </c>
      <c r="D153" s="34" t="s">
        <v>273</v>
      </c>
      <c r="E153" s="27" t="s">
        <v>150</v>
      </c>
      <c r="F153" s="34" t="s">
        <v>293</v>
      </c>
      <c r="G153" s="34"/>
      <c r="H153" s="34"/>
      <c r="I153" s="46"/>
      <c r="J153" s="103">
        <v>5.9967803030303033</v>
      </c>
      <c r="K153" s="94">
        <f t="shared" si="12"/>
        <v>1.8099400321969701</v>
      </c>
      <c r="L153" s="104">
        <f t="shared" si="13"/>
        <v>148</v>
      </c>
      <c r="M153" s="81">
        <v>3</v>
      </c>
      <c r="N153" s="60">
        <v>2</v>
      </c>
      <c r="O153" s="61">
        <v>1</v>
      </c>
      <c r="P153" s="60">
        <v>3</v>
      </c>
      <c r="Q153" s="77">
        <v>3</v>
      </c>
      <c r="R153" s="120">
        <v>0</v>
      </c>
      <c r="S153" s="121">
        <v>1</v>
      </c>
      <c r="T153" s="121">
        <v>1</v>
      </c>
      <c r="U153" s="121">
        <v>1</v>
      </c>
      <c r="V153" s="121">
        <v>1</v>
      </c>
      <c r="W153" s="121">
        <v>0</v>
      </c>
      <c r="X153" s="122">
        <v>3</v>
      </c>
      <c r="Y153" s="123">
        <v>0</v>
      </c>
      <c r="Z153" s="63">
        <v>2</v>
      </c>
      <c r="AA153" s="73">
        <v>2</v>
      </c>
      <c r="AB153" s="89">
        <v>1</v>
      </c>
      <c r="AC153" s="87">
        <v>1</v>
      </c>
      <c r="AD153" s="198"/>
      <c r="AE153" s="198"/>
      <c r="AF153" s="198">
        <f t="shared" si="14"/>
        <v>0.1085417234848485</v>
      </c>
      <c r="AG153" s="104">
        <f t="shared" si="15"/>
        <v>188</v>
      </c>
      <c r="AH153" s="198">
        <f t="shared" si="16"/>
        <v>30.182863278905984</v>
      </c>
      <c r="AI153" s="104">
        <f t="shared" si="17"/>
        <v>84</v>
      </c>
    </row>
    <row r="154" spans="1:35" s="13" customFormat="1" ht="11.25" customHeight="1" x14ac:dyDescent="0.2">
      <c r="A154" s="182">
        <v>69</v>
      </c>
      <c r="B154" s="68">
        <v>216</v>
      </c>
      <c r="C154" s="27" t="s">
        <v>7</v>
      </c>
      <c r="D154" s="34" t="s">
        <v>22</v>
      </c>
      <c r="E154" s="27">
        <v>216</v>
      </c>
      <c r="F154" s="34" t="s">
        <v>293</v>
      </c>
      <c r="G154" s="34"/>
      <c r="H154" s="34"/>
      <c r="I154" s="46"/>
      <c r="J154" s="103">
        <v>6.6791666666666663</v>
      </c>
      <c r="K154" s="94">
        <f t="shared" si="12"/>
        <v>1.8099332083333337</v>
      </c>
      <c r="L154" s="104">
        <f t="shared" si="13"/>
        <v>149</v>
      </c>
      <c r="M154" s="81">
        <v>3</v>
      </c>
      <c r="N154" s="60">
        <v>2</v>
      </c>
      <c r="O154" s="61">
        <v>2</v>
      </c>
      <c r="P154" s="60">
        <v>1</v>
      </c>
      <c r="Q154" s="77">
        <v>2</v>
      </c>
      <c r="R154" s="120">
        <v>0</v>
      </c>
      <c r="S154" s="121">
        <v>2</v>
      </c>
      <c r="T154" s="121">
        <v>2</v>
      </c>
      <c r="U154" s="121">
        <v>1</v>
      </c>
      <c r="V154" s="121">
        <v>2</v>
      </c>
      <c r="W154" s="121">
        <v>0</v>
      </c>
      <c r="X154" s="122">
        <v>2</v>
      </c>
      <c r="Y154" s="123">
        <v>3</v>
      </c>
      <c r="Z154" s="63">
        <v>2</v>
      </c>
      <c r="AA154" s="73">
        <v>0</v>
      </c>
      <c r="AB154" s="89">
        <v>3</v>
      </c>
      <c r="AC154" s="87">
        <v>3</v>
      </c>
      <c r="AD154" s="198"/>
      <c r="AE154" s="198"/>
      <c r="AF154" s="198">
        <f t="shared" si="14"/>
        <v>0.12089291666666668</v>
      </c>
      <c r="AG154" s="104">
        <f t="shared" si="15"/>
        <v>178</v>
      </c>
      <c r="AH154" s="198">
        <f t="shared" si="16"/>
        <v>27.099189020586405</v>
      </c>
      <c r="AI154" s="104">
        <f t="shared" si="17"/>
        <v>93</v>
      </c>
    </row>
    <row r="155" spans="1:35" s="13" customFormat="1" ht="11.25" customHeight="1" x14ac:dyDescent="0.2">
      <c r="A155" s="182">
        <v>59</v>
      </c>
      <c r="B155" s="68">
        <v>212</v>
      </c>
      <c r="C155" s="27" t="s">
        <v>7</v>
      </c>
      <c r="D155" s="34" t="s">
        <v>255</v>
      </c>
      <c r="E155" s="27" t="s">
        <v>90</v>
      </c>
      <c r="F155" s="34" t="s">
        <v>293</v>
      </c>
      <c r="G155" s="34"/>
      <c r="H155" s="34"/>
      <c r="I155" s="46"/>
      <c r="J155" s="103">
        <v>3.6168560606060605</v>
      </c>
      <c r="K155" s="94">
        <f t="shared" si="12"/>
        <v>1.7999638314393942</v>
      </c>
      <c r="L155" s="104">
        <f t="shared" si="13"/>
        <v>150</v>
      </c>
      <c r="M155" s="81">
        <v>1</v>
      </c>
      <c r="N155" s="60">
        <v>3</v>
      </c>
      <c r="O155" s="61">
        <v>1</v>
      </c>
      <c r="P155" s="60">
        <v>3</v>
      </c>
      <c r="Q155" s="77">
        <v>3</v>
      </c>
      <c r="R155" s="120">
        <v>0</v>
      </c>
      <c r="S155" s="121">
        <v>1</v>
      </c>
      <c r="T155" s="121">
        <v>0</v>
      </c>
      <c r="U155" s="121">
        <v>1</v>
      </c>
      <c r="V155" s="121">
        <v>1</v>
      </c>
      <c r="W155" s="121">
        <v>1</v>
      </c>
      <c r="X155" s="122">
        <v>3</v>
      </c>
      <c r="Y155" s="123">
        <v>3</v>
      </c>
      <c r="Z155" s="63">
        <v>1</v>
      </c>
      <c r="AA155" s="73">
        <v>0</v>
      </c>
      <c r="AB155" s="89">
        <v>3</v>
      </c>
      <c r="AC155" s="87">
        <v>1</v>
      </c>
      <c r="AD155" s="198"/>
      <c r="AE155" s="198"/>
      <c r="AF155" s="198">
        <f t="shared" si="14"/>
        <v>6.5103409090909101E-2</v>
      </c>
      <c r="AG155" s="104">
        <f t="shared" si="15"/>
        <v>219</v>
      </c>
      <c r="AH155" s="198">
        <f t="shared" si="16"/>
        <v>49.766979106665971</v>
      </c>
      <c r="AI155" s="104">
        <f t="shared" si="17"/>
        <v>36</v>
      </c>
    </row>
    <row r="156" spans="1:35" s="13" customFormat="1" ht="11.25" customHeight="1" x14ac:dyDescent="0.2">
      <c r="A156" s="182">
        <v>213</v>
      </c>
      <c r="B156" s="68">
        <v>521</v>
      </c>
      <c r="C156" s="27" t="s">
        <v>7</v>
      </c>
      <c r="D156" s="34" t="s">
        <v>39</v>
      </c>
      <c r="E156" s="27" t="s">
        <v>195</v>
      </c>
      <c r="F156" s="34" t="s">
        <v>293</v>
      </c>
      <c r="G156" s="34"/>
      <c r="H156" s="34"/>
      <c r="I156" s="46"/>
      <c r="J156" s="103">
        <v>11.88125</v>
      </c>
      <c r="K156" s="94">
        <f t="shared" si="12"/>
        <v>1.7998811875000003</v>
      </c>
      <c r="L156" s="104">
        <f t="shared" si="13"/>
        <v>151</v>
      </c>
      <c r="M156" s="81">
        <v>3</v>
      </c>
      <c r="N156" s="60">
        <v>2</v>
      </c>
      <c r="O156" s="61">
        <v>2</v>
      </c>
      <c r="P156" s="60">
        <v>1</v>
      </c>
      <c r="Q156" s="77">
        <v>2</v>
      </c>
      <c r="R156" s="120">
        <v>0</v>
      </c>
      <c r="S156" s="121">
        <v>2</v>
      </c>
      <c r="T156" s="121">
        <v>1</v>
      </c>
      <c r="U156" s="121">
        <v>2</v>
      </c>
      <c r="V156" s="121">
        <v>2</v>
      </c>
      <c r="W156" s="121">
        <v>1</v>
      </c>
      <c r="X156" s="122">
        <v>2</v>
      </c>
      <c r="Y156" s="123">
        <v>3</v>
      </c>
      <c r="Z156" s="63">
        <v>2</v>
      </c>
      <c r="AA156" s="73">
        <v>1</v>
      </c>
      <c r="AB156" s="89">
        <v>2</v>
      </c>
      <c r="AC156" s="87">
        <v>2</v>
      </c>
      <c r="AD156" s="198"/>
      <c r="AE156" s="198"/>
      <c r="AF156" s="198">
        <f t="shared" si="14"/>
        <v>0.21386250000000004</v>
      </c>
      <c r="AG156" s="104">
        <f t="shared" si="15"/>
        <v>127</v>
      </c>
      <c r="AH156" s="198">
        <f t="shared" si="16"/>
        <v>15.14992109416097</v>
      </c>
      <c r="AI156" s="104">
        <f t="shared" si="17"/>
        <v>170</v>
      </c>
    </row>
    <row r="157" spans="1:35" s="13" customFormat="1" ht="11.25" customHeight="1" x14ac:dyDescent="0.2">
      <c r="A157" s="182">
        <v>91</v>
      </c>
      <c r="B157" s="68">
        <v>233</v>
      </c>
      <c r="C157" s="27" t="s">
        <v>7</v>
      </c>
      <c r="D157" s="34" t="s">
        <v>24</v>
      </c>
      <c r="E157" s="27" t="s">
        <v>109</v>
      </c>
      <c r="F157" s="34" t="s">
        <v>293</v>
      </c>
      <c r="G157" s="34"/>
      <c r="H157" s="34"/>
      <c r="I157" s="46"/>
      <c r="J157" s="103">
        <v>24.244696969696971</v>
      </c>
      <c r="K157" s="94">
        <f t="shared" si="12"/>
        <v>1.7997575530303036</v>
      </c>
      <c r="L157" s="104">
        <f t="shared" si="13"/>
        <v>152</v>
      </c>
      <c r="M157" s="81">
        <v>1</v>
      </c>
      <c r="N157" s="60">
        <v>1</v>
      </c>
      <c r="O157" s="61">
        <v>3</v>
      </c>
      <c r="P157" s="60">
        <v>1</v>
      </c>
      <c r="Q157" s="77">
        <v>2</v>
      </c>
      <c r="R157" s="120">
        <v>2</v>
      </c>
      <c r="S157" s="121">
        <v>3</v>
      </c>
      <c r="T157" s="121">
        <v>3</v>
      </c>
      <c r="U157" s="121">
        <v>2</v>
      </c>
      <c r="V157" s="121">
        <v>3</v>
      </c>
      <c r="W157" s="121">
        <v>1</v>
      </c>
      <c r="X157" s="122">
        <v>2</v>
      </c>
      <c r="Y157" s="123">
        <v>3</v>
      </c>
      <c r="Z157" s="63">
        <v>2</v>
      </c>
      <c r="AA157" s="73">
        <v>1</v>
      </c>
      <c r="AB157" s="89">
        <v>2</v>
      </c>
      <c r="AC157" s="87">
        <v>3</v>
      </c>
      <c r="AD157" s="198"/>
      <c r="AE157" s="198"/>
      <c r="AF157" s="198">
        <f t="shared" si="14"/>
        <v>0.4364045454545456</v>
      </c>
      <c r="AG157" s="104">
        <f t="shared" si="15"/>
        <v>41</v>
      </c>
      <c r="AH157" s="198">
        <f t="shared" si="16"/>
        <v>7.4243039715026731</v>
      </c>
      <c r="AI157" s="104">
        <f t="shared" si="17"/>
        <v>259</v>
      </c>
    </row>
    <row r="158" spans="1:35" s="13" customFormat="1" ht="11.25" customHeight="1" x14ac:dyDescent="0.2">
      <c r="A158" s="182">
        <v>302</v>
      </c>
      <c r="B158" s="71" t="s">
        <v>141</v>
      </c>
      <c r="C158" s="27" t="s">
        <v>7</v>
      </c>
      <c r="D158" s="34" t="s">
        <v>48</v>
      </c>
      <c r="E158" s="27" t="s">
        <v>141</v>
      </c>
      <c r="F158" s="34" t="s">
        <v>293</v>
      </c>
      <c r="G158" s="34"/>
      <c r="H158" s="34"/>
      <c r="I158" s="46"/>
      <c r="J158" s="103">
        <v>2.531628787878788</v>
      </c>
      <c r="K158" s="94">
        <f t="shared" si="12"/>
        <v>1.7899746837121215</v>
      </c>
      <c r="L158" s="104">
        <f t="shared" si="13"/>
        <v>153</v>
      </c>
      <c r="M158" s="81">
        <v>3</v>
      </c>
      <c r="N158" s="60">
        <v>3</v>
      </c>
      <c r="O158" s="61">
        <v>1</v>
      </c>
      <c r="P158" s="60">
        <v>3</v>
      </c>
      <c r="Q158" s="77">
        <v>3</v>
      </c>
      <c r="R158" s="120">
        <v>0</v>
      </c>
      <c r="S158" s="121">
        <v>1</v>
      </c>
      <c r="T158" s="121">
        <v>0</v>
      </c>
      <c r="U158" s="121">
        <v>1</v>
      </c>
      <c r="V158" s="121">
        <v>1</v>
      </c>
      <c r="W158" s="121">
        <v>1</v>
      </c>
      <c r="X158" s="122">
        <v>1</v>
      </c>
      <c r="Y158" s="123">
        <v>0</v>
      </c>
      <c r="Z158" s="63">
        <v>2</v>
      </c>
      <c r="AA158" s="73">
        <v>0</v>
      </c>
      <c r="AB158" s="89">
        <v>1</v>
      </c>
      <c r="AC158" s="87">
        <v>1</v>
      </c>
      <c r="AD158" s="198"/>
      <c r="AE158" s="198"/>
      <c r="AF158" s="198">
        <f t="shared" si="14"/>
        <v>4.5316155303030313E-2</v>
      </c>
      <c r="AG158" s="104">
        <f t="shared" si="15"/>
        <v>237</v>
      </c>
      <c r="AH158" s="198">
        <f t="shared" si="16"/>
        <v>70.705468691553833</v>
      </c>
      <c r="AI158" s="104">
        <f t="shared" si="17"/>
        <v>25</v>
      </c>
    </row>
    <row r="159" spans="1:35" s="13" customFormat="1" ht="11.25" customHeight="1" x14ac:dyDescent="0.2">
      <c r="A159" s="182">
        <v>204</v>
      </c>
      <c r="B159" s="68">
        <v>520</v>
      </c>
      <c r="C159" s="27" t="s">
        <v>7</v>
      </c>
      <c r="D159" s="34" t="s">
        <v>39</v>
      </c>
      <c r="E159" s="43" t="s">
        <v>187</v>
      </c>
      <c r="F159" s="172" t="s">
        <v>188</v>
      </c>
      <c r="G159" s="34"/>
      <c r="H159" s="34"/>
      <c r="I159" s="46"/>
      <c r="J159" s="103">
        <v>5.1126893939393936</v>
      </c>
      <c r="K159" s="94">
        <f t="shared" si="12"/>
        <v>1.7899488731060609</v>
      </c>
      <c r="L159" s="104">
        <f t="shared" si="13"/>
        <v>154</v>
      </c>
      <c r="M159" s="81">
        <v>3</v>
      </c>
      <c r="N159" s="60">
        <v>2</v>
      </c>
      <c r="O159" s="61">
        <v>1</v>
      </c>
      <c r="P159" s="60">
        <v>2</v>
      </c>
      <c r="Q159" s="77">
        <v>3</v>
      </c>
      <c r="R159" s="120">
        <v>0</v>
      </c>
      <c r="S159" s="121">
        <v>0</v>
      </c>
      <c r="T159" s="121">
        <v>0</v>
      </c>
      <c r="U159" s="121">
        <v>1</v>
      </c>
      <c r="V159" s="121">
        <v>1</v>
      </c>
      <c r="W159" s="121">
        <v>0</v>
      </c>
      <c r="X159" s="122">
        <v>3</v>
      </c>
      <c r="Y159" s="123">
        <v>3</v>
      </c>
      <c r="Z159" s="63">
        <v>2</v>
      </c>
      <c r="AA159" s="73">
        <v>2</v>
      </c>
      <c r="AB159" s="89">
        <v>1</v>
      </c>
      <c r="AC159" s="87">
        <v>1</v>
      </c>
      <c r="AD159" s="198"/>
      <c r="AE159" s="198"/>
      <c r="AF159" s="198">
        <f t="shared" si="14"/>
        <v>9.1517140151515158E-2</v>
      </c>
      <c r="AG159" s="104">
        <f t="shared" si="15"/>
        <v>196</v>
      </c>
      <c r="AH159" s="198">
        <f t="shared" si="16"/>
        <v>35.01092794962031</v>
      </c>
      <c r="AI159" s="104">
        <f t="shared" si="17"/>
        <v>69</v>
      </c>
    </row>
    <row r="160" spans="1:35" s="13" customFormat="1" ht="11.25" customHeight="1" x14ac:dyDescent="0.2">
      <c r="A160" s="182">
        <v>67</v>
      </c>
      <c r="B160" s="68">
        <v>215</v>
      </c>
      <c r="C160" s="27" t="s">
        <v>7</v>
      </c>
      <c r="D160" s="34" t="s">
        <v>22</v>
      </c>
      <c r="E160" s="27">
        <v>215</v>
      </c>
      <c r="F160" s="34" t="s">
        <v>96</v>
      </c>
      <c r="G160" s="34"/>
      <c r="H160" s="34"/>
      <c r="I160" s="46"/>
      <c r="J160" s="103">
        <v>8.8806818181818183</v>
      </c>
      <c r="K160" s="94">
        <f t="shared" si="12"/>
        <v>1.7899111931818181</v>
      </c>
      <c r="L160" s="104">
        <f t="shared" si="13"/>
        <v>155</v>
      </c>
      <c r="M160" s="81">
        <v>3</v>
      </c>
      <c r="N160" s="60">
        <v>2</v>
      </c>
      <c r="O160" s="61">
        <v>1</v>
      </c>
      <c r="P160" s="60">
        <v>2</v>
      </c>
      <c r="Q160" s="77">
        <v>2</v>
      </c>
      <c r="R160" s="120">
        <v>1</v>
      </c>
      <c r="S160" s="121">
        <v>2</v>
      </c>
      <c r="T160" s="121">
        <v>2</v>
      </c>
      <c r="U160" s="121">
        <v>1</v>
      </c>
      <c r="V160" s="121">
        <v>1</v>
      </c>
      <c r="W160" s="121">
        <v>0</v>
      </c>
      <c r="X160" s="122">
        <v>3</v>
      </c>
      <c r="Y160" s="123">
        <v>3</v>
      </c>
      <c r="Z160" s="63">
        <v>2</v>
      </c>
      <c r="AA160" s="73">
        <v>1</v>
      </c>
      <c r="AB160" s="89">
        <v>1</v>
      </c>
      <c r="AC160" s="87">
        <v>1</v>
      </c>
      <c r="AD160" s="198"/>
      <c r="AE160" s="198"/>
      <c r="AF160" s="198">
        <f t="shared" si="14"/>
        <v>0.15896420454545454</v>
      </c>
      <c r="AG160" s="104">
        <f t="shared" si="15"/>
        <v>158</v>
      </c>
      <c r="AH160" s="198">
        <f t="shared" si="16"/>
        <v>20.15611004478567</v>
      </c>
      <c r="AI160" s="104">
        <f t="shared" si="17"/>
        <v>130</v>
      </c>
    </row>
    <row r="161" spans="1:35" s="13" customFormat="1" ht="11.25" customHeight="1" x14ac:dyDescent="0.2">
      <c r="A161" s="182">
        <v>92</v>
      </c>
      <c r="B161" s="68">
        <v>233</v>
      </c>
      <c r="C161" s="27" t="s">
        <v>7</v>
      </c>
      <c r="D161" s="34" t="s">
        <v>24</v>
      </c>
      <c r="E161" s="27" t="s">
        <v>236</v>
      </c>
      <c r="F161" s="34" t="s">
        <v>293</v>
      </c>
      <c r="G161" s="34"/>
      <c r="H161" s="34"/>
      <c r="I161" s="46"/>
      <c r="J161" s="103">
        <v>22.446401515151514</v>
      </c>
      <c r="K161" s="94">
        <f t="shared" si="12"/>
        <v>1.7897755359848488</v>
      </c>
      <c r="L161" s="104">
        <f t="shared" si="13"/>
        <v>156</v>
      </c>
      <c r="M161" s="81">
        <v>1</v>
      </c>
      <c r="N161" s="60">
        <v>1</v>
      </c>
      <c r="O161" s="61">
        <v>3</v>
      </c>
      <c r="P161" s="60">
        <v>1</v>
      </c>
      <c r="Q161" s="77">
        <v>2</v>
      </c>
      <c r="R161" s="120">
        <v>1</v>
      </c>
      <c r="S161" s="121">
        <v>3</v>
      </c>
      <c r="T161" s="121">
        <v>2</v>
      </c>
      <c r="U161" s="121">
        <v>2</v>
      </c>
      <c r="V161" s="121">
        <v>3</v>
      </c>
      <c r="W161" s="121">
        <v>1</v>
      </c>
      <c r="X161" s="122">
        <v>3</v>
      </c>
      <c r="Y161" s="123">
        <v>3</v>
      </c>
      <c r="Z161" s="63">
        <v>2</v>
      </c>
      <c r="AA161" s="73">
        <v>1</v>
      </c>
      <c r="AB161" s="89">
        <v>2</v>
      </c>
      <c r="AC161" s="87">
        <v>3</v>
      </c>
      <c r="AD161" s="198"/>
      <c r="AE161" s="198"/>
      <c r="AF161" s="198">
        <f t="shared" si="14"/>
        <v>0.40179058712121218</v>
      </c>
      <c r="AG161" s="104">
        <f t="shared" si="15"/>
        <v>45</v>
      </c>
      <c r="AH161" s="198">
        <f t="shared" si="16"/>
        <v>7.9745521739497303</v>
      </c>
      <c r="AI161" s="104">
        <f t="shared" si="17"/>
        <v>254</v>
      </c>
    </row>
    <row r="162" spans="1:35" s="13" customFormat="1" ht="11.25" customHeight="1" x14ac:dyDescent="0.2">
      <c r="A162" s="182">
        <v>137</v>
      </c>
      <c r="B162" s="68">
        <v>350</v>
      </c>
      <c r="C162" s="27" t="s">
        <v>7</v>
      </c>
      <c r="D162" s="34" t="s">
        <v>370</v>
      </c>
      <c r="E162" s="27" t="s">
        <v>306</v>
      </c>
      <c r="F162" s="34" t="s">
        <v>307</v>
      </c>
      <c r="G162" s="34"/>
      <c r="H162" s="34"/>
      <c r="I162" s="46"/>
      <c r="J162" s="103">
        <v>29.468181818181819</v>
      </c>
      <c r="K162" s="94">
        <f t="shared" si="12"/>
        <v>1.7897053181818183</v>
      </c>
      <c r="L162" s="104">
        <f t="shared" si="13"/>
        <v>157</v>
      </c>
      <c r="M162" s="81">
        <v>1</v>
      </c>
      <c r="N162" s="60">
        <v>2</v>
      </c>
      <c r="O162" s="61">
        <v>2</v>
      </c>
      <c r="P162" s="60">
        <v>2</v>
      </c>
      <c r="Q162" s="77">
        <v>2</v>
      </c>
      <c r="R162" s="120">
        <v>0</v>
      </c>
      <c r="S162" s="121">
        <v>3</v>
      </c>
      <c r="T162" s="121">
        <v>1</v>
      </c>
      <c r="U162" s="121">
        <v>2</v>
      </c>
      <c r="V162" s="121">
        <v>3</v>
      </c>
      <c r="W162" s="121">
        <v>1</v>
      </c>
      <c r="X162" s="122">
        <v>3</v>
      </c>
      <c r="Y162" s="123">
        <v>3</v>
      </c>
      <c r="Z162" s="63">
        <v>2</v>
      </c>
      <c r="AA162" s="73">
        <v>1</v>
      </c>
      <c r="AB162" s="89">
        <v>1</v>
      </c>
      <c r="AC162" s="87">
        <v>1</v>
      </c>
      <c r="AD162" s="198"/>
      <c r="AE162" s="198"/>
      <c r="AF162" s="198">
        <f t="shared" si="14"/>
        <v>0.52748045454545456</v>
      </c>
      <c r="AG162" s="104">
        <f t="shared" si="15"/>
        <v>29</v>
      </c>
      <c r="AH162" s="198">
        <f t="shared" si="16"/>
        <v>6.0743482955421868</v>
      </c>
      <c r="AI162" s="104">
        <f t="shared" si="17"/>
        <v>272</v>
      </c>
    </row>
    <row r="163" spans="1:35" s="13" customFormat="1" ht="11.25" customHeight="1" x14ac:dyDescent="0.2">
      <c r="A163" s="182">
        <v>93</v>
      </c>
      <c r="B163" s="68">
        <v>234</v>
      </c>
      <c r="C163" s="27" t="s">
        <v>7</v>
      </c>
      <c r="D163" s="34" t="s">
        <v>24</v>
      </c>
      <c r="E163" s="27">
        <v>234</v>
      </c>
      <c r="F163" s="34" t="s">
        <v>293</v>
      </c>
      <c r="G163" s="34"/>
      <c r="H163" s="34"/>
      <c r="I163" s="46"/>
      <c r="J163" s="103">
        <v>17.820075757575758</v>
      </c>
      <c r="K163" s="94">
        <f t="shared" si="12"/>
        <v>1.7798217992424246</v>
      </c>
      <c r="L163" s="104">
        <f t="shared" si="13"/>
        <v>158</v>
      </c>
      <c r="M163" s="81">
        <v>1</v>
      </c>
      <c r="N163" s="60">
        <v>1</v>
      </c>
      <c r="O163" s="61">
        <v>3</v>
      </c>
      <c r="P163" s="60">
        <v>2</v>
      </c>
      <c r="Q163" s="77">
        <v>2</v>
      </c>
      <c r="R163" s="120">
        <v>1</v>
      </c>
      <c r="S163" s="121">
        <v>3</v>
      </c>
      <c r="T163" s="121">
        <v>3</v>
      </c>
      <c r="U163" s="121">
        <v>2</v>
      </c>
      <c r="V163" s="121">
        <v>3</v>
      </c>
      <c r="W163" s="121">
        <v>0</v>
      </c>
      <c r="X163" s="122">
        <v>2</v>
      </c>
      <c r="Y163" s="123">
        <v>3</v>
      </c>
      <c r="Z163" s="63">
        <v>2</v>
      </c>
      <c r="AA163" s="73">
        <v>1</v>
      </c>
      <c r="AB163" s="89">
        <v>1</v>
      </c>
      <c r="AC163" s="87">
        <v>1</v>
      </c>
      <c r="AD163" s="198"/>
      <c r="AE163" s="198"/>
      <c r="AF163" s="198">
        <f t="shared" si="14"/>
        <v>0.31719734848484854</v>
      </c>
      <c r="AG163" s="104">
        <f t="shared" si="15"/>
        <v>69</v>
      </c>
      <c r="AH163" s="198">
        <f t="shared" si="16"/>
        <v>9.9887341906685112</v>
      </c>
      <c r="AI163" s="104">
        <f t="shared" si="17"/>
        <v>236</v>
      </c>
    </row>
    <row r="164" spans="1:35" s="13" customFormat="1" ht="11.25" customHeight="1" x14ac:dyDescent="0.2">
      <c r="A164" s="182">
        <v>161</v>
      </c>
      <c r="B164" s="68">
        <v>411</v>
      </c>
      <c r="C164" s="27" t="s">
        <v>6</v>
      </c>
      <c r="D164" s="34" t="s">
        <v>30</v>
      </c>
      <c r="E164" s="27" t="s">
        <v>234</v>
      </c>
      <c r="F164" s="34" t="s">
        <v>293</v>
      </c>
      <c r="G164" s="34"/>
      <c r="H164" s="34"/>
      <c r="I164" s="46"/>
      <c r="J164" s="103">
        <v>7.1159090909090912</v>
      </c>
      <c r="K164" s="94">
        <f t="shared" si="12"/>
        <v>1.7699288409090912</v>
      </c>
      <c r="L164" s="104">
        <f t="shared" si="13"/>
        <v>159</v>
      </c>
      <c r="M164" s="81">
        <v>1</v>
      </c>
      <c r="N164" s="60">
        <v>1</v>
      </c>
      <c r="O164" s="61">
        <v>2</v>
      </c>
      <c r="P164" s="60">
        <v>2</v>
      </c>
      <c r="Q164" s="77">
        <v>3</v>
      </c>
      <c r="R164" s="120">
        <v>1</v>
      </c>
      <c r="S164" s="121">
        <v>2</v>
      </c>
      <c r="T164" s="121">
        <v>1</v>
      </c>
      <c r="U164" s="121">
        <v>1</v>
      </c>
      <c r="V164" s="121">
        <v>1</v>
      </c>
      <c r="W164" s="121">
        <v>0</v>
      </c>
      <c r="X164" s="122">
        <v>2</v>
      </c>
      <c r="Y164" s="123">
        <v>3</v>
      </c>
      <c r="Z164" s="63">
        <v>3</v>
      </c>
      <c r="AA164" s="73">
        <v>1</v>
      </c>
      <c r="AB164" s="89">
        <v>1</v>
      </c>
      <c r="AC164" s="87">
        <v>1</v>
      </c>
      <c r="AD164" s="198"/>
      <c r="AE164" s="198"/>
      <c r="AF164" s="198">
        <f t="shared" si="14"/>
        <v>0.12595159090909092</v>
      </c>
      <c r="AG164" s="104">
        <f t="shared" si="15"/>
        <v>176</v>
      </c>
      <c r="AH164" s="198">
        <f t="shared" si="16"/>
        <v>24.873842222931973</v>
      </c>
      <c r="AI164" s="104">
        <f t="shared" si="17"/>
        <v>106</v>
      </c>
    </row>
    <row r="165" spans="1:35" s="13" customFormat="1" ht="11.25" customHeight="1" x14ac:dyDescent="0.2">
      <c r="A165" s="182">
        <v>208</v>
      </c>
      <c r="B165" s="68">
        <v>521</v>
      </c>
      <c r="C165" s="27" t="s">
        <v>7</v>
      </c>
      <c r="D165" s="34" t="s">
        <v>39</v>
      </c>
      <c r="E165" s="27">
        <v>521</v>
      </c>
      <c r="F165" s="34" t="s">
        <v>191</v>
      </c>
      <c r="G165" s="34" t="s">
        <v>192</v>
      </c>
      <c r="H165" s="34"/>
      <c r="I165" s="46"/>
      <c r="J165" s="103">
        <v>14.176515151515151</v>
      </c>
      <c r="K165" s="94">
        <f t="shared" si="12"/>
        <v>1.7698582348484853</v>
      </c>
      <c r="L165" s="104">
        <f t="shared" si="13"/>
        <v>160</v>
      </c>
      <c r="M165" s="81">
        <v>3</v>
      </c>
      <c r="N165" s="60">
        <v>2</v>
      </c>
      <c r="O165" s="61">
        <v>3</v>
      </c>
      <c r="P165" s="60">
        <v>1</v>
      </c>
      <c r="Q165" s="77">
        <v>1</v>
      </c>
      <c r="R165" s="120">
        <v>0</v>
      </c>
      <c r="S165" s="121">
        <v>3</v>
      </c>
      <c r="T165" s="121">
        <v>3</v>
      </c>
      <c r="U165" s="121">
        <v>2</v>
      </c>
      <c r="V165" s="121">
        <v>3</v>
      </c>
      <c r="W165" s="121">
        <v>0</v>
      </c>
      <c r="X165" s="122">
        <v>1</v>
      </c>
      <c r="Y165" s="123">
        <v>3</v>
      </c>
      <c r="Z165" s="63">
        <v>2</v>
      </c>
      <c r="AA165" s="73">
        <v>1</v>
      </c>
      <c r="AB165" s="89">
        <v>1</v>
      </c>
      <c r="AC165" s="87">
        <v>1</v>
      </c>
      <c r="AD165" s="198"/>
      <c r="AE165" s="198"/>
      <c r="AF165" s="198">
        <f t="shared" si="14"/>
        <v>0.25092431818181826</v>
      </c>
      <c r="AG165" s="104">
        <f t="shared" si="15"/>
        <v>101</v>
      </c>
      <c r="AH165" s="198">
        <f t="shared" si="16"/>
        <v>12.485437930850214</v>
      </c>
      <c r="AI165" s="104">
        <f t="shared" si="17"/>
        <v>208</v>
      </c>
    </row>
    <row r="166" spans="1:35" s="13" customFormat="1" ht="11.25" customHeight="1" x14ac:dyDescent="0.2">
      <c r="A166" s="182">
        <v>84</v>
      </c>
      <c r="B166" s="68">
        <v>230</v>
      </c>
      <c r="C166" s="27" t="s">
        <v>7</v>
      </c>
      <c r="D166" s="34" t="s">
        <v>24</v>
      </c>
      <c r="E166" s="27" t="s">
        <v>105</v>
      </c>
      <c r="F166" s="34" t="s">
        <v>106</v>
      </c>
      <c r="G166" s="34" t="s">
        <v>293</v>
      </c>
      <c r="H166" s="34"/>
      <c r="I166" s="46"/>
      <c r="J166" s="103">
        <v>24.643181818181819</v>
      </c>
      <c r="K166" s="94">
        <f t="shared" si="12"/>
        <v>1.7697535681818186</v>
      </c>
      <c r="L166" s="104">
        <f t="shared" si="13"/>
        <v>161</v>
      </c>
      <c r="M166" s="81">
        <v>3</v>
      </c>
      <c r="N166" s="60">
        <v>1</v>
      </c>
      <c r="O166" s="61">
        <v>3</v>
      </c>
      <c r="P166" s="60">
        <v>1</v>
      </c>
      <c r="Q166" s="77">
        <v>2</v>
      </c>
      <c r="R166" s="120">
        <v>2</v>
      </c>
      <c r="S166" s="121">
        <v>3</v>
      </c>
      <c r="T166" s="121">
        <v>1</v>
      </c>
      <c r="U166" s="121">
        <v>2</v>
      </c>
      <c r="V166" s="121">
        <v>3</v>
      </c>
      <c r="W166" s="121">
        <v>0</v>
      </c>
      <c r="X166" s="122">
        <v>1</v>
      </c>
      <c r="Y166" s="123">
        <v>3</v>
      </c>
      <c r="Z166" s="63">
        <v>2</v>
      </c>
      <c r="AA166" s="73">
        <v>1</v>
      </c>
      <c r="AB166" s="89">
        <v>1</v>
      </c>
      <c r="AC166" s="87">
        <v>1</v>
      </c>
      <c r="AD166" s="198"/>
      <c r="AE166" s="198"/>
      <c r="AF166" s="198">
        <f t="shared" si="14"/>
        <v>0.4361843181818183</v>
      </c>
      <c r="AG166" s="104">
        <f t="shared" si="15"/>
        <v>42</v>
      </c>
      <c r="AH166" s="198">
        <f t="shared" si="16"/>
        <v>7.1825140643733301</v>
      </c>
      <c r="AI166" s="104">
        <f t="shared" si="17"/>
        <v>261</v>
      </c>
    </row>
    <row r="167" spans="1:35" s="13" customFormat="1" ht="11.25" customHeight="1" x14ac:dyDescent="0.2">
      <c r="A167" s="182">
        <v>11</v>
      </c>
      <c r="B167" s="68">
        <v>79</v>
      </c>
      <c r="C167" s="27" t="s">
        <v>6</v>
      </c>
      <c r="D167" s="34" t="s">
        <v>246</v>
      </c>
      <c r="E167" s="27">
        <v>79</v>
      </c>
      <c r="F167" s="34" t="s">
        <v>265</v>
      </c>
      <c r="G167" s="34" t="s">
        <v>266</v>
      </c>
      <c r="H167" s="34"/>
      <c r="I167" s="46"/>
      <c r="J167" s="103">
        <v>6.5</v>
      </c>
      <c r="K167" s="94">
        <f t="shared" si="12"/>
        <v>1.7599350000000002</v>
      </c>
      <c r="L167" s="104">
        <f t="shared" si="13"/>
        <v>162</v>
      </c>
      <c r="M167" s="81">
        <v>3</v>
      </c>
      <c r="N167" s="60">
        <v>3</v>
      </c>
      <c r="O167" s="61">
        <v>1</v>
      </c>
      <c r="P167" s="60">
        <v>2</v>
      </c>
      <c r="Q167" s="77">
        <v>2</v>
      </c>
      <c r="R167" s="120">
        <v>0</v>
      </c>
      <c r="S167" s="121">
        <v>1</v>
      </c>
      <c r="T167" s="121">
        <v>2</v>
      </c>
      <c r="U167" s="121">
        <v>1</v>
      </c>
      <c r="V167" s="121">
        <v>1</v>
      </c>
      <c r="W167" s="121">
        <v>0</v>
      </c>
      <c r="X167" s="122">
        <v>3</v>
      </c>
      <c r="Y167" s="123">
        <v>3</v>
      </c>
      <c r="Z167" s="63">
        <v>1</v>
      </c>
      <c r="AA167" s="73">
        <v>1</v>
      </c>
      <c r="AB167" s="89">
        <v>1</v>
      </c>
      <c r="AC167" s="87">
        <v>2</v>
      </c>
      <c r="AD167" s="198"/>
      <c r="AE167" s="198"/>
      <c r="AF167" s="198">
        <f t="shared" si="14"/>
        <v>0.11440000000000002</v>
      </c>
      <c r="AG167" s="104">
        <f t="shared" si="15"/>
        <v>183</v>
      </c>
      <c r="AH167" s="198">
        <f t="shared" si="16"/>
        <v>27.07692307692308</v>
      </c>
      <c r="AI167" s="104">
        <f t="shared" si="17"/>
        <v>95</v>
      </c>
    </row>
    <row r="168" spans="1:35" s="13" customFormat="1" ht="11.25" customHeight="1" x14ac:dyDescent="0.2">
      <c r="A168" s="182">
        <v>17</v>
      </c>
      <c r="B168" s="68">
        <v>79</v>
      </c>
      <c r="C168" s="27" t="s">
        <v>6</v>
      </c>
      <c r="D168" s="34" t="s">
        <v>246</v>
      </c>
      <c r="E168" s="27" t="s">
        <v>329</v>
      </c>
      <c r="F168" s="34" t="s">
        <v>293</v>
      </c>
      <c r="G168" s="34"/>
      <c r="H168" s="34"/>
      <c r="I168" s="46"/>
      <c r="J168" s="103">
        <v>9.0712121212121204</v>
      </c>
      <c r="K168" s="94">
        <f t="shared" si="12"/>
        <v>1.7599092878787879</v>
      </c>
      <c r="L168" s="104">
        <f t="shared" si="13"/>
        <v>163</v>
      </c>
      <c r="M168" s="81">
        <v>3</v>
      </c>
      <c r="N168" s="60">
        <v>3</v>
      </c>
      <c r="O168" s="61">
        <v>1</v>
      </c>
      <c r="P168" s="60">
        <v>2</v>
      </c>
      <c r="Q168" s="77">
        <v>2</v>
      </c>
      <c r="R168" s="120">
        <v>0</v>
      </c>
      <c r="S168" s="121">
        <v>2</v>
      </c>
      <c r="T168" s="121">
        <v>1</v>
      </c>
      <c r="U168" s="121">
        <v>1</v>
      </c>
      <c r="V168" s="121">
        <v>2</v>
      </c>
      <c r="W168" s="121">
        <v>0</v>
      </c>
      <c r="X168" s="122">
        <v>3</v>
      </c>
      <c r="Y168" s="123">
        <v>3</v>
      </c>
      <c r="Z168" s="63">
        <v>1</v>
      </c>
      <c r="AA168" s="73">
        <v>1</v>
      </c>
      <c r="AB168" s="89">
        <v>1</v>
      </c>
      <c r="AC168" s="87">
        <v>1</v>
      </c>
      <c r="AD168" s="198"/>
      <c r="AE168" s="198"/>
      <c r="AF168" s="198">
        <f t="shared" si="14"/>
        <v>0.15965333333333331</v>
      </c>
      <c r="AG168" s="104">
        <f t="shared" si="15"/>
        <v>156</v>
      </c>
      <c r="AH168" s="198">
        <f t="shared" si="16"/>
        <v>19.402037748454987</v>
      </c>
      <c r="AI168" s="104">
        <f t="shared" si="17"/>
        <v>133</v>
      </c>
    </row>
    <row r="169" spans="1:35" s="13" customFormat="1" ht="11.25" customHeight="1" x14ac:dyDescent="0.2">
      <c r="A169" s="182">
        <v>102</v>
      </c>
      <c r="B169" s="68">
        <v>239</v>
      </c>
      <c r="C169" s="27" t="s">
        <v>7</v>
      </c>
      <c r="D169" s="34" t="s">
        <v>26</v>
      </c>
      <c r="E169" s="27" t="s">
        <v>293</v>
      </c>
      <c r="F169" s="34" t="s">
        <v>293</v>
      </c>
      <c r="G169" s="34"/>
      <c r="H169" s="34"/>
      <c r="I169" s="46"/>
      <c r="J169" s="103">
        <v>11.931439393939394</v>
      </c>
      <c r="K169" s="94">
        <f t="shared" si="12"/>
        <v>1.7598806856060611</v>
      </c>
      <c r="L169" s="104">
        <f t="shared" si="13"/>
        <v>164</v>
      </c>
      <c r="M169" s="81">
        <v>1</v>
      </c>
      <c r="N169" s="60">
        <v>2</v>
      </c>
      <c r="O169" s="61">
        <v>2</v>
      </c>
      <c r="P169" s="60">
        <v>2</v>
      </c>
      <c r="Q169" s="77">
        <v>2</v>
      </c>
      <c r="R169" s="120">
        <v>1</v>
      </c>
      <c r="S169" s="121">
        <v>2</v>
      </c>
      <c r="T169" s="121">
        <v>2</v>
      </c>
      <c r="U169" s="121">
        <v>2</v>
      </c>
      <c r="V169" s="121">
        <v>2</v>
      </c>
      <c r="W169" s="121">
        <v>0</v>
      </c>
      <c r="X169" s="122">
        <v>2</v>
      </c>
      <c r="Y169" s="123">
        <v>3</v>
      </c>
      <c r="Z169" s="63">
        <v>2</v>
      </c>
      <c r="AA169" s="73">
        <v>1</v>
      </c>
      <c r="AB169" s="89">
        <v>2</v>
      </c>
      <c r="AC169" s="87">
        <v>1</v>
      </c>
      <c r="AD169" s="198"/>
      <c r="AE169" s="198"/>
      <c r="AF169" s="198">
        <f t="shared" si="14"/>
        <v>0.20999333333333339</v>
      </c>
      <c r="AG169" s="104">
        <f t="shared" si="15"/>
        <v>129</v>
      </c>
      <c r="AH169" s="198">
        <f t="shared" si="16"/>
        <v>14.750944474427763</v>
      </c>
      <c r="AI169" s="104">
        <f t="shared" si="17"/>
        <v>175</v>
      </c>
    </row>
    <row r="170" spans="1:35" s="13" customFormat="1" ht="11.25" customHeight="1" x14ac:dyDescent="0.2">
      <c r="A170" s="182">
        <v>8</v>
      </c>
      <c r="B170" s="68">
        <v>75</v>
      </c>
      <c r="C170" s="27" t="s">
        <v>6</v>
      </c>
      <c r="D170" s="34" t="s">
        <v>247</v>
      </c>
      <c r="E170" s="27" t="s">
        <v>323</v>
      </c>
      <c r="F170" s="34" t="s">
        <v>324</v>
      </c>
      <c r="G170" s="34"/>
      <c r="H170" s="34"/>
      <c r="I170" s="46"/>
      <c r="J170" s="103">
        <v>16.262310606060606</v>
      </c>
      <c r="K170" s="94">
        <f t="shared" si="12"/>
        <v>1.7598373768939395</v>
      </c>
      <c r="L170" s="104">
        <f t="shared" si="13"/>
        <v>165</v>
      </c>
      <c r="M170" s="81">
        <v>1</v>
      </c>
      <c r="N170" s="60">
        <v>1</v>
      </c>
      <c r="O170" s="61">
        <v>3</v>
      </c>
      <c r="P170" s="60">
        <v>1</v>
      </c>
      <c r="Q170" s="77">
        <v>2</v>
      </c>
      <c r="R170" s="120">
        <v>2</v>
      </c>
      <c r="S170" s="121">
        <v>3</v>
      </c>
      <c r="T170" s="121">
        <v>1</v>
      </c>
      <c r="U170" s="121">
        <v>2</v>
      </c>
      <c r="V170" s="121">
        <v>2</v>
      </c>
      <c r="W170" s="121">
        <v>0</v>
      </c>
      <c r="X170" s="122">
        <v>3</v>
      </c>
      <c r="Y170" s="123">
        <v>3</v>
      </c>
      <c r="Z170" s="63">
        <v>2</v>
      </c>
      <c r="AA170" s="73">
        <v>3</v>
      </c>
      <c r="AB170" s="89">
        <v>1</v>
      </c>
      <c r="AC170" s="87">
        <v>2</v>
      </c>
      <c r="AD170" s="198"/>
      <c r="AE170" s="198"/>
      <c r="AF170" s="198">
        <f t="shared" si="14"/>
        <v>0.28621666666666667</v>
      </c>
      <c r="AG170" s="104">
        <f t="shared" si="15"/>
        <v>83</v>
      </c>
      <c r="AH170" s="198">
        <f t="shared" si="16"/>
        <v>10.822570313864787</v>
      </c>
      <c r="AI170" s="104">
        <f t="shared" si="17"/>
        <v>227</v>
      </c>
    </row>
    <row r="171" spans="1:35" s="13" customFormat="1" ht="11.25" customHeight="1" x14ac:dyDescent="0.2">
      <c r="A171" s="182">
        <v>88</v>
      </c>
      <c r="B171" s="68">
        <v>231</v>
      </c>
      <c r="C171" s="27" t="s">
        <v>7</v>
      </c>
      <c r="D171" s="34" t="s">
        <v>24</v>
      </c>
      <c r="E171" s="27">
        <v>231</v>
      </c>
      <c r="F171" s="34" t="s">
        <v>108</v>
      </c>
      <c r="G171" s="34"/>
      <c r="H171" s="34"/>
      <c r="I171" s="46"/>
      <c r="J171" s="103">
        <v>32.708901515151517</v>
      </c>
      <c r="K171" s="94">
        <f t="shared" si="12"/>
        <v>1.739672910984849</v>
      </c>
      <c r="L171" s="104">
        <f t="shared" si="13"/>
        <v>166</v>
      </c>
      <c r="M171" s="81">
        <v>1</v>
      </c>
      <c r="N171" s="60">
        <v>1</v>
      </c>
      <c r="O171" s="61">
        <v>3</v>
      </c>
      <c r="P171" s="60">
        <v>1</v>
      </c>
      <c r="Q171" s="77">
        <v>2</v>
      </c>
      <c r="R171" s="120">
        <v>2</v>
      </c>
      <c r="S171" s="121">
        <v>3</v>
      </c>
      <c r="T171" s="121">
        <v>3</v>
      </c>
      <c r="U171" s="121">
        <v>3</v>
      </c>
      <c r="V171" s="121">
        <v>3</v>
      </c>
      <c r="W171" s="121">
        <v>0</v>
      </c>
      <c r="X171" s="122">
        <v>2</v>
      </c>
      <c r="Y171" s="123">
        <v>3</v>
      </c>
      <c r="Z171" s="63">
        <v>2</v>
      </c>
      <c r="AA171" s="73">
        <v>2</v>
      </c>
      <c r="AB171" s="89">
        <v>1</v>
      </c>
      <c r="AC171" s="87">
        <v>1</v>
      </c>
      <c r="AD171" s="198"/>
      <c r="AE171" s="198"/>
      <c r="AF171" s="198">
        <f t="shared" si="14"/>
        <v>0.56913488636363652</v>
      </c>
      <c r="AG171" s="104">
        <f t="shared" si="15"/>
        <v>25</v>
      </c>
      <c r="AH171" s="198">
        <f t="shared" si="16"/>
        <v>5.3196528143691779</v>
      </c>
      <c r="AI171" s="104">
        <f t="shared" si="17"/>
        <v>279</v>
      </c>
    </row>
    <row r="172" spans="1:35" s="13" customFormat="1" ht="11.25" customHeight="1" x14ac:dyDescent="0.2">
      <c r="A172" s="182">
        <v>147</v>
      </c>
      <c r="B172" s="68">
        <v>354</v>
      </c>
      <c r="C172" s="27" t="s">
        <v>7</v>
      </c>
      <c r="D172" s="34" t="s">
        <v>370</v>
      </c>
      <c r="E172" s="27" t="s">
        <v>316</v>
      </c>
      <c r="F172" s="34" t="s">
        <v>293</v>
      </c>
      <c r="G172" s="34"/>
      <c r="H172" s="34"/>
      <c r="I172" s="46"/>
      <c r="J172" s="103">
        <v>3.5104166666666665</v>
      </c>
      <c r="K172" s="94">
        <f t="shared" si="12"/>
        <v>1.7099648958333333</v>
      </c>
      <c r="L172" s="104">
        <f t="shared" si="13"/>
        <v>167</v>
      </c>
      <c r="M172" s="81">
        <v>1</v>
      </c>
      <c r="N172" s="60">
        <v>2</v>
      </c>
      <c r="O172" s="61">
        <v>1</v>
      </c>
      <c r="P172" s="60">
        <v>2</v>
      </c>
      <c r="Q172" s="77">
        <v>3</v>
      </c>
      <c r="R172" s="120">
        <v>0</v>
      </c>
      <c r="S172" s="121">
        <v>1</v>
      </c>
      <c r="T172" s="121">
        <v>1</v>
      </c>
      <c r="U172" s="121">
        <v>1</v>
      </c>
      <c r="V172" s="121">
        <v>1</v>
      </c>
      <c r="W172" s="121">
        <v>0</v>
      </c>
      <c r="X172" s="122">
        <v>3</v>
      </c>
      <c r="Y172" s="123">
        <v>3</v>
      </c>
      <c r="Z172" s="63">
        <v>2</v>
      </c>
      <c r="AA172" s="73">
        <v>1</v>
      </c>
      <c r="AB172" s="89">
        <v>2</v>
      </c>
      <c r="AC172" s="87">
        <v>2</v>
      </c>
      <c r="AD172" s="198"/>
      <c r="AE172" s="198"/>
      <c r="AF172" s="198">
        <f t="shared" si="14"/>
        <v>6.0028124999999995E-2</v>
      </c>
      <c r="AG172" s="104">
        <f t="shared" si="15"/>
        <v>224</v>
      </c>
      <c r="AH172" s="198">
        <f t="shared" si="16"/>
        <v>48.712166172106826</v>
      </c>
      <c r="AI172" s="104">
        <f t="shared" si="17"/>
        <v>40</v>
      </c>
    </row>
    <row r="173" spans="1:35" s="13" customFormat="1" ht="11.25" customHeight="1" x14ac:dyDescent="0.2">
      <c r="A173" s="182">
        <v>310</v>
      </c>
      <c r="B173" s="71" t="s">
        <v>149</v>
      </c>
      <c r="C173" s="27" t="s">
        <v>7</v>
      </c>
      <c r="D173" s="34" t="s">
        <v>273</v>
      </c>
      <c r="E173" s="27" t="s">
        <v>149</v>
      </c>
      <c r="F173" s="34" t="s">
        <v>150</v>
      </c>
      <c r="G173" s="34"/>
      <c r="H173" s="34"/>
      <c r="I173" s="46"/>
      <c r="J173" s="103">
        <v>9.3280303030303031</v>
      </c>
      <c r="K173" s="94">
        <f t="shared" si="12"/>
        <v>1.7099067196969699</v>
      </c>
      <c r="L173" s="104">
        <f t="shared" si="13"/>
        <v>168</v>
      </c>
      <c r="M173" s="81">
        <v>3</v>
      </c>
      <c r="N173" s="60">
        <v>2</v>
      </c>
      <c r="O173" s="61">
        <v>2</v>
      </c>
      <c r="P173" s="60">
        <v>2</v>
      </c>
      <c r="Q173" s="77">
        <v>2</v>
      </c>
      <c r="R173" s="120">
        <v>0</v>
      </c>
      <c r="S173" s="121">
        <v>1</v>
      </c>
      <c r="T173" s="121">
        <v>2</v>
      </c>
      <c r="U173" s="121">
        <v>2</v>
      </c>
      <c r="V173" s="121">
        <v>2</v>
      </c>
      <c r="W173" s="121">
        <v>0</v>
      </c>
      <c r="X173" s="122">
        <v>2</v>
      </c>
      <c r="Y173" s="123">
        <v>0</v>
      </c>
      <c r="Z173" s="63">
        <v>2</v>
      </c>
      <c r="AA173" s="73">
        <v>2</v>
      </c>
      <c r="AB173" s="89">
        <v>1</v>
      </c>
      <c r="AC173" s="87">
        <v>1</v>
      </c>
      <c r="AD173" s="198"/>
      <c r="AE173" s="198"/>
      <c r="AF173" s="198">
        <f t="shared" si="14"/>
        <v>0.15950931818181821</v>
      </c>
      <c r="AG173" s="104">
        <f t="shared" si="15"/>
        <v>157</v>
      </c>
      <c r="AH173" s="198">
        <f t="shared" si="16"/>
        <v>18.331844392105907</v>
      </c>
      <c r="AI173" s="104">
        <f t="shared" si="17"/>
        <v>142</v>
      </c>
    </row>
    <row r="174" spans="1:35" s="13" customFormat="1" ht="11.25" customHeight="1" x14ac:dyDescent="0.2">
      <c r="A174" s="182">
        <v>260</v>
      </c>
      <c r="B174" s="68">
        <v>973</v>
      </c>
      <c r="C174" s="27" t="s">
        <v>7</v>
      </c>
      <c r="D174" s="34" t="s">
        <v>25</v>
      </c>
      <c r="E174" s="27" t="s">
        <v>235</v>
      </c>
      <c r="F174" s="34" t="s">
        <v>293</v>
      </c>
      <c r="G174" s="34"/>
      <c r="H174" s="34"/>
      <c r="I174" s="46"/>
      <c r="J174" s="103">
        <v>10.703219696969697</v>
      </c>
      <c r="K174" s="94">
        <f t="shared" si="12"/>
        <v>1.6998929678030306</v>
      </c>
      <c r="L174" s="104">
        <f t="shared" si="13"/>
        <v>169</v>
      </c>
      <c r="M174" s="81">
        <v>3</v>
      </c>
      <c r="N174" s="60">
        <v>2</v>
      </c>
      <c r="O174" s="61">
        <v>1</v>
      </c>
      <c r="P174" s="60">
        <v>1</v>
      </c>
      <c r="Q174" s="77">
        <v>3</v>
      </c>
      <c r="R174" s="120">
        <v>1</v>
      </c>
      <c r="S174" s="121">
        <v>2</v>
      </c>
      <c r="T174" s="121">
        <v>1</v>
      </c>
      <c r="U174" s="121">
        <v>1</v>
      </c>
      <c r="V174" s="121">
        <v>1</v>
      </c>
      <c r="W174" s="121">
        <v>0</v>
      </c>
      <c r="X174" s="122">
        <v>3</v>
      </c>
      <c r="Y174" s="123">
        <v>2</v>
      </c>
      <c r="Z174" s="63">
        <v>2</v>
      </c>
      <c r="AA174" s="73">
        <v>1</v>
      </c>
      <c r="AB174" s="89">
        <v>1</v>
      </c>
      <c r="AC174" s="87">
        <v>1</v>
      </c>
      <c r="AD174" s="198"/>
      <c r="AE174" s="198"/>
      <c r="AF174" s="198">
        <f t="shared" si="14"/>
        <v>0.18195473484848487</v>
      </c>
      <c r="AG174" s="104">
        <f t="shared" si="15"/>
        <v>141</v>
      </c>
      <c r="AH174" s="198">
        <f t="shared" si="16"/>
        <v>15.883071151770391</v>
      </c>
      <c r="AI174" s="104">
        <f t="shared" si="17"/>
        <v>159</v>
      </c>
    </row>
    <row r="175" spans="1:35" s="13" customFormat="1" ht="11.25" customHeight="1" x14ac:dyDescent="0.2">
      <c r="A175" s="182">
        <v>117</v>
      </c>
      <c r="B175" s="68">
        <v>283</v>
      </c>
      <c r="C175" s="27" t="s">
        <v>6</v>
      </c>
      <c r="D175" s="34" t="s">
        <v>362</v>
      </c>
      <c r="E175" s="27">
        <v>283</v>
      </c>
      <c r="F175" s="34" t="s">
        <v>123</v>
      </c>
      <c r="G175" s="34"/>
      <c r="H175" s="34"/>
      <c r="I175" s="46"/>
      <c r="J175" s="103">
        <v>5.4028409090909095</v>
      </c>
      <c r="K175" s="94">
        <f t="shared" si="12"/>
        <v>1.6899459715909095</v>
      </c>
      <c r="L175" s="104">
        <f t="shared" si="13"/>
        <v>170</v>
      </c>
      <c r="M175" s="81">
        <v>3</v>
      </c>
      <c r="N175" s="60">
        <v>2</v>
      </c>
      <c r="O175" s="61">
        <v>1</v>
      </c>
      <c r="P175" s="60">
        <v>2</v>
      </c>
      <c r="Q175" s="77">
        <v>2</v>
      </c>
      <c r="R175" s="120">
        <v>1</v>
      </c>
      <c r="S175" s="121">
        <v>1</v>
      </c>
      <c r="T175" s="121">
        <v>2</v>
      </c>
      <c r="U175" s="121">
        <v>1</v>
      </c>
      <c r="V175" s="121">
        <v>1</v>
      </c>
      <c r="W175" s="121">
        <v>1</v>
      </c>
      <c r="X175" s="122">
        <v>2</v>
      </c>
      <c r="Y175" s="123">
        <v>2</v>
      </c>
      <c r="Z175" s="63">
        <v>2</v>
      </c>
      <c r="AA175" s="73">
        <v>1</v>
      </c>
      <c r="AB175" s="89">
        <v>1</v>
      </c>
      <c r="AC175" s="87">
        <v>1</v>
      </c>
      <c r="AD175" s="198"/>
      <c r="AE175" s="198"/>
      <c r="AF175" s="198">
        <f t="shared" si="14"/>
        <v>9.1308011363636393E-2</v>
      </c>
      <c r="AG175" s="104">
        <f t="shared" si="15"/>
        <v>197</v>
      </c>
      <c r="AH175" s="198">
        <f t="shared" si="16"/>
        <v>31.27984015143549</v>
      </c>
      <c r="AI175" s="104">
        <f t="shared" si="17"/>
        <v>78</v>
      </c>
    </row>
    <row r="176" spans="1:35" s="13" customFormat="1" ht="11.25" customHeight="1" x14ac:dyDescent="0.2">
      <c r="A176" s="182">
        <v>209</v>
      </c>
      <c r="B176" s="68">
        <v>521</v>
      </c>
      <c r="C176" s="27" t="s">
        <v>7</v>
      </c>
      <c r="D176" s="34" t="s">
        <v>39</v>
      </c>
      <c r="E176" s="27" t="s">
        <v>192</v>
      </c>
      <c r="F176" s="34" t="s">
        <v>193</v>
      </c>
      <c r="G176" s="34"/>
      <c r="H176" s="34"/>
      <c r="I176" s="46"/>
      <c r="J176" s="103">
        <v>11.398863636363636</v>
      </c>
      <c r="K176" s="94">
        <f t="shared" si="12"/>
        <v>1.6898860113636367</v>
      </c>
      <c r="L176" s="104">
        <f t="shared" si="13"/>
        <v>171</v>
      </c>
      <c r="M176" s="81">
        <v>3</v>
      </c>
      <c r="N176" s="60">
        <v>3</v>
      </c>
      <c r="O176" s="61">
        <v>1</v>
      </c>
      <c r="P176" s="60">
        <v>1</v>
      </c>
      <c r="Q176" s="77">
        <v>1</v>
      </c>
      <c r="R176" s="120">
        <v>1</v>
      </c>
      <c r="S176" s="121">
        <v>2</v>
      </c>
      <c r="T176" s="121">
        <v>2</v>
      </c>
      <c r="U176" s="121">
        <v>2</v>
      </c>
      <c r="V176" s="121">
        <v>2</v>
      </c>
      <c r="W176" s="121">
        <v>0</v>
      </c>
      <c r="X176" s="122">
        <v>2</v>
      </c>
      <c r="Y176" s="123">
        <v>3</v>
      </c>
      <c r="Z176" s="63">
        <v>2</v>
      </c>
      <c r="AA176" s="73">
        <v>1</v>
      </c>
      <c r="AB176" s="89">
        <v>1</v>
      </c>
      <c r="AC176" s="87">
        <v>1</v>
      </c>
      <c r="AD176" s="198"/>
      <c r="AE176" s="198"/>
      <c r="AF176" s="198">
        <f t="shared" si="14"/>
        <v>0.19264079545454549</v>
      </c>
      <c r="AG176" s="104">
        <f t="shared" si="15"/>
        <v>135</v>
      </c>
      <c r="AH176" s="198">
        <f t="shared" si="16"/>
        <v>14.826039278237468</v>
      </c>
      <c r="AI176" s="104">
        <f t="shared" si="17"/>
        <v>173</v>
      </c>
    </row>
    <row r="177" spans="1:35" s="13" customFormat="1" ht="11.25" customHeight="1" x14ac:dyDescent="0.2">
      <c r="A177" s="182">
        <v>158</v>
      </c>
      <c r="B177" s="68">
        <v>396</v>
      </c>
      <c r="C177" s="27" t="s">
        <v>6</v>
      </c>
      <c r="D177" s="34" t="s">
        <v>31</v>
      </c>
      <c r="E177" s="27" t="s">
        <v>317</v>
      </c>
      <c r="F177" s="34" t="s">
        <v>293</v>
      </c>
      <c r="G177" s="34"/>
      <c r="H177" s="34"/>
      <c r="I177" s="46"/>
      <c r="J177" s="103">
        <v>12.311742424242425</v>
      </c>
      <c r="K177" s="94">
        <f t="shared" si="12"/>
        <v>1.6898768825757577</v>
      </c>
      <c r="L177" s="104">
        <f t="shared" si="13"/>
        <v>172</v>
      </c>
      <c r="M177" s="81">
        <v>1</v>
      </c>
      <c r="N177" s="60">
        <v>1</v>
      </c>
      <c r="O177" s="61">
        <v>3</v>
      </c>
      <c r="P177" s="60">
        <v>2</v>
      </c>
      <c r="Q177" s="77">
        <v>3</v>
      </c>
      <c r="R177" s="120">
        <v>0</v>
      </c>
      <c r="S177" s="121">
        <v>2</v>
      </c>
      <c r="T177" s="121">
        <v>1</v>
      </c>
      <c r="U177" s="121">
        <v>2</v>
      </c>
      <c r="V177" s="121">
        <v>2</v>
      </c>
      <c r="W177" s="121">
        <v>0</v>
      </c>
      <c r="X177" s="122">
        <v>1</v>
      </c>
      <c r="Y177" s="123">
        <v>3</v>
      </c>
      <c r="Z177" s="63">
        <v>2</v>
      </c>
      <c r="AA177" s="73">
        <v>0</v>
      </c>
      <c r="AB177" s="89">
        <v>1</v>
      </c>
      <c r="AC177" s="87">
        <v>1</v>
      </c>
      <c r="AD177" s="198"/>
      <c r="AE177" s="198"/>
      <c r="AF177" s="198">
        <f t="shared" si="14"/>
        <v>0.20806844696969701</v>
      </c>
      <c r="AG177" s="104">
        <f t="shared" si="15"/>
        <v>130</v>
      </c>
      <c r="AH177" s="198">
        <f t="shared" si="16"/>
        <v>13.726732916961511</v>
      </c>
      <c r="AI177" s="104">
        <f t="shared" si="17"/>
        <v>191</v>
      </c>
    </row>
    <row r="178" spans="1:35" s="13" customFormat="1" ht="11.25" customHeight="1" x14ac:dyDescent="0.2">
      <c r="A178" s="182">
        <v>13</v>
      </c>
      <c r="B178" s="68">
        <v>79</v>
      </c>
      <c r="C178" s="27" t="s">
        <v>6</v>
      </c>
      <c r="D178" s="34" t="s">
        <v>246</v>
      </c>
      <c r="E178" s="27" t="s">
        <v>325</v>
      </c>
      <c r="F178" s="34" t="s">
        <v>326</v>
      </c>
      <c r="G178" s="34" t="s">
        <v>293</v>
      </c>
      <c r="H178" s="34"/>
      <c r="I178" s="46"/>
      <c r="J178" s="103">
        <v>2.1905303030303029</v>
      </c>
      <c r="K178" s="94">
        <f t="shared" si="12"/>
        <v>1.67997809469697</v>
      </c>
      <c r="L178" s="104">
        <f t="shared" si="13"/>
        <v>173</v>
      </c>
      <c r="M178" s="81">
        <v>3</v>
      </c>
      <c r="N178" s="60">
        <v>3</v>
      </c>
      <c r="O178" s="61">
        <v>0</v>
      </c>
      <c r="P178" s="60">
        <v>2</v>
      </c>
      <c r="Q178" s="77">
        <v>2</v>
      </c>
      <c r="R178" s="120">
        <v>0</v>
      </c>
      <c r="S178" s="121">
        <v>0</v>
      </c>
      <c r="T178" s="121">
        <v>0</v>
      </c>
      <c r="U178" s="121">
        <v>1</v>
      </c>
      <c r="V178" s="121">
        <v>1</v>
      </c>
      <c r="W178" s="121">
        <v>0</v>
      </c>
      <c r="X178" s="122">
        <v>3</v>
      </c>
      <c r="Y178" s="123">
        <v>3</v>
      </c>
      <c r="Z178" s="63">
        <v>1</v>
      </c>
      <c r="AA178" s="73">
        <v>1</v>
      </c>
      <c r="AB178" s="89">
        <v>3</v>
      </c>
      <c r="AC178" s="87">
        <v>3</v>
      </c>
      <c r="AD178" s="198"/>
      <c r="AE178" s="198"/>
      <c r="AF178" s="198">
        <f t="shared" si="14"/>
        <v>3.6800909090909099E-2</v>
      </c>
      <c r="AG178" s="104">
        <f t="shared" si="15"/>
        <v>247</v>
      </c>
      <c r="AH178" s="198">
        <f t="shared" si="16"/>
        <v>76.693757565277565</v>
      </c>
      <c r="AI178" s="104">
        <f t="shared" si="17"/>
        <v>23</v>
      </c>
    </row>
    <row r="179" spans="1:35" s="13" customFormat="1" ht="11.25" customHeight="1" x14ac:dyDescent="0.2">
      <c r="A179" s="182">
        <v>298</v>
      </c>
      <c r="B179" s="71" t="s">
        <v>138</v>
      </c>
      <c r="C179" s="27" t="s">
        <v>6</v>
      </c>
      <c r="D179" s="34" t="s">
        <v>45</v>
      </c>
      <c r="E179" s="27" t="s">
        <v>138</v>
      </c>
      <c r="F179" s="34" t="s">
        <v>293</v>
      </c>
      <c r="G179" s="34"/>
      <c r="H179" s="34"/>
      <c r="I179" s="46"/>
      <c r="J179" s="103">
        <v>5.9562499999999998</v>
      </c>
      <c r="K179" s="94">
        <f t="shared" si="12"/>
        <v>1.6799404375000002</v>
      </c>
      <c r="L179" s="104">
        <f t="shared" si="13"/>
        <v>174</v>
      </c>
      <c r="M179" s="81">
        <v>3</v>
      </c>
      <c r="N179" s="60">
        <v>2</v>
      </c>
      <c r="O179" s="61">
        <v>2</v>
      </c>
      <c r="P179" s="60">
        <v>2</v>
      </c>
      <c r="Q179" s="77">
        <v>2</v>
      </c>
      <c r="R179" s="120">
        <v>0</v>
      </c>
      <c r="S179" s="121">
        <v>2</v>
      </c>
      <c r="T179" s="121">
        <v>0</v>
      </c>
      <c r="U179" s="121">
        <v>1</v>
      </c>
      <c r="V179" s="121">
        <v>2</v>
      </c>
      <c r="W179" s="121">
        <v>0</v>
      </c>
      <c r="X179" s="122">
        <v>2</v>
      </c>
      <c r="Y179" s="123">
        <v>0</v>
      </c>
      <c r="Z179" s="63">
        <v>2</v>
      </c>
      <c r="AA179" s="73">
        <v>1</v>
      </c>
      <c r="AB179" s="89">
        <v>2</v>
      </c>
      <c r="AC179" s="87">
        <v>1</v>
      </c>
      <c r="AD179" s="198"/>
      <c r="AE179" s="198"/>
      <c r="AF179" s="198">
        <f t="shared" si="14"/>
        <v>0.100065</v>
      </c>
      <c r="AG179" s="104">
        <f t="shared" si="15"/>
        <v>192</v>
      </c>
      <c r="AH179" s="198">
        <f t="shared" si="16"/>
        <v>28.205666316894021</v>
      </c>
      <c r="AI179" s="104">
        <f t="shared" si="17"/>
        <v>92</v>
      </c>
    </row>
    <row r="180" spans="1:35" s="13" customFormat="1" ht="11.25" customHeight="1" x14ac:dyDescent="0.2">
      <c r="A180" s="182">
        <v>212</v>
      </c>
      <c r="B180" s="68">
        <v>521</v>
      </c>
      <c r="C180" s="27" t="s">
        <v>7</v>
      </c>
      <c r="D180" s="34" t="s">
        <v>39</v>
      </c>
      <c r="E180" s="27" t="s">
        <v>191</v>
      </c>
      <c r="F180" s="34" t="s">
        <v>195</v>
      </c>
      <c r="G180" s="34"/>
      <c r="H180" s="34"/>
      <c r="I180" s="46"/>
      <c r="J180" s="103">
        <v>19.510606060606062</v>
      </c>
      <c r="K180" s="94">
        <f t="shared" si="12"/>
        <v>1.6798048939393941</v>
      </c>
      <c r="L180" s="104">
        <f t="shared" si="13"/>
        <v>175</v>
      </c>
      <c r="M180" s="81">
        <v>1</v>
      </c>
      <c r="N180" s="60">
        <v>3</v>
      </c>
      <c r="O180" s="61">
        <v>2</v>
      </c>
      <c r="P180" s="60">
        <v>1</v>
      </c>
      <c r="Q180" s="77">
        <v>1</v>
      </c>
      <c r="R180" s="120">
        <v>1</v>
      </c>
      <c r="S180" s="121">
        <v>3</v>
      </c>
      <c r="T180" s="121">
        <v>2</v>
      </c>
      <c r="U180" s="121">
        <v>2</v>
      </c>
      <c r="V180" s="121">
        <v>3</v>
      </c>
      <c r="W180" s="121">
        <v>0</v>
      </c>
      <c r="X180" s="122">
        <v>2</v>
      </c>
      <c r="Y180" s="123">
        <v>3</v>
      </c>
      <c r="Z180" s="63">
        <v>2</v>
      </c>
      <c r="AA180" s="73">
        <v>1</v>
      </c>
      <c r="AB180" s="89">
        <v>1</v>
      </c>
      <c r="AC180" s="87">
        <v>1</v>
      </c>
      <c r="AD180" s="198"/>
      <c r="AE180" s="198"/>
      <c r="AF180" s="198">
        <f t="shared" si="14"/>
        <v>0.32777818181818186</v>
      </c>
      <c r="AG180" s="104">
        <f t="shared" si="15"/>
        <v>65</v>
      </c>
      <c r="AH180" s="198">
        <f t="shared" si="16"/>
        <v>8.6107012502912177</v>
      </c>
      <c r="AI180" s="104">
        <f t="shared" si="17"/>
        <v>249</v>
      </c>
    </row>
    <row r="181" spans="1:35" s="13" customFormat="1" ht="11.25" customHeight="1" x14ac:dyDescent="0.2">
      <c r="A181" s="182">
        <v>113</v>
      </c>
      <c r="B181" s="68">
        <v>248</v>
      </c>
      <c r="C181" s="27" t="s">
        <v>6</v>
      </c>
      <c r="D181" s="34" t="s">
        <v>27</v>
      </c>
      <c r="E181" s="27">
        <v>248</v>
      </c>
      <c r="F181" s="34" t="s">
        <v>293</v>
      </c>
      <c r="G181" s="34"/>
      <c r="H181" s="34"/>
      <c r="I181" s="46"/>
      <c r="J181" s="103">
        <v>21.593371212121212</v>
      </c>
      <c r="K181" s="94">
        <f t="shared" si="12"/>
        <v>1.6797840662878791</v>
      </c>
      <c r="L181" s="104">
        <f t="shared" si="13"/>
        <v>176</v>
      </c>
      <c r="M181" s="81">
        <v>1</v>
      </c>
      <c r="N181" s="60">
        <v>1</v>
      </c>
      <c r="O181" s="61">
        <v>2</v>
      </c>
      <c r="P181" s="60">
        <v>2</v>
      </c>
      <c r="Q181" s="77">
        <v>2</v>
      </c>
      <c r="R181" s="120">
        <v>2</v>
      </c>
      <c r="S181" s="121">
        <v>3</v>
      </c>
      <c r="T181" s="121">
        <v>3</v>
      </c>
      <c r="U181" s="121">
        <v>2</v>
      </c>
      <c r="V181" s="121">
        <v>3</v>
      </c>
      <c r="W181" s="121">
        <v>0</v>
      </c>
      <c r="X181" s="122">
        <v>2</v>
      </c>
      <c r="Y181" s="123">
        <v>3</v>
      </c>
      <c r="Z181" s="63">
        <v>2</v>
      </c>
      <c r="AA181" s="73">
        <v>0</v>
      </c>
      <c r="AB181" s="89">
        <v>1</v>
      </c>
      <c r="AC181" s="87">
        <v>1</v>
      </c>
      <c r="AD181" s="198"/>
      <c r="AE181" s="198"/>
      <c r="AF181" s="198">
        <f t="shared" si="14"/>
        <v>0.36276863636363643</v>
      </c>
      <c r="AG181" s="104">
        <f t="shared" si="15"/>
        <v>55</v>
      </c>
      <c r="AH181" s="198">
        <f t="shared" si="16"/>
        <v>7.7801654197328389</v>
      </c>
      <c r="AI181" s="104">
        <f t="shared" si="17"/>
        <v>256</v>
      </c>
    </row>
    <row r="182" spans="1:35" s="13" customFormat="1" ht="11.25" customHeight="1" x14ac:dyDescent="0.2">
      <c r="A182" s="182">
        <v>271</v>
      </c>
      <c r="B182" s="70">
        <v>1001</v>
      </c>
      <c r="C182" s="27" t="s">
        <v>5</v>
      </c>
      <c r="D182" s="34" t="s">
        <v>366</v>
      </c>
      <c r="E182" s="57" t="s">
        <v>168</v>
      </c>
      <c r="F182" s="40" t="s">
        <v>293</v>
      </c>
      <c r="G182" s="40"/>
      <c r="H182" s="34"/>
      <c r="I182" s="46"/>
      <c r="J182" s="103">
        <v>4.7751893939393941</v>
      </c>
      <c r="K182" s="94">
        <f t="shared" si="12"/>
        <v>1.6699522481060605</v>
      </c>
      <c r="L182" s="104">
        <f t="shared" si="13"/>
        <v>177</v>
      </c>
      <c r="M182" s="81">
        <v>1</v>
      </c>
      <c r="N182" s="60">
        <v>1</v>
      </c>
      <c r="O182" s="61">
        <v>3</v>
      </c>
      <c r="P182" s="60">
        <v>2</v>
      </c>
      <c r="Q182" s="77">
        <v>2</v>
      </c>
      <c r="R182" s="120">
        <v>0</v>
      </c>
      <c r="S182" s="121">
        <v>2</v>
      </c>
      <c r="T182" s="121">
        <v>0</v>
      </c>
      <c r="U182" s="121">
        <v>1</v>
      </c>
      <c r="V182" s="121">
        <v>1</v>
      </c>
      <c r="W182" s="121">
        <v>0</v>
      </c>
      <c r="X182" s="122">
        <v>0</v>
      </c>
      <c r="Y182" s="123">
        <v>3</v>
      </c>
      <c r="Z182" s="63">
        <v>3</v>
      </c>
      <c r="AA182" s="73">
        <v>1</v>
      </c>
      <c r="AB182" s="89">
        <v>2</v>
      </c>
      <c r="AC182" s="87">
        <v>1</v>
      </c>
      <c r="AD182" s="198"/>
      <c r="AE182" s="198"/>
      <c r="AF182" s="198">
        <f t="shared" si="14"/>
        <v>7.9745662878787885E-2</v>
      </c>
      <c r="AG182" s="104">
        <f t="shared" si="15"/>
        <v>206</v>
      </c>
      <c r="AH182" s="198">
        <f t="shared" si="16"/>
        <v>34.972434855035097</v>
      </c>
      <c r="AI182" s="104">
        <f t="shared" si="17"/>
        <v>70</v>
      </c>
    </row>
    <row r="183" spans="1:35" s="13" customFormat="1" ht="11.25" customHeight="1" x14ac:dyDescent="0.2">
      <c r="A183" s="182">
        <v>19</v>
      </c>
      <c r="B183" s="68">
        <v>91</v>
      </c>
      <c r="C183" s="27" t="s">
        <v>6</v>
      </c>
      <c r="D183" s="34" t="s">
        <v>247</v>
      </c>
      <c r="E183" s="27" t="s">
        <v>332</v>
      </c>
      <c r="F183" s="34" t="s">
        <v>293</v>
      </c>
      <c r="G183" s="34"/>
      <c r="H183" s="34"/>
      <c r="I183" s="46"/>
      <c r="J183" s="103">
        <v>5.7009469696969699</v>
      </c>
      <c r="K183" s="94">
        <f t="shared" si="12"/>
        <v>1.6699429905303034</v>
      </c>
      <c r="L183" s="104">
        <f t="shared" si="13"/>
        <v>178</v>
      </c>
      <c r="M183" s="81">
        <v>1</v>
      </c>
      <c r="N183" s="60">
        <v>3</v>
      </c>
      <c r="O183" s="61">
        <v>1</v>
      </c>
      <c r="P183" s="60">
        <v>2</v>
      </c>
      <c r="Q183" s="77">
        <v>2</v>
      </c>
      <c r="R183" s="120">
        <v>1</v>
      </c>
      <c r="S183" s="121">
        <v>1</v>
      </c>
      <c r="T183" s="121">
        <v>1</v>
      </c>
      <c r="U183" s="121">
        <v>1</v>
      </c>
      <c r="V183" s="121">
        <v>1</v>
      </c>
      <c r="W183" s="121">
        <v>0</v>
      </c>
      <c r="X183" s="122">
        <v>2</v>
      </c>
      <c r="Y183" s="123">
        <v>2</v>
      </c>
      <c r="Z183" s="63">
        <v>2</v>
      </c>
      <c r="AA183" s="73">
        <v>2</v>
      </c>
      <c r="AB183" s="89">
        <v>2</v>
      </c>
      <c r="AC183" s="87">
        <v>1</v>
      </c>
      <c r="AD183" s="198"/>
      <c r="AE183" s="198"/>
      <c r="AF183" s="198">
        <f t="shared" si="14"/>
        <v>9.5205814393939422E-2</v>
      </c>
      <c r="AG183" s="104">
        <f t="shared" si="15"/>
        <v>194</v>
      </c>
      <c r="AH183" s="198">
        <f t="shared" si="16"/>
        <v>29.293378957509724</v>
      </c>
      <c r="AI183" s="104">
        <f t="shared" si="17"/>
        <v>88</v>
      </c>
    </row>
    <row r="184" spans="1:35" s="13" customFormat="1" ht="11.25" customHeight="1" x14ac:dyDescent="0.2">
      <c r="A184" s="182">
        <v>245</v>
      </c>
      <c r="B184" s="68">
        <v>909</v>
      </c>
      <c r="C184" s="27" t="s">
        <v>7</v>
      </c>
      <c r="D184" s="34" t="s">
        <v>257</v>
      </c>
      <c r="E184" s="27" t="s">
        <v>206</v>
      </c>
      <c r="F184" s="34" t="s">
        <v>293</v>
      </c>
      <c r="G184" s="34"/>
      <c r="H184" s="34"/>
      <c r="I184" s="46"/>
      <c r="J184" s="103">
        <v>11.145833333333334</v>
      </c>
      <c r="K184" s="94">
        <f t="shared" si="12"/>
        <v>1.6698885416666671</v>
      </c>
      <c r="L184" s="104">
        <f t="shared" si="13"/>
        <v>179</v>
      </c>
      <c r="M184" s="81">
        <v>3</v>
      </c>
      <c r="N184" s="60">
        <v>2</v>
      </c>
      <c r="O184" s="61">
        <v>2</v>
      </c>
      <c r="P184" s="60">
        <v>1</v>
      </c>
      <c r="Q184" s="77">
        <v>1</v>
      </c>
      <c r="R184" s="120">
        <v>1</v>
      </c>
      <c r="S184" s="121">
        <v>2</v>
      </c>
      <c r="T184" s="121">
        <v>1</v>
      </c>
      <c r="U184" s="121">
        <v>1</v>
      </c>
      <c r="V184" s="121">
        <v>2</v>
      </c>
      <c r="W184" s="121">
        <v>0</v>
      </c>
      <c r="X184" s="122">
        <v>2</v>
      </c>
      <c r="Y184" s="123">
        <v>2</v>
      </c>
      <c r="Z184" s="63">
        <v>2</v>
      </c>
      <c r="AA184" s="73">
        <v>0</v>
      </c>
      <c r="AB184" s="89">
        <v>3</v>
      </c>
      <c r="AC184" s="87">
        <v>3</v>
      </c>
      <c r="AD184" s="198"/>
      <c r="AE184" s="198"/>
      <c r="AF184" s="198">
        <f t="shared" si="14"/>
        <v>0.18613541666666672</v>
      </c>
      <c r="AG184" s="104">
        <f t="shared" si="15"/>
        <v>139</v>
      </c>
      <c r="AH184" s="198">
        <f t="shared" si="16"/>
        <v>14.98317757009346</v>
      </c>
      <c r="AI184" s="104">
        <f t="shared" si="17"/>
        <v>172</v>
      </c>
    </row>
    <row r="185" spans="1:35" s="13" customFormat="1" ht="11.25" customHeight="1" x14ac:dyDescent="0.2">
      <c r="A185" s="182">
        <v>233</v>
      </c>
      <c r="B185" s="68">
        <v>599</v>
      </c>
      <c r="C185" s="27" t="s">
        <v>7</v>
      </c>
      <c r="D185" s="34" t="s">
        <v>364</v>
      </c>
      <c r="E185" s="27" t="s">
        <v>203</v>
      </c>
      <c r="F185" s="34" t="s">
        <v>293</v>
      </c>
      <c r="G185" s="34"/>
      <c r="H185" s="34"/>
      <c r="I185" s="46"/>
      <c r="J185" s="103">
        <v>6.2037878787878791</v>
      </c>
      <c r="K185" s="94">
        <f t="shared" si="12"/>
        <v>1.6599379621212127</v>
      </c>
      <c r="L185" s="104">
        <f t="shared" si="13"/>
        <v>180</v>
      </c>
      <c r="M185" s="81">
        <v>1</v>
      </c>
      <c r="N185" s="60">
        <v>1</v>
      </c>
      <c r="O185" s="61">
        <v>1</v>
      </c>
      <c r="P185" s="60">
        <v>3</v>
      </c>
      <c r="Q185" s="77">
        <v>2</v>
      </c>
      <c r="R185" s="120">
        <v>0</v>
      </c>
      <c r="S185" s="121">
        <v>2</v>
      </c>
      <c r="T185" s="121">
        <v>1</v>
      </c>
      <c r="U185" s="121">
        <v>1</v>
      </c>
      <c r="V185" s="121">
        <v>2</v>
      </c>
      <c r="W185" s="121">
        <v>0</v>
      </c>
      <c r="X185" s="122">
        <v>2</v>
      </c>
      <c r="Y185" s="123">
        <v>2</v>
      </c>
      <c r="Z185" s="63">
        <v>3</v>
      </c>
      <c r="AA185" s="73">
        <v>1</v>
      </c>
      <c r="AB185" s="89">
        <v>1</v>
      </c>
      <c r="AC185" s="87">
        <v>2</v>
      </c>
      <c r="AD185" s="198"/>
      <c r="AE185" s="198"/>
      <c r="AF185" s="198">
        <f t="shared" si="14"/>
        <v>0.10298287878787882</v>
      </c>
      <c r="AG185" s="104">
        <f t="shared" si="15"/>
        <v>189</v>
      </c>
      <c r="AH185" s="198">
        <f t="shared" si="16"/>
        <v>26.75784589082917</v>
      </c>
      <c r="AI185" s="104">
        <f t="shared" si="17"/>
        <v>97</v>
      </c>
    </row>
    <row r="186" spans="1:35" s="13" customFormat="1" ht="11.25" customHeight="1" x14ac:dyDescent="0.2">
      <c r="A186" s="182">
        <v>143</v>
      </c>
      <c r="B186" s="68">
        <v>353</v>
      </c>
      <c r="C186" s="27" t="s">
        <v>7</v>
      </c>
      <c r="D186" s="34" t="s">
        <v>370</v>
      </c>
      <c r="E186" s="27">
        <v>353</v>
      </c>
      <c r="F186" s="34" t="s">
        <v>258</v>
      </c>
      <c r="G186" s="34"/>
      <c r="H186" s="34"/>
      <c r="I186" s="46"/>
      <c r="J186" s="103">
        <v>6.7022727272727272</v>
      </c>
      <c r="K186" s="94">
        <f t="shared" si="12"/>
        <v>1.6599329772727274</v>
      </c>
      <c r="L186" s="104">
        <f t="shared" si="13"/>
        <v>181</v>
      </c>
      <c r="M186" s="81">
        <v>1</v>
      </c>
      <c r="N186" s="60">
        <v>2</v>
      </c>
      <c r="O186" s="61">
        <v>1</v>
      </c>
      <c r="P186" s="60">
        <v>2</v>
      </c>
      <c r="Q186" s="77">
        <v>3</v>
      </c>
      <c r="R186" s="120">
        <v>0</v>
      </c>
      <c r="S186" s="121">
        <v>2</v>
      </c>
      <c r="T186" s="121">
        <v>2</v>
      </c>
      <c r="U186" s="121">
        <v>0</v>
      </c>
      <c r="V186" s="121">
        <v>1</v>
      </c>
      <c r="W186" s="121">
        <v>1</v>
      </c>
      <c r="X186" s="122">
        <v>2</v>
      </c>
      <c r="Y186" s="123">
        <v>3</v>
      </c>
      <c r="Z186" s="63">
        <v>2</v>
      </c>
      <c r="AA186" s="73">
        <v>1</v>
      </c>
      <c r="AB186" s="89">
        <v>1</v>
      </c>
      <c r="AC186" s="87">
        <v>1</v>
      </c>
      <c r="AD186" s="198"/>
      <c r="AE186" s="198"/>
      <c r="AF186" s="198">
        <f t="shared" si="14"/>
        <v>0.11125772727272729</v>
      </c>
      <c r="AG186" s="104">
        <f t="shared" si="15"/>
        <v>186</v>
      </c>
      <c r="AH186" s="198">
        <f t="shared" si="16"/>
        <v>24.767717870464566</v>
      </c>
      <c r="AI186" s="104">
        <f t="shared" si="17"/>
        <v>107</v>
      </c>
    </row>
    <row r="187" spans="1:35" s="13" customFormat="1" ht="11.25" customHeight="1" x14ac:dyDescent="0.2">
      <c r="A187" s="182">
        <v>2</v>
      </c>
      <c r="B187" s="68">
        <v>67</v>
      </c>
      <c r="C187" s="27" t="s">
        <v>6</v>
      </c>
      <c r="D187" s="34" t="s">
        <v>245</v>
      </c>
      <c r="E187" s="27" t="s">
        <v>318</v>
      </c>
      <c r="F187" s="34" t="s">
        <v>293</v>
      </c>
      <c r="G187" s="34"/>
      <c r="H187" s="34"/>
      <c r="I187" s="46"/>
      <c r="J187" s="103">
        <v>12.139772727272728</v>
      </c>
      <c r="K187" s="94">
        <f t="shared" si="12"/>
        <v>1.6598786022727277</v>
      </c>
      <c r="L187" s="104">
        <f t="shared" si="13"/>
        <v>182</v>
      </c>
      <c r="M187" s="81">
        <v>3</v>
      </c>
      <c r="N187" s="60">
        <v>2</v>
      </c>
      <c r="O187" s="61">
        <v>2</v>
      </c>
      <c r="P187" s="60">
        <v>1</v>
      </c>
      <c r="Q187" s="77">
        <v>2</v>
      </c>
      <c r="R187" s="120">
        <v>0</v>
      </c>
      <c r="S187" s="121">
        <v>1</v>
      </c>
      <c r="T187" s="121">
        <v>1</v>
      </c>
      <c r="U187" s="121">
        <v>0</v>
      </c>
      <c r="V187" s="121">
        <v>2</v>
      </c>
      <c r="W187" s="121">
        <v>3</v>
      </c>
      <c r="X187" s="122">
        <v>2</v>
      </c>
      <c r="Y187" s="123">
        <v>2</v>
      </c>
      <c r="Z187" s="63">
        <v>2</v>
      </c>
      <c r="AA187" s="73">
        <v>1</v>
      </c>
      <c r="AB187" s="89">
        <v>1</v>
      </c>
      <c r="AC187" s="87">
        <v>1</v>
      </c>
      <c r="AD187" s="198"/>
      <c r="AE187" s="198"/>
      <c r="AF187" s="198">
        <f t="shared" si="14"/>
        <v>0.20152022727272734</v>
      </c>
      <c r="AG187" s="104">
        <f t="shared" si="15"/>
        <v>133</v>
      </c>
      <c r="AH187" s="198">
        <f t="shared" si="16"/>
        <v>13.674061593185437</v>
      </c>
      <c r="AI187" s="104">
        <f t="shared" si="17"/>
        <v>192</v>
      </c>
    </row>
    <row r="188" spans="1:35" s="13" customFormat="1" ht="11.25" customHeight="1" x14ac:dyDescent="0.2">
      <c r="A188" s="182">
        <v>6</v>
      </c>
      <c r="B188" s="68">
        <v>75</v>
      </c>
      <c r="C188" s="27" t="s">
        <v>6</v>
      </c>
      <c r="D188" s="34" t="s">
        <v>247</v>
      </c>
      <c r="E188" s="27" t="s">
        <v>321</v>
      </c>
      <c r="F188" s="34" t="s">
        <v>322</v>
      </c>
      <c r="G188" s="34"/>
      <c r="H188" s="34"/>
      <c r="I188" s="46"/>
      <c r="J188" s="103">
        <v>14.743371212121213</v>
      </c>
      <c r="K188" s="94">
        <f t="shared" si="12"/>
        <v>1.6598525662878789</v>
      </c>
      <c r="L188" s="104">
        <f t="shared" si="13"/>
        <v>183</v>
      </c>
      <c r="M188" s="81">
        <v>1</v>
      </c>
      <c r="N188" s="60">
        <v>1</v>
      </c>
      <c r="O188" s="61">
        <v>2</v>
      </c>
      <c r="P188" s="60">
        <v>1</v>
      </c>
      <c r="Q188" s="77">
        <v>2</v>
      </c>
      <c r="R188" s="120">
        <v>1</v>
      </c>
      <c r="S188" s="121">
        <v>3</v>
      </c>
      <c r="T188" s="121">
        <v>2</v>
      </c>
      <c r="U188" s="121">
        <v>2</v>
      </c>
      <c r="V188" s="121">
        <v>2</v>
      </c>
      <c r="W188" s="121">
        <v>1</v>
      </c>
      <c r="X188" s="122">
        <v>2</v>
      </c>
      <c r="Y188" s="123">
        <v>3</v>
      </c>
      <c r="Z188" s="63">
        <v>2</v>
      </c>
      <c r="AA188" s="73">
        <v>3</v>
      </c>
      <c r="AB188" s="89">
        <v>2</v>
      </c>
      <c r="AC188" s="87">
        <v>2</v>
      </c>
      <c r="AD188" s="198"/>
      <c r="AE188" s="198"/>
      <c r="AF188" s="198">
        <f t="shared" si="14"/>
        <v>0.24473996212121213</v>
      </c>
      <c r="AG188" s="104">
        <f t="shared" si="15"/>
        <v>104</v>
      </c>
      <c r="AH188" s="198">
        <f t="shared" si="16"/>
        <v>11.259297321600618</v>
      </c>
      <c r="AI188" s="104">
        <f t="shared" si="17"/>
        <v>222</v>
      </c>
    </row>
    <row r="189" spans="1:35" s="13" customFormat="1" ht="11.25" customHeight="1" x14ac:dyDescent="0.2">
      <c r="A189" s="182">
        <v>90</v>
      </c>
      <c r="B189" s="68">
        <v>233</v>
      </c>
      <c r="C189" s="27" t="s">
        <v>7</v>
      </c>
      <c r="D189" s="34" t="s">
        <v>24</v>
      </c>
      <c r="E189" s="27">
        <v>233</v>
      </c>
      <c r="F189" s="34" t="s">
        <v>109</v>
      </c>
      <c r="G189" s="34" t="s">
        <v>236</v>
      </c>
      <c r="H189" s="34"/>
      <c r="I189" s="46"/>
      <c r="J189" s="103">
        <v>16.72878787878788</v>
      </c>
      <c r="K189" s="94">
        <f t="shared" si="12"/>
        <v>1.6598327121212124</v>
      </c>
      <c r="L189" s="104">
        <f t="shared" si="13"/>
        <v>184</v>
      </c>
      <c r="M189" s="81">
        <v>1</v>
      </c>
      <c r="N189" s="60">
        <v>1</v>
      </c>
      <c r="O189" s="61">
        <v>3</v>
      </c>
      <c r="P189" s="60">
        <v>1</v>
      </c>
      <c r="Q189" s="77">
        <v>2</v>
      </c>
      <c r="R189" s="120">
        <v>0</v>
      </c>
      <c r="S189" s="121">
        <v>3</v>
      </c>
      <c r="T189" s="121">
        <v>3</v>
      </c>
      <c r="U189" s="121">
        <v>2</v>
      </c>
      <c r="V189" s="121">
        <v>3</v>
      </c>
      <c r="W189" s="121">
        <v>0</v>
      </c>
      <c r="X189" s="122">
        <v>2</v>
      </c>
      <c r="Y189" s="123">
        <v>3</v>
      </c>
      <c r="Z189" s="63">
        <v>2</v>
      </c>
      <c r="AA189" s="73">
        <v>1</v>
      </c>
      <c r="AB189" s="89">
        <v>1</v>
      </c>
      <c r="AC189" s="87">
        <v>2</v>
      </c>
      <c r="AD189" s="198"/>
      <c r="AE189" s="198"/>
      <c r="AF189" s="198">
        <f t="shared" si="14"/>
        <v>0.27769787878787883</v>
      </c>
      <c r="AG189" s="104">
        <f t="shared" si="15"/>
        <v>92</v>
      </c>
      <c r="AH189" s="198">
        <f t="shared" si="16"/>
        <v>9.9230142197264755</v>
      </c>
      <c r="AI189" s="104">
        <f t="shared" si="17"/>
        <v>238</v>
      </c>
    </row>
    <row r="190" spans="1:35" s="13" customFormat="1" ht="11.25" customHeight="1" x14ac:dyDescent="0.2">
      <c r="A190" s="182">
        <v>157</v>
      </c>
      <c r="B190" s="68">
        <v>387</v>
      </c>
      <c r="C190" s="27" t="s">
        <v>6</v>
      </c>
      <c r="D190" s="34" t="s">
        <v>30</v>
      </c>
      <c r="E190" s="34" t="s">
        <v>315</v>
      </c>
      <c r="F190" s="34" t="s">
        <v>293</v>
      </c>
      <c r="G190" s="34"/>
      <c r="H190" s="34"/>
      <c r="I190" s="46"/>
      <c r="J190" s="103">
        <v>3.4344696969696971</v>
      </c>
      <c r="K190" s="94">
        <f t="shared" si="12"/>
        <v>1.6499656553030304</v>
      </c>
      <c r="L190" s="104">
        <f t="shared" si="13"/>
        <v>185</v>
      </c>
      <c r="M190" s="81">
        <v>1</v>
      </c>
      <c r="N190" s="60">
        <v>2</v>
      </c>
      <c r="O190" s="61">
        <v>0</v>
      </c>
      <c r="P190" s="60">
        <v>2</v>
      </c>
      <c r="Q190" s="77">
        <v>3</v>
      </c>
      <c r="R190" s="120">
        <v>0</v>
      </c>
      <c r="S190" s="121">
        <v>1</v>
      </c>
      <c r="T190" s="121">
        <v>1</v>
      </c>
      <c r="U190" s="121">
        <v>1</v>
      </c>
      <c r="V190" s="121">
        <v>1</v>
      </c>
      <c r="W190" s="121">
        <v>0</v>
      </c>
      <c r="X190" s="122">
        <v>1</v>
      </c>
      <c r="Y190" s="123">
        <v>3</v>
      </c>
      <c r="Z190" s="63">
        <v>3</v>
      </c>
      <c r="AA190" s="73">
        <v>1</v>
      </c>
      <c r="AB190" s="89">
        <v>2</v>
      </c>
      <c r="AC190" s="87">
        <v>2</v>
      </c>
      <c r="AD190" s="198"/>
      <c r="AE190" s="198"/>
      <c r="AF190" s="198">
        <f t="shared" si="14"/>
        <v>5.6668750000000004E-2</v>
      </c>
      <c r="AG190" s="104">
        <f t="shared" si="15"/>
        <v>230</v>
      </c>
      <c r="AH190" s="198">
        <f t="shared" si="16"/>
        <v>48.042351384140296</v>
      </c>
      <c r="AI190" s="104">
        <f t="shared" si="17"/>
        <v>42</v>
      </c>
    </row>
    <row r="191" spans="1:35" s="13" customFormat="1" ht="11.25" customHeight="1" x14ac:dyDescent="0.2">
      <c r="A191" s="182">
        <v>78</v>
      </c>
      <c r="B191" s="68">
        <v>221</v>
      </c>
      <c r="C191" s="27" t="s">
        <v>7</v>
      </c>
      <c r="D191" s="34" t="s">
        <v>23</v>
      </c>
      <c r="E191" s="34" t="s">
        <v>102</v>
      </c>
      <c r="F191" s="34" t="s">
        <v>293</v>
      </c>
      <c r="G191" s="34"/>
      <c r="H191" s="34"/>
      <c r="I191" s="46"/>
      <c r="J191" s="103">
        <v>14.797348484848484</v>
      </c>
      <c r="K191" s="94">
        <f t="shared" si="12"/>
        <v>1.6498520265151515</v>
      </c>
      <c r="L191" s="104">
        <f t="shared" si="13"/>
        <v>186</v>
      </c>
      <c r="M191" s="81">
        <v>3</v>
      </c>
      <c r="N191" s="60">
        <v>3</v>
      </c>
      <c r="O191" s="61">
        <v>0</v>
      </c>
      <c r="P191" s="60">
        <v>1</v>
      </c>
      <c r="Q191" s="77">
        <v>2</v>
      </c>
      <c r="R191" s="120">
        <v>0</v>
      </c>
      <c r="S191" s="121">
        <v>1</v>
      </c>
      <c r="T191" s="121">
        <v>0</v>
      </c>
      <c r="U191" s="121">
        <v>0</v>
      </c>
      <c r="V191" s="121">
        <v>2</v>
      </c>
      <c r="W191" s="121">
        <v>0</v>
      </c>
      <c r="X191" s="122">
        <v>3</v>
      </c>
      <c r="Y191" s="123">
        <v>3</v>
      </c>
      <c r="Z191" s="63">
        <v>2</v>
      </c>
      <c r="AA191" s="73">
        <v>1</v>
      </c>
      <c r="AB191" s="89">
        <v>1</v>
      </c>
      <c r="AC191" s="87">
        <v>3</v>
      </c>
      <c r="AD191" s="198"/>
      <c r="AE191" s="198"/>
      <c r="AF191" s="198">
        <f t="shared" si="14"/>
        <v>0.24415624999999999</v>
      </c>
      <c r="AG191" s="104">
        <f t="shared" si="15"/>
        <v>106</v>
      </c>
      <c r="AH191" s="198">
        <f t="shared" si="16"/>
        <v>11.150646358633047</v>
      </c>
      <c r="AI191" s="104">
        <f t="shared" si="17"/>
        <v>223</v>
      </c>
    </row>
    <row r="192" spans="1:35" s="13" customFormat="1" ht="11.25" customHeight="1" x14ac:dyDescent="0.2">
      <c r="A192" s="182">
        <v>125</v>
      </c>
      <c r="B192" s="68">
        <v>307</v>
      </c>
      <c r="C192" s="27" t="s">
        <v>5</v>
      </c>
      <c r="D192" s="34" t="s">
        <v>366</v>
      </c>
      <c r="E192" s="27" t="s">
        <v>293</v>
      </c>
      <c r="F192" s="34" t="s">
        <v>293</v>
      </c>
      <c r="G192" s="34"/>
      <c r="H192" s="34"/>
      <c r="I192" s="46"/>
      <c r="J192" s="103">
        <v>3.7221590909090909</v>
      </c>
      <c r="K192" s="94">
        <f t="shared" si="12"/>
        <v>1.6399627784090911</v>
      </c>
      <c r="L192" s="104">
        <f t="shared" si="13"/>
        <v>187</v>
      </c>
      <c r="M192" s="81">
        <v>1</v>
      </c>
      <c r="N192" s="60">
        <v>2</v>
      </c>
      <c r="O192" s="61">
        <v>1</v>
      </c>
      <c r="P192" s="60">
        <v>2</v>
      </c>
      <c r="Q192" s="77">
        <v>2</v>
      </c>
      <c r="R192" s="120">
        <v>0</v>
      </c>
      <c r="S192" s="121">
        <v>1</v>
      </c>
      <c r="T192" s="121">
        <v>1</v>
      </c>
      <c r="U192" s="121">
        <v>1</v>
      </c>
      <c r="V192" s="121">
        <v>1</v>
      </c>
      <c r="W192" s="121">
        <v>0</v>
      </c>
      <c r="X192" s="122">
        <v>0</v>
      </c>
      <c r="Y192" s="123">
        <v>3</v>
      </c>
      <c r="Z192" s="63">
        <v>3</v>
      </c>
      <c r="AA192" s="73">
        <v>1</v>
      </c>
      <c r="AB192" s="89">
        <v>3</v>
      </c>
      <c r="AC192" s="87">
        <v>2</v>
      </c>
      <c r="AD192" s="198"/>
      <c r="AE192" s="198"/>
      <c r="AF192" s="198">
        <f t="shared" si="14"/>
        <v>6.10434090909091E-2</v>
      </c>
      <c r="AG192" s="104">
        <f t="shared" si="15"/>
        <v>222</v>
      </c>
      <c r="AH192" s="198">
        <f t="shared" si="16"/>
        <v>44.060448786444816</v>
      </c>
      <c r="AI192" s="104">
        <f t="shared" si="17"/>
        <v>55</v>
      </c>
    </row>
    <row r="193" spans="1:35" s="13" customFormat="1" ht="11.25" customHeight="1" x14ac:dyDescent="0.2">
      <c r="A193" s="182">
        <v>247</v>
      </c>
      <c r="B193" s="68">
        <v>920</v>
      </c>
      <c r="C193" s="27" t="s">
        <v>7</v>
      </c>
      <c r="D193" s="34" t="s">
        <v>2</v>
      </c>
      <c r="E193" s="27" t="s">
        <v>166</v>
      </c>
      <c r="F193" s="34" t="s">
        <v>293</v>
      </c>
      <c r="G193" s="34"/>
      <c r="H193" s="34"/>
      <c r="I193" s="46"/>
      <c r="J193" s="103">
        <v>4.9240530303030301</v>
      </c>
      <c r="K193" s="94">
        <f t="shared" si="12"/>
        <v>1.6399507594696972</v>
      </c>
      <c r="L193" s="104">
        <f t="shared" si="13"/>
        <v>188</v>
      </c>
      <c r="M193" s="81">
        <v>1</v>
      </c>
      <c r="N193" s="60">
        <v>1</v>
      </c>
      <c r="O193" s="61">
        <v>1</v>
      </c>
      <c r="P193" s="60">
        <v>3</v>
      </c>
      <c r="Q193" s="77">
        <v>2</v>
      </c>
      <c r="R193" s="120">
        <v>0</v>
      </c>
      <c r="S193" s="121">
        <v>1</v>
      </c>
      <c r="T193" s="121">
        <v>0</v>
      </c>
      <c r="U193" s="121">
        <v>1</v>
      </c>
      <c r="V193" s="121">
        <v>1</v>
      </c>
      <c r="W193" s="121">
        <v>0</v>
      </c>
      <c r="X193" s="122">
        <v>2</v>
      </c>
      <c r="Y193" s="123">
        <v>3</v>
      </c>
      <c r="Z193" s="63">
        <v>3</v>
      </c>
      <c r="AA193" s="73">
        <v>1</v>
      </c>
      <c r="AB193" s="89">
        <v>1</v>
      </c>
      <c r="AC193" s="87">
        <v>2</v>
      </c>
      <c r="AD193" s="198"/>
      <c r="AE193" s="198"/>
      <c r="AF193" s="198">
        <f t="shared" si="14"/>
        <v>8.07544696969697E-2</v>
      </c>
      <c r="AG193" s="104">
        <f t="shared" si="15"/>
        <v>205</v>
      </c>
      <c r="AH193" s="198">
        <f t="shared" si="16"/>
        <v>33.305896380630031</v>
      </c>
      <c r="AI193" s="104">
        <f t="shared" si="17"/>
        <v>74</v>
      </c>
    </row>
    <row r="194" spans="1:35" s="13" customFormat="1" ht="11.25" customHeight="1" x14ac:dyDescent="0.2">
      <c r="A194" s="182">
        <v>307</v>
      </c>
      <c r="B194" s="71" t="s">
        <v>146</v>
      </c>
      <c r="C194" s="27" t="s">
        <v>7</v>
      </c>
      <c r="D194" s="34" t="s">
        <v>272</v>
      </c>
      <c r="E194" s="27" t="s">
        <v>146</v>
      </c>
      <c r="F194" s="34" t="s">
        <v>293</v>
      </c>
      <c r="G194" s="34"/>
      <c r="H194" s="34"/>
      <c r="I194" s="46"/>
      <c r="J194" s="103">
        <v>10.767045454545455</v>
      </c>
      <c r="K194" s="94">
        <f t="shared" si="12"/>
        <v>1.6398923295454548</v>
      </c>
      <c r="L194" s="104">
        <f t="shared" si="13"/>
        <v>189</v>
      </c>
      <c r="M194" s="81">
        <v>3</v>
      </c>
      <c r="N194" s="60">
        <v>2</v>
      </c>
      <c r="O194" s="61">
        <v>2</v>
      </c>
      <c r="P194" s="60">
        <v>1</v>
      </c>
      <c r="Q194" s="77">
        <v>1</v>
      </c>
      <c r="R194" s="120">
        <v>1</v>
      </c>
      <c r="S194" s="121">
        <v>2</v>
      </c>
      <c r="T194" s="121">
        <v>2</v>
      </c>
      <c r="U194" s="121">
        <v>2</v>
      </c>
      <c r="V194" s="121">
        <v>2</v>
      </c>
      <c r="W194" s="121">
        <v>1</v>
      </c>
      <c r="X194" s="122">
        <v>2</v>
      </c>
      <c r="Y194" s="123">
        <v>2</v>
      </c>
      <c r="Z194" s="63">
        <v>2</v>
      </c>
      <c r="AA194" s="73">
        <v>1</v>
      </c>
      <c r="AB194" s="89">
        <v>1</v>
      </c>
      <c r="AC194" s="87">
        <v>1</v>
      </c>
      <c r="AD194" s="198"/>
      <c r="AE194" s="198"/>
      <c r="AF194" s="198">
        <f t="shared" si="14"/>
        <v>0.17657954545454552</v>
      </c>
      <c r="AG194" s="104">
        <f t="shared" si="15"/>
        <v>144</v>
      </c>
      <c r="AH194" s="198">
        <f t="shared" si="16"/>
        <v>15.23166226912929</v>
      </c>
      <c r="AI194" s="104">
        <f t="shared" si="17"/>
        <v>169</v>
      </c>
    </row>
    <row r="195" spans="1:35" s="13" customFormat="1" ht="11.25" customHeight="1" x14ac:dyDescent="0.2">
      <c r="A195" s="182">
        <v>215</v>
      </c>
      <c r="B195" s="68">
        <v>522</v>
      </c>
      <c r="C195" s="27" t="s">
        <v>7</v>
      </c>
      <c r="D195" s="34" t="s">
        <v>39</v>
      </c>
      <c r="E195" s="27" t="s">
        <v>196</v>
      </c>
      <c r="F195" s="34" t="s">
        <v>293</v>
      </c>
      <c r="G195" s="34"/>
      <c r="H195" s="34"/>
      <c r="I195" s="46"/>
      <c r="J195" s="103">
        <v>14.514962121212122</v>
      </c>
      <c r="K195" s="94">
        <f t="shared" si="12"/>
        <v>1.639854850378788</v>
      </c>
      <c r="L195" s="104">
        <f t="shared" si="13"/>
        <v>190</v>
      </c>
      <c r="M195" s="81">
        <v>1</v>
      </c>
      <c r="N195" s="60">
        <v>2</v>
      </c>
      <c r="O195" s="61">
        <v>3</v>
      </c>
      <c r="P195" s="60">
        <v>1</v>
      </c>
      <c r="Q195" s="77">
        <v>1</v>
      </c>
      <c r="R195" s="120">
        <v>1</v>
      </c>
      <c r="S195" s="121">
        <v>3</v>
      </c>
      <c r="T195" s="121">
        <v>2</v>
      </c>
      <c r="U195" s="121">
        <v>2</v>
      </c>
      <c r="V195" s="121">
        <v>2</v>
      </c>
      <c r="W195" s="121">
        <v>0</v>
      </c>
      <c r="X195" s="122">
        <v>2</v>
      </c>
      <c r="Y195" s="123">
        <v>3</v>
      </c>
      <c r="Z195" s="63">
        <v>2</v>
      </c>
      <c r="AA195" s="73">
        <v>1</v>
      </c>
      <c r="AB195" s="89">
        <v>1</v>
      </c>
      <c r="AC195" s="87">
        <v>1</v>
      </c>
      <c r="AD195" s="198"/>
      <c r="AE195" s="198"/>
      <c r="AF195" s="198">
        <f t="shared" si="14"/>
        <v>0.23804537878787882</v>
      </c>
      <c r="AG195" s="104">
        <f t="shared" si="15"/>
        <v>111</v>
      </c>
      <c r="AH195" s="198">
        <f t="shared" si="16"/>
        <v>11.298686047573691</v>
      </c>
      <c r="AI195" s="104">
        <f t="shared" si="17"/>
        <v>221</v>
      </c>
    </row>
    <row r="196" spans="1:35" s="13" customFormat="1" ht="11.25" customHeight="1" x14ac:dyDescent="0.2">
      <c r="A196" s="182">
        <v>12</v>
      </c>
      <c r="B196" s="68">
        <v>79</v>
      </c>
      <c r="C196" s="27" t="s">
        <v>6</v>
      </c>
      <c r="D196" s="34" t="s">
        <v>246</v>
      </c>
      <c r="E196" s="34" t="s">
        <v>266</v>
      </c>
      <c r="F196" s="34" t="s">
        <v>325</v>
      </c>
      <c r="G196" s="34"/>
      <c r="H196" s="34"/>
      <c r="I196" s="46"/>
      <c r="J196" s="103">
        <v>10.3</v>
      </c>
      <c r="K196" s="94">
        <f t="shared" si="12"/>
        <v>1.6198970000000001</v>
      </c>
      <c r="L196" s="104">
        <f t="shared" si="13"/>
        <v>191</v>
      </c>
      <c r="M196" s="81">
        <v>3</v>
      </c>
      <c r="N196" s="60">
        <v>3</v>
      </c>
      <c r="O196" s="61">
        <v>0</v>
      </c>
      <c r="P196" s="60">
        <v>2</v>
      </c>
      <c r="Q196" s="77">
        <v>2</v>
      </c>
      <c r="R196" s="120">
        <v>0</v>
      </c>
      <c r="S196" s="121">
        <v>1</v>
      </c>
      <c r="T196" s="121">
        <v>0</v>
      </c>
      <c r="U196" s="121">
        <v>1</v>
      </c>
      <c r="V196" s="121">
        <v>1</v>
      </c>
      <c r="W196" s="121">
        <v>0</v>
      </c>
      <c r="X196" s="122">
        <v>3</v>
      </c>
      <c r="Y196" s="123">
        <v>3</v>
      </c>
      <c r="Z196" s="63">
        <v>1</v>
      </c>
      <c r="AA196" s="73">
        <v>1</v>
      </c>
      <c r="AB196" s="89">
        <v>1</v>
      </c>
      <c r="AC196" s="87">
        <v>2</v>
      </c>
      <c r="AD196" s="198"/>
      <c r="AE196" s="198"/>
      <c r="AF196" s="198">
        <f t="shared" si="14"/>
        <v>0.16686000000000004</v>
      </c>
      <c r="AG196" s="104">
        <f t="shared" si="15"/>
        <v>153</v>
      </c>
      <c r="AH196" s="198">
        <f t="shared" si="16"/>
        <v>15.728155339805825</v>
      </c>
      <c r="AI196" s="104">
        <f t="shared" si="17"/>
        <v>161</v>
      </c>
    </row>
    <row r="197" spans="1:35" s="13" customFormat="1" ht="11.25" customHeight="1" x14ac:dyDescent="0.2">
      <c r="A197" s="182">
        <v>26</v>
      </c>
      <c r="B197" s="68">
        <v>176</v>
      </c>
      <c r="C197" s="27" t="s">
        <v>7</v>
      </c>
      <c r="D197" s="34" t="s">
        <v>248</v>
      </c>
      <c r="E197" s="34">
        <v>176</v>
      </c>
      <c r="F197" s="34" t="s">
        <v>294</v>
      </c>
      <c r="G197" s="34" t="s">
        <v>295</v>
      </c>
      <c r="H197" s="34"/>
      <c r="I197" s="46"/>
      <c r="J197" s="103">
        <v>14.040530303030303</v>
      </c>
      <c r="K197" s="94">
        <f t="shared" si="12"/>
        <v>1.60985959469697</v>
      </c>
      <c r="L197" s="104">
        <f t="shared" si="13"/>
        <v>192</v>
      </c>
      <c r="M197" s="81">
        <v>1</v>
      </c>
      <c r="N197" s="60">
        <v>1</v>
      </c>
      <c r="O197" s="61">
        <v>2</v>
      </c>
      <c r="P197" s="60">
        <v>2</v>
      </c>
      <c r="Q197" s="77">
        <v>2</v>
      </c>
      <c r="R197" s="120">
        <v>0</v>
      </c>
      <c r="S197" s="121">
        <v>3</v>
      </c>
      <c r="T197" s="121">
        <v>2</v>
      </c>
      <c r="U197" s="121">
        <v>2</v>
      </c>
      <c r="V197" s="121">
        <v>2</v>
      </c>
      <c r="W197" s="121">
        <v>0</v>
      </c>
      <c r="X197" s="122">
        <v>2</v>
      </c>
      <c r="Y197" s="123">
        <v>3</v>
      </c>
      <c r="Z197" s="63">
        <v>2</v>
      </c>
      <c r="AA197" s="73">
        <v>1</v>
      </c>
      <c r="AB197" s="89">
        <v>1</v>
      </c>
      <c r="AC197" s="87">
        <v>1</v>
      </c>
      <c r="AD197" s="198"/>
      <c r="AE197" s="198"/>
      <c r="AF197" s="198">
        <f t="shared" si="14"/>
        <v>0.22605253787878796</v>
      </c>
      <c r="AG197" s="104">
        <f t="shared" si="15"/>
        <v>121</v>
      </c>
      <c r="AH197" s="198">
        <f t="shared" si="16"/>
        <v>11.466803356084927</v>
      </c>
      <c r="AI197" s="104">
        <f t="shared" si="17"/>
        <v>219</v>
      </c>
    </row>
    <row r="198" spans="1:35" s="13" customFormat="1" ht="11.25" customHeight="1" x14ac:dyDescent="0.2">
      <c r="A198" s="182">
        <v>244</v>
      </c>
      <c r="B198" s="68">
        <v>909</v>
      </c>
      <c r="C198" s="27" t="s">
        <v>7</v>
      </c>
      <c r="D198" s="34" t="s">
        <v>257</v>
      </c>
      <c r="E198" s="27">
        <v>909</v>
      </c>
      <c r="F198" s="34" t="s">
        <v>206</v>
      </c>
      <c r="G198" s="34"/>
      <c r="H198" s="34"/>
      <c r="I198" s="46"/>
      <c r="J198" s="103">
        <v>17.418939393939393</v>
      </c>
      <c r="K198" s="94">
        <f t="shared" ref="K198:K261" si="18">M$4*M198+N$4*N198+O$4*O198+P$4*P198+Q$4*Q198+R$4*R198+S$4*S198+T$4*T198+U$4*U198+V$4*V198+W$4*W198+X$4*X198+Y$4*Y198+Z$4*Z198+AA$4*AA198+AB$4*AB198+AC$4*AC198-(J198/100000)</f>
        <v>1.609825810606061</v>
      </c>
      <c r="L198" s="104">
        <f t="shared" ref="L198:L261" si="19">RANK(K198,$K$6:$K$291)</f>
        <v>193</v>
      </c>
      <c r="M198" s="81">
        <v>3</v>
      </c>
      <c r="N198" s="60">
        <v>2</v>
      </c>
      <c r="O198" s="61">
        <v>2</v>
      </c>
      <c r="P198" s="60">
        <v>1</v>
      </c>
      <c r="Q198" s="77">
        <v>1</v>
      </c>
      <c r="R198" s="120">
        <v>0</v>
      </c>
      <c r="S198" s="121">
        <v>2</v>
      </c>
      <c r="T198" s="121">
        <v>2</v>
      </c>
      <c r="U198" s="121">
        <v>2</v>
      </c>
      <c r="V198" s="121">
        <v>3</v>
      </c>
      <c r="W198" s="121">
        <v>0</v>
      </c>
      <c r="X198" s="122">
        <v>2</v>
      </c>
      <c r="Y198" s="123">
        <v>2</v>
      </c>
      <c r="Z198" s="63">
        <v>2</v>
      </c>
      <c r="AA198" s="73">
        <v>0</v>
      </c>
      <c r="AB198" s="89">
        <v>1</v>
      </c>
      <c r="AC198" s="87">
        <v>2</v>
      </c>
      <c r="AD198" s="198"/>
      <c r="AE198" s="198"/>
      <c r="AF198" s="198">
        <f t="shared" si="14"/>
        <v>0.28044492424242429</v>
      </c>
      <c r="AG198" s="104">
        <f t="shared" si="15"/>
        <v>89</v>
      </c>
      <c r="AH198" s="198">
        <f t="shared" si="16"/>
        <v>9.242813030052627</v>
      </c>
      <c r="AI198" s="104">
        <f t="shared" si="17"/>
        <v>242</v>
      </c>
    </row>
    <row r="199" spans="1:35" s="13" customFormat="1" ht="11.25" customHeight="1" x14ac:dyDescent="0.2">
      <c r="A199" s="182">
        <v>9</v>
      </c>
      <c r="B199" s="68">
        <v>75</v>
      </c>
      <c r="C199" s="27" t="s">
        <v>6</v>
      </c>
      <c r="D199" s="34" t="s">
        <v>247</v>
      </c>
      <c r="E199" s="27" t="s">
        <v>324</v>
      </c>
      <c r="F199" s="34" t="s">
        <v>293</v>
      </c>
      <c r="G199" s="34"/>
      <c r="H199" s="34"/>
      <c r="I199" s="46"/>
      <c r="J199" s="103">
        <v>15.389393939393939</v>
      </c>
      <c r="K199" s="94">
        <f t="shared" si="18"/>
        <v>1.5898461060606066</v>
      </c>
      <c r="L199" s="104">
        <f t="shared" si="19"/>
        <v>194</v>
      </c>
      <c r="M199" s="81">
        <v>3</v>
      </c>
      <c r="N199" s="60">
        <v>1</v>
      </c>
      <c r="O199" s="61">
        <v>1</v>
      </c>
      <c r="P199" s="60">
        <v>1</v>
      </c>
      <c r="Q199" s="77">
        <v>2</v>
      </c>
      <c r="R199" s="120">
        <v>1</v>
      </c>
      <c r="S199" s="121">
        <v>2</v>
      </c>
      <c r="T199" s="121">
        <v>0</v>
      </c>
      <c r="U199" s="121">
        <v>2</v>
      </c>
      <c r="V199" s="121">
        <v>1</v>
      </c>
      <c r="W199" s="121">
        <v>0</v>
      </c>
      <c r="X199" s="122">
        <v>3</v>
      </c>
      <c r="Y199" s="123">
        <v>3</v>
      </c>
      <c r="Z199" s="63">
        <v>1</v>
      </c>
      <c r="AA199" s="73">
        <v>3</v>
      </c>
      <c r="AB199" s="89">
        <v>3</v>
      </c>
      <c r="AC199" s="87">
        <v>3</v>
      </c>
      <c r="AD199" s="198"/>
      <c r="AE199" s="198"/>
      <c r="AF199" s="198">
        <f t="shared" ref="AF199:AF262" si="20">(M$4*M199+N$4*N199+O$4*O199+P$4*P199+Q$4*Q199+R$4*R199+S$4*S199+T$4*T199+U$4*U199+V$4*V199+W$4*W199+X$4*X199+Y$4*Y199+Z$4*Z199+AA$4*AA199+AB$4*AB199+AC$4*AC199)*(J199/100)</f>
        <v>0.24469136363636371</v>
      </c>
      <c r="AG199" s="104">
        <f t="shared" ref="AG199:AG262" si="21">RANK(AF199,AF$6:AF$291)</f>
        <v>105</v>
      </c>
      <c r="AH199" s="198">
        <f t="shared" ref="AH199:AH262" si="22">(M$4*M199+N$4*N199+O$4*O199+P$4*P199+Q$4*Q199+R$4*R199+S$4*S199+T$4*T199+U$4*U199+V$4*V199+W$4*W199+X$4*X199+Y$4*Y199+Z$4*Z199+AA$4*AA199+AB$4*AB199+AC$4*AC199)/(J199/100)</f>
        <v>10.331790883134788</v>
      </c>
      <c r="AI199" s="104">
        <f t="shared" ref="AI199:AI262" si="23">RANK(AH199,AH$6:AH$291)</f>
        <v>232</v>
      </c>
    </row>
    <row r="200" spans="1:35" s="13" customFormat="1" ht="11.25" customHeight="1" x14ac:dyDescent="0.2">
      <c r="A200" s="182">
        <v>246</v>
      </c>
      <c r="B200" s="68">
        <v>920</v>
      </c>
      <c r="C200" s="27" t="s">
        <v>7</v>
      </c>
      <c r="D200" s="34" t="s">
        <v>2</v>
      </c>
      <c r="E200" s="27" t="s">
        <v>216</v>
      </c>
      <c r="F200" s="34" t="s">
        <v>293</v>
      </c>
      <c r="G200" s="34"/>
      <c r="H200" s="34"/>
      <c r="I200" s="46"/>
      <c r="J200" s="103">
        <v>1.9890151515151515</v>
      </c>
      <c r="K200" s="94">
        <f t="shared" si="18"/>
        <v>1.5699801098484849</v>
      </c>
      <c r="L200" s="104">
        <f t="shared" si="19"/>
        <v>195</v>
      </c>
      <c r="M200" s="81">
        <v>1</v>
      </c>
      <c r="N200" s="60">
        <v>1</v>
      </c>
      <c r="O200" s="61">
        <v>0</v>
      </c>
      <c r="P200" s="60">
        <v>3</v>
      </c>
      <c r="Q200" s="77">
        <v>2</v>
      </c>
      <c r="R200" s="120">
        <v>0</v>
      </c>
      <c r="S200" s="121">
        <v>1</v>
      </c>
      <c r="T200" s="121">
        <v>0</v>
      </c>
      <c r="U200" s="121">
        <v>1</v>
      </c>
      <c r="V200" s="121">
        <v>1</v>
      </c>
      <c r="W200" s="121">
        <v>0</v>
      </c>
      <c r="X200" s="122">
        <v>2</v>
      </c>
      <c r="Y200" s="123">
        <v>3</v>
      </c>
      <c r="Z200" s="63">
        <v>3</v>
      </c>
      <c r="AA200" s="73">
        <v>1</v>
      </c>
      <c r="AB200" s="89">
        <v>3</v>
      </c>
      <c r="AC200" s="87">
        <v>1</v>
      </c>
      <c r="AD200" s="198"/>
      <c r="AE200" s="198"/>
      <c r="AF200" s="198">
        <f t="shared" si="20"/>
        <v>3.1227537878787879E-2</v>
      </c>
      <c r="AG200" s="104">
        <f t="shared" si="21"/>
        <v>251</v>
      </c>
      <c r="AH200" s="198">
        <f t="shared" si="22"/>
        <v>78.933536469243961</v>
      </c>
      <c r="AI200" s="104">
        <f t="shared" si="23"/>
        <v>22</v>
      </c>
    </row>
    <row r="201" spans="1:35" s="13" customFormat="1" ht="11.25" customHeight="1" x14ac:dyDescent="0.2">
      <c r="A201" s="182">
        <v>304</v>
      </c>
      <c r="B201" s="71" t="s">
        <v>143</v>
      </c>
      <c r="C201" s="27" t="s">
        <v>7</v>
      </c>
      <c r="D201" s="34" t="s">
        <v>50</v>
      </c>
      <c r="E201" s="27" t="s">
        <v>143</v>
      </c>
      <c r="F201" s="34" t="s">
        <v>293</v>
      </c>
      <c r="G201" s="34"/>
      <c r="H201" s="34"/>
      <c r="I201" s="46"/>
      <c r="J201" s="103">
        <v>2.8384469696969696</v>
      </c>
      <c r="K201" s="94">
        <f t="shared" si="18"/>
        <v>1.5699716155303032</v>
      </c>
      <c r="L201" s="104">
        <f t="shared" si="19"/>
        <v>196</v>
      </c>
      <c r="M201" s="81">
        <v>3</v>
      </c>
      <c r="N201" s="60">
        <v>2</v>
      </c>
      <c r="O201" s="61">
        <v>2</v>
      </c>
      <c r="P201" s="60">
        <v>2</v>
      </c>
      <c r="Q201" s="77">
        <v>2</v>
      </c>
      <c r="R201" s="120">
        <v>0</v>
      </c>
      <c r="S201" s="121">
        <v>1</v>
      </c>
      <c r="T201" s="121">
        <v>0</v>
      </c>
      <c r="U201" s="121">
        <v>1</v>
      </c>
      <c r="V201" s="121">
        <v>1</v>
      </c>
      <c r="W201" s="121">
        <v>0</v>
      </c>
      <c r="X201" s="122">
        <v>2</v>
      </c>
      <c r="Y201" s="123">
        <v>0</v>
      </c>
      <c r="Z201" s="63">
        <v>2</v>
      </c>
      <c r="AA201" s="73">
        <v>0</v>
      </c>
      <c r="AB201" s="89">
        <v>1</v>
      </c>
      <c r="AC201" s="87">
        <v>1</v>
      </c>
      <c r="AD201" s="198"/>
      <c r="AE201" s="198"/>
      <c r="AF201" s="198">
        <f t="shared" si="20"/>
        <v>4.4563617424242426E-2</v>
      </c>
      <c r="AG201" s="104">
        <f t="shared" si="21"/>
        <v>238</v>
      </c>
      <c r="AH201" s="198">
        <f t="shared" si="22"/>
        <v>55.311937012077138</v>
      </c>
      <c r="AI201" s="104">
        <f t="shared" si="23"/>
        <v>33</v>
      </c>
    </row>
    <row r="202" spans="1:35" s="13" customFormat="1" ht="11.25" customHeight="1" x14ac:dyDescent="0.2">
      <c r="A202" s="182">
        <v>210</v>
      </c>
      <c r="B202" s="68">
        <v>521</v>
      </c>
      <c r="C202" s="27" t="s">
        <v>7</v>
      </c>
      <c r="D202" s="34" t="s">
        <v>39</v>
      </c>
      <c r="E202" s="27" t="s">
        <v>193</v>
      </c>
      <c r="F202" s="34" t="s">
        <v>194</v>
      </c>
      <c r="G202" s="34"/>
      <c r="H202" s="34"/>
      <c r="I202" s="46"/>
      <c r="J202" s="103">
        <v>10.717613636363636</v>
      </c>
      <c r="K202" s="94">
        <f t="shared" si="18"/>
        <v>1.5698928238636365</v>
      </c>
      <c r="L202" s="104">
        <f t="shared" si="19"/>
        <v>197</v>
      </c>
      <c r="M202" s="81">
        <v>3</v>
      </c>
      <c r="N202" s="60">
        <v>2</v>
      </c>
      <c r="O202" s="61">
        <v>1</v>
      </c>
      <c r="P202" s="60">
        <v>1</v>
      </c>
      <c r="Q202" s="77">
        <v>1</v>
      </c>
      <c r="R202" s="120">
        <v>0</v>
      </c>
      <c r="S202" s="121">
        <v>2</v>
      </c>
      <c r="T202" s="121">
        <v>1</v>
      </c>
      <c r="U202" s="121">
        <v>1</v>
      </c>
      <c r="V202" s="121">
        <v>2</v>
      </c>
      <c r="W202" s="121">
        <v>0</v>
      </c>
      <c r="X202" s="122">
        <v>3</v>
      </c>
      <c r="Y202" s="123">
        <v>3</v>
      </c>
      <c r="Z202" s="63">
        <v>2</v>
      </c>
      <c r="AA202" s="73">
        <v>1</v>
      </c>
      <c r="AB202" s="89">
        <v>2</v>
      </c>
      <c r="AC202" s="87">
        <v>1</v>
      </c>
      <c r="AD202" s="198"/>
      <c r="AE202" s="198"/>
      <c r="AF202" s="198">
        <f t="shared" si="20"/>
        <v>0.16826653409090911</v>
      </c>
      <c r="AG202" s="104">
        <f t="shared" si="21"/>
        <v>152</v>
      </c>
      <c r="AH202" s="198">
        <f t="shared" si="22"/>
        <v>14.648783332449771</v>
      </c>
      <c r="AI202" s="104">
        <f t="shared" si="23"/>
        <v>177</v>
      </c>
    </row>
    <row r="203" spans="1:35" s="13" customFormat="1" ht="11.25" customHeight="1" x14ac:dyDescent="0.2">
      <c r="A203" s="182">
        <v>110</v>
      </c>
      <c r="B203" s="68">
        <v>246</v>
      </c>
      <c r="C203" s="27" t="s">
        <v>6</v>
      </c>
      <c r="D203" s="34" t="s">
        <v>27</v>
      </c>
      <c r="E203" s="27" t="s">
        <v>118</v>
      </c>
      <c r="F203" s="34" t="s">
        <v>119</v>
      </c>
      <c r="G203" s="34"/>
      <c r="H203" s="34"/>
      <c r="I203" s="46"/>
      <c r="J203" s="103">
        <v>11.428977272727273</v>
      </c>
      <c r="K203" s="94">
        <f t="shared" si="18"/>
        <v>1.5698857102272727</v>
      </c>
      <c r="L203" s="104">
        <f t="shared" si="19"/>
        <v>198</v>
      </c>
      <c r="M203" s="81">
        <v>1</v>
      </c>
      <c r="N203" s="60">
        <v>1</v>
      </c>
      <c r="O203" s="61">
        <v>2</v>
      </c>
      <c r="P203" s="60">
        <v>1</v>
      </c>
      <c r="Q203" s="77">
        <v>1</v>
      </c>
      <c r="R203" s="120">
        <v>3</v>
      </c>
      <c r="S203" s="121">
        <v>3</v>
      </c>
      <c r="T203" s="121">
        <v>3</v>
      </c>
      <c r="U203" s="121">
        <v>1</v>
      </c>
      <c r="V203" s="121">
        <v>2</v>
      </c>
      <c r="W203" s="121">
        <v>0</v>
      </c>
      <c r="X203" s="122">
        <v>2</v>
      </c>
      <c r="Y203" s="123">
        <v>3</v>
      </c>
      <c r="Z203" s="63">
        <v>2</v>
      </c>
      <c r="AA203" s="73">
        <v>2</v>
      </c>
      <c r="AB203" s="89">
        <v>1</v>
      </c>
      <c r="AC203" s="87">
        <v>3</v>
      </c>
      <c r="AD203" s="198"/>
      <c r="AE203" s="198"/>
      <c r="AF203" s="198">
        <f t="shared" si="20"/>
        <v>0.17943494318181821</v>
      </c>
      <c r="AG203" s="104">
        <f t="shared" si="21"/>
        <v>142</v>
      </c>
      <c r="AH203" s="198">
        <f t="shared" si="22"/>
        <v>13.737012179965198</v>
      </c>
      <c r="AI203" s="104">
        <f t="shared" si="23"/>
        <v>190</v>
      </c>
    </row>
    <row r="204" spans="1:35" s="13" customFormat="1" ht="11.25" customHeight="1" x14ac:dyDescent="0.2">
      <c r="A204" s="182">
        <v>218</v>
      </c>
      <c r="B204" s="68">
        <v>524</v>
      </c>
      <c r="C204" s="27" t="s">
        <v>6</v>
      </c>
      <c r="D204" s="34" t="s">
        <v>247</v>
      </c>
      <c r="E204" s="27" t="s">
        <v>198</v>
      </c>
      <c r="F204" s="34" t="s">
        <v>199</v>
      </c>
      <c r="G204" s="34"/>
      <c r="H204" s="34"/>
      <c r="I204" s="46"/>
      <c r="J204" s="103">
        <v>3.271969696969697</v>
      </c>
      <c r="K204" s="94">
        <f t="shared" si="18"/>
        <v>1.5599672803030307</v>
      </c>
      <c r="L204" s="104">
        <f t="shared" si="19"/>
        <v>199</v>
      </c>
      <c r="M204" s="81">
        <v>1</v>
      </c>
      <c r="N204" s="60">
        <v>1</v>
      </c>
      <c r="O204" s="61">
        <v>1</v>
      </c>
      <c r="P204" s="60">
        <v>2</v>
      </c>
      <c r="Q204" s="77">
        <v>2</v>
      </c>
      <c r="R204" s="120">
        <v>1</v>
      </c>
      <c r="S204" s="121">
        <v>1</v>
      </c>
      <c r="T204" s="121">
        <v>2</v>
      </c>
      <c r="U204" s="121">
        <v>1</v>
      </c>
      <c r="V204" s="121">
        <v>1</v>
      </c>
      <c r="W204" s="121">
        <v>0</v>
      </c>
      <c r="X204" s="122">
        <v>2</v>
      </c>
      <c r="Y204" s="123">
        <v>3</v>
      </c>
      <c r="Z204" s="63">
        <v>3</v>
      </c>
      <c r="AA204" s="73">
        <v>1</v>
      </c>
      <c r="AB204" s="89">
        <v>1</v>
      </c>
      <c r="AC204" s="87">
        <v>1</v>
      </c>
      <c r="AD204" s="198"/>
      <c r="AE204" s="198"/>
      <c r="AF204" s="198">
        <f t="shared" si="20"/>
        <v>5.1042727272727281E-2</v>
      </c>
      <c r="AG204" s="104">
        <f t="shared" si="21"/>
        <v>234</v>
      </c>
      <c r="AH204" s="198">
        <f t="shared" si="22"/>
        <v>47.677703172030576</v>
      </c>
      <c r="AI204" s="104">
        <f t="shared" si="23"/>
        <v>45</v>
      </c>
    </row>
    <row r="205" spans="1:35" s="13" customFormat="1" ht="11.25" customHeight="1" x14ac:dyDescent="0.2">
      <c r="A205" s="182">
        <v>194</v>
      </c>
      <c r="B205" s="68">
        <v>470</v>
      </c>
      <c r="C205" s="27" t="s">
        <v>7</v>
      </c>
      <c r="D205" s="34" t="s">
        <v>37</v>
      </c>
      <c r="E205" s="27" t="s">
        <v>229</v>
      </c>
      <c r="F205" s="34" t="s">
        <v>293</v>
      </c>
      <c r="G205" s="34"/>
      <c r="H205" s="34"/>
      <c r="I205" s="46"/>
      <c r="J205" s="103">
        <v>5.5282196969696971</v>
      </c>
      <c r="K205" s="94">
        <f t="shared" si="18"/>
        <v>1.5599447178030306</v>
      </c>
      <c r="L205" s="104">
        <f t="shared" si="19"/>
        <v>200</v>
      </c>
      <c r="M205" s="81">
        <v>1</v>
      </c>
      <c r="N205" s="60">
        <v>1</v>
      </c>
      <c r="O205" s="61">
        <v>1</v>
      </c>
      <c r="P205" s="60">
        <v>2</v>
      </c>
      <c r="Q205" s="77">
        <v>2</v>
      </c>
      <c r="R205" s="120">
        <v>1</v>
      </c>
      <c r="S205" s="121">
        <v>1</v>
      </c>
      <c r="T205" s="121">
        <v>2</v>
      </c>
      <c r="U205" s="121">
        <v>1</v>
      </c>
      <c r="V205" s="121">
        <v>1</v>
      </c>
      <c r="W205" s="121">
        <v>0</v>
      </c>
      <c r="X205" s="122">
        <v>2</v>
      </c>
      <c r="Y205" s="123">
        <v>3</v>
      </c>
      <c r="Z205" s="63">
        <v>3</v>
      </c>
      <c r="AA205" s="73">
        <v>1</v>
      </c>
      <c r="AB205" s="89">
        <v>1</v>
      </c>
      <c r="AC205" s="87">
        <v>1</v>
      </c>
      <c r="AD205" s="198"/>
      <c r="AE205" s="198"/>
      <c r="AF205" s="198">
        <f t="shared" si="20"/>
        <v>8.6240227272727288E-2</v>
      </c>
      <c r="AG205" s="104">
        <f t="shared" si="21"/>
        <v>200</v>
      </c>
      <c r="AH205" s="198">
        <f t="shared" si="22"/>
        <v>28.218849566617568</v>
      </c>
      <c r="AI205" s="104">
        <f t="shared" si="23"/>
        <v>91</v>
      </c>
    </row>
    <row r="206" spans="1:35" s="13" customFormat="1" ht="11.25" customHeight="1" x14ac:dyDescent="0.2">
      <c r="A206" s="182">
        <v>187</v>
      </c>
      <c r="B206" s="68">
        <v>450</v>
      </c>
      <c r="C206" s="27" t="s">
        <v>7</v>
      </c>
      <c r="D206" s="34" t="s">
        <v>36</v>
      </c>
      <c r="E206" s="27" t="s">
        <v>179</v>
      </c>
      <c r="F206" s="34" t="s">
        <v>293</v>
      </c>
      <c r="G206" s="34"/>
      <c r="H206" s="34"/>
      <c r="I206" s="46"/>
      <c r="J206" s="103">
        <v>8.5977272727272727</v>
      </c>
      <c r="K206" s="94">
        <f t="shared" si="18"/>
        <v>1.5599140227272732</v>
      </c>
      <c r="L206" s="104">
        <f t="shared" si="19"/>
        <v>201</v>
      </c>
      <c r="M206" s="81">
        <v>1</v>
      </c>
      <c r="N206" s="60">
        <v>3</v>
      </c>
      <c r="O206" s="61">
        <v>3</v>
      </c>
      <c r="P206" s="60">
        <v>1</v>
      </c>
      <c r="Q206" s="77">
        <v>1</v>
      </c>
      <c r="R206" s="120">
        <v>1</v>
      </c>
      <c r="S206" s="121">
        <v>2</v>
      </c>
      <c r="T206" s="121">
        <v>1</v>
      </c>
      <c r="U206" s="121">
        <v>1</v>
      </c>
      <c r="V206" s="121">
        <v>2</v>
      </c>
      <c r="W206" s="121">
        <v>0</v>
      </c>
      <c r="X206" s="122">
        <v>1</v>
      </c>
      <c r="Y206" s="123">
        <v>3</v>
      </c>
      <c r="Z206" s="63">
        <v>1</v>
      </c>
      <c r="AA206" s="73">
        <v>1</v>
      </c>
      <c r="AB206" s="89">
        <v>1</v>
      </c>
      <c r="AC206" s="87">
        <v>2</v>
      </c>
      <c r="AD206" s="198"/>
      <c r="AE206" s="198"/>
      <c r="AF206" s="198">
        <f t="shared" si="20"/>
        <v>0.1341245454545455</v>
      </c>
      <c r="AG206" s="104">
        <f t="shared" si="21"/>
        <v>171</v>
      </c>
      <c r="AH206" s="198">
        <f t="shared" si="22"/>
        <v>18.144329896907223</v>
      </c>
      <c r="AI206" s="104">
        <f t="shared" si="23"/>
        <v>147</v>
      </c>
    </row>
    <row r="207" spans="1:35" s="13" customFormat="1" ht="11.25" customHeight="1" x14ac:dyDescent="0.2">
      <c r="A207" s="182">
        <v>28</v>
      </c>
      <c r="B207" s="68">
        <v>176</v>
      </c>
      <c r="C207" s="27" t="s">
        <v>7</v>
      </c>
      <c r="D207" s="34" t="s">
        <v>248</v>
      </c>
      <c r="E207" s="27" t="s">
        <v>295</v>
      </c>
      <c r="F207" s="34" t="s">
        <v>293</v>
      </c>
      <c r="G207" s="34"/>
      <c r="H207" s="34"/>
      <c r="I207" s="46"/>
      <c r="J207" s="103">
        <v>8.5274621212121211</v>
      </c>
      <c r="K207" s="94">
        <f t="shared" si="18"/>
        <v>1.5499147253787882</v>
      </c>
      <c r="L207" s="104">
        <f t="shared" si="19"/>
        <v>202</v>
      </c>
      <c r="M207" s="81">
        <v>3</v>
      </c>
      <c r="N207" s="60">
        <v>1</v>
      </c>
      <c r="O207" s="61">
        <v>1</v>
      </c>
      <c r="P207" s="60">
        <v>2</v>
      </c>
      <c r="Q207" s="77">
        <v>2</v>
      </c>
      <c r="R207" s="120">
        <v>0</v>
      </c>
      <c r="S207" s="121">
        <v>1</v>
      </c>
      <c r="T207" s="121">
        <v>1</v>
      </c>
      <c r="U207" s="121">
        <v>1</v>
      </c>
      <c r="V207" s="121">
        <v>1</v>
      </c>
      <c r="W207" s="121">
        <v>0</v>
      </c>
      <c r="X207" s="122">
        <v>2</v>
      </c>
      <c r="Y207" s="123">
        <v>3</v>
      </c>
      <c r="Z207" s="63">
        <v>2</v>
      </c>
      <c r="AA207" s="73">
        <v>1</v>
      </c>
      <c r="AB207" s="89">
        <v>1</v>
      </c>
      <c r="AC207" s="87">
        <v>1</v>
      </c>
      <c r="AD207" s="198"/>
      <c r="AE207" s="198"/>
      <c r="AF207" s="198">
        <f t="shared" si="20"/>
        <v>0.1321756628787879</v>
      </c>
      <c r="AG207" s="104">
        <f t="shared" si="21"/>
        <v>172</v>
      </c>
      <c r="AH207" s="198">
        <f t="shared" si="22"/>
        <v>18.176568573014997</v>
      </c>
      <c r="AI207" s="104">
        <f t="shared" si="23"/>
        <v>146</v>
      </c>
    </row>
    <row r="208" spans="1:35" s="13" customFormat="1" ht="11.25" customHeight="1" x14ac:dyDescent="0.2">
      <c r="A208" s="182">
        <v>94</v>
      </c>
      <c r="B208" s="68">
        <v>235</v>
      </c>
      <c r="C208" s="27" t="s">
        <v>7</v>
      </c>
      <c r="D208" s="34" t="s">
        <v>25</v>
      </c>
      <c r="E208" s="27">
        <v>235</v>
      </c>
      <c r="F208" s="34" t="s">
        <v>293</v>
      </c>
      <c r="G208" s="34"/>
      <c r="H208" s="34"/>
      <c r="I208" s="46"/>
      <c r="J208" s="103">
        <v>14.827272727272728</v>
      </c>
      <c r="K208" s="94">
        <f t="shared" si="18"/>
        <v>1.5498517272727275</v>
      </c>
      <c r="L208" s="104">
        <f t="shared" si="19"/>
        <v>203</v>
      </c>
      <c r="M208" s="81">
        <v>1</v>
      </c>
      <c r="N208" s="60">
        <v>1</v>
      </c>
      <c r="O208" s="61">
        <v>2</v>
      </c>
      <c r="P208" s="60">
        <v>1</v>
      </c>
      <c r="Q208" s="77">
        <v>2</v>
      </c>
      <c r="R208" s="120">
        <v>3</v>
      </c>
      <c r="S208" s="121">
        <v>3</v>
      </c>
      <c r="T208" s="121">
        <v>3</v>
      </c>
      <c r="U208" s="121">
        <v>2</v>
      </c>
      <c r="V208" s="121">
        <v>2</v>
      </c>
      <c r="W208" s="121">
        <v>0</v>
      </c>
      <c r="X208" s="122">
        <v>2</v>
      </c>
      <c r="Y208" s="123">
        <v>2</v>
      </c>
      <c r="Z208" s="63">
        <v>2</v>
      </c>
      <c r="AA208" s="73">
        <v>1</v>
      </c>
      <c r="AB208" s="89">
        <v>1</v>
      </c>
      <c r="AC208" s="87">
        <v>1</v>
      </c>
      <c r="AD208" s="198"/>
      <c r="AE208" s="198"/>
      <c r="AF208" s="198">
        <f t="shared" si="20"/>
        <v>0.22982272727272732</v>
      </c>
      <c r="AG208" s="104">
        <f t="shared" si="21"/>
        <v>117</v>
      </c>
      <c r="AH208" s="198">
        <f t="shared" si="22"/>
        <v>10.453709380748009</v>
      </c>
      <c r="AI208" s="104">
        <f t="shared" si="23"/>
        <v>229</v>
      </c>
    </row>
    <row r="209" spans="1:35" s="13" customFormat="1" ht="11.25" customHeight="1" x14ac:dyDescent="0.2">
      <c r="A209" s="182">
        <v>159</v>
      </c>
      <c r="B209" s="68">
        <v>411</v>
      </c>
      <c r="C209" s="27" t="s">
        <v>6</v>
      </c>
      <c r="D209" s="34" t="s">
        <v>30</v>
      </c>
      <c r="E209" s="27" t="s">
        <v>237</v>
      </c>
      <c r="F209" s="34" t="s">
        <v>127</v>
      </c>
      <c r="G209" s="34"/>
      <c r="H209" s="34"/>
      <c r="I209" s="46"/>
      <c r="J209" s="103">
        <v>1.8231060606060605</v>
      </c>
      <c r="K209" s="94">
        <f t="shared" si="18"/>
        <v>1.529981768939394</v>
      </c>
      <c r="L209" s="104">
        <f t="shared" si="19"/>
        <v>204</v>
      </c>
      <c r="M209" s="81">
        <v>1</v>
      </c>
      <c r="N209" s="60">
        <v>1</v>
      </c>
      <c r="O209" s="61">
        <v>0</v>
      </c>
      <c r="P209" s="60">
        <v>2</v>
      </c>
      <c r="Q209" s="77">
        <v>3</v>
      </c>
      <c r="R209" s="120">
        <v>0</v>
      </c>
      <c r="S209" s="121">
        <v>1</v>
      </c>
      <c r="T209" s="121">
        <v>1</v>
      </c>
      <c r="U209" s="121">
        <v>1</v>
      </c>
      <c r="V209" s="121">
        <v>1</v>
      </c>
      <c r="W209" s="121">
        <v>0</v>
      </c>
      <c r="X209" s="122">
        <v>1</v>
      </c>
      <c r="Y209" s="123">
        <v>3</v>
      </c>
      <c r="Z209" s="63">
        <v>3</v>
      </c>
      <c r="AA209" s="73">
        <v>1</v>
      </c>
      <c r="AB209" s="89">
        <v>2</v>
      </c>
      <c r="AC209" s="87">
        <v>2</v>
      </c>
      <c r="AD209" s="198"/>
      <c r="AE209" s="198"/>
      <c r="AF209" s="198">
        <f t="shared" si="20"/>
        <v>2.7893522727272725E-2</v>
      </c>
      <c r="AG209" s="104">
        <f t="shared" si="21"/>
        <v>256</v>
      </c>
      <c r="AH209" s="198">
        <f t="shared" si="22"/>
        <v>83.922709328900908</v>
      </c>
      <c r="AI209" s="104">
        <f t="shared" si="23"/>
        <v>20</v>
      </c>
    </row>
    <row r="210" spans="1:35" s="13" customFormat="1" ht="11.25" customHeight="1" x14ac:dyDescent="0.2">
      <c r="A210" s="182">
        <v>255</v>
      </c>
      <c r="B210" s="68">
        <v>972</v>
      </c>
      <c r="C210" s="27" t="s">
        <v>7</v>
      </c>
      <c r="D210" s="34" t="s">
        <v>25</v>
      </c>
      <c r="E210" s="27">
        <v>972</v>
      </c>
      <c r="F210" s="34" t="s">
        <v>230</v>
      </c>
      <c r="G210" s="34" t="s">
        <v>231</v>
      </c>
      <c r="H210" s="34"/>
      <c r="I210" s="46"/>
      <c r="J210" s="103">
        <v>7.2384469696969695</v>
      </c>
      <c r="K210" s="94">
        <f t="shared" si="18"/>
        <v>1.529927615530303</v>
      </c>
      <c r="L210" s="104">
        <f t="shared" si="19"/>
        <v>205</v>
      </c>
      <c r="M210" s="81">
        <v>1</v>
      </c>
      <c r="N210" s="60">
        <v>2</v>
      </c>
      <c r="O210" s="61">
        <v>2</v>
      </c>
      <c r="P210" s="60">
        <v>1</v>
      </c>
      <c r="Q210" s="77">
        <v>1</v>
      </c>
      <c r="R210" s="120">
        <v>1</v>
      </c>
      <c r="S210" s="121">
        <v>3</v>
      </c>
      <c r="T210" s="121">
        <v>3</v>
      </c>
      <c r="U210" s="121">
        <v>1</v>
      </c>
      <c r="V210" s="121">
        <v>2</v>
      </c>
      <c r="W210" s="121">
        <v>0</v>
      </c>
      <c r="X210" s="122">
        <v>1</v>
      </c>
      <c r="Y210" s="123">
        <v>3</v>
      </c>
      <c r="Z210" s="63">
        <v>2</v>
      </c>
      <c r="AA210" s="73">
        <v>2</v>
      </c>
      <c r="AB210" s="89">
        <v>1</v>
      </c>
      <c r="AC210" s="87">
        <v>1</v>
      </c>
      <c r="AD210" s="198"/>
      <c r="AE210" s="198"/>
      <c r="AF210" s="198">
        <f t="shared" si="20"/>
        <v>0.11074823863636364</v>
      </c>
      <c r="AG210" s="104">
        <f t="shared" si="21"/>
        <v>187</v>
      </c>
      <c r="AH210" s="198">
        <f t="shared" si="22"/>
        <v>21.137130746487351</v>
      </c>
      <c r="AI210" s="104">
        <f t="shared" si="23"/>
        <v>123</v>
      </c>
    </row>
    <row r="211" spans="1:35" s="13" customFormat="1" ht="11.25" customHeight="1" x14ac:dyDescent="0.2">
      <c r="A211" s="182">
        <v>230</v>
      </c>
      <c r="B211" s="68">
        <v>597</v>
      </c>
      <c r="C211" s="27" t="s">
        <v>7</v>
      </c>
      <c r="D211" s="34" t="s">
        <v>364</v>
      </c>
      <c r="E211" s="27" t="s">
        <v>160</v>
      </c>
      <c r="F211" s="34" t="s">
        <v>161</v>
      </c>
      <c r="G211" s="34"/>
      <c r="H211" s="34"/>
      <c r="I211" s="46"/>
      <c r="J211" s="103">
        <v>4.5820075757575758</v>
      </c>
      <c r="K211" s="94">
        <f t="shared" si="18"/>
        <v>1.5199541799242424</v>
      </c>
      <c r="L211" s="104">
        <f t="shared" si="19"/>
        <v>206</v>
      </c>
      <c r="M211" s="81">
        <v>1</v>
      </c>
      <c r="N211" s="60">
        <v>1</v>
      </c>
      <c r="O211" s="61">
        <v>1</v>
      </c>
      <c r="P211" s="60">
        <v>2</v>
      </c>
      <c r="Q211" s="77">
        <v>2</v>
      </c>
      <c r="R211" s="120">
        <v>1</v>
      </c>
      <c r="S211" s="121">
        <v>1</v>
      </c>
      <c r="T211" s="121">
        <v>1</v>
      </c>
      <c r="U211" s="121">
        <v>1</v>
      </c>
      <c r="V211" s="121">
        <v>1</v>
      </c>
      <c r="W211" s="121">
        <v>0</v>
      </c>
      <c r="X211" s="122">
        <v>2</v>
      </c>
      <c r="Y211" s="123">
        <v>2</v>
      </c>
      <c r="Z211" s="63">
        <v>3</v>
      </c>
      <c r="AA211" s="73">
        <v>1</v>
      </c>
      <c r="AB211" s="89">
        <v>2</v>
      </c>
      <c r="AC211" s="87">
        <v>1</v>
      </c>
      <c r="AD211" s="198"/>
      <c r="AE211" s="198"/>
      <c r="AF211" s="198">
        <f t="shared" si="20"/>
        <v>6.9646515151515154E-2</v>
      </c>
      <c r="AG211" s="104">
        <f t="shared" si="21"/>
        <v>216</v>
      </c>
      <c r="AH211" s="198">
        <f t="shared" si="22"/>
        <v>33.173231926590333</v>
      </c>
      <c r="AI211" s="104">
        <f t="shared" si="23"/>
        <v>75</v>
      </c>
    </row>
    <row r="212" spans="1:35" s="13" customFormat="1" ht="11.25" customHeight="1" x14ac:dyDescent="0.2">
      <c r="A212" s="182">
        <v>118</v>
      </c>
      <c r="B212" s="68">
        <v>283</v>
      </c>
      <c r="C212" s="34" t="s">
        <v>6</v>
      </c>
      <c r="D212" s="34" t="s">
        <v>362</v>
      </c>
      <c r="E212" s="27" t="s">
        <v>123</v>
      </c>
      <c r="F212" s="34" t="s">
        <v>124</v>
      </c>
      <c r="G212" s="34"/>
      <c r="H212" s="34"/>
      <c r="I212" s="27"/>
      <c r="J212" s="103">
        <v>8.5808712121212114</v>
      </c>
      <c r="K212" s="94">
        <f t="shared" si="18"/>
        <v>1.5199141912878793</v>
      </c>
      <c r="L212" s="104">
        <f t="shared" si="19"/>
        <v>207</v>
      </c>
      <c r="M212" s="81">
        <v>1</v>
      </c>
      <c r="N212" s="60">
        <v>2</v>
      </c>
      <c r="O212" s="61">
        <v>1</v>
      </c>
      <c r="P212" s="60">
        <v>2</v>
      </c>
      <c r="Q212" s="77">
        <v>2</v>
      </c>
      <c r="R212" s="120">
        <v>0</v>
      </c>
      <c r="S212" s="121">
        <v>2</v>
      </c>
      <c r="T212" s="121">
        <v>2</v>
      </c>
      <c r="U212" s="121">
        <v>1</v>
      </c>
      <c r="V212" s="121">
        <v>2</v>
      </c>
      <c r="W212" s="121">
        <v>0</v>
      </c>
      <c r="X212" s="122">
        <v>1</v>
      </c>
      <c r="Y212" s="123">
        <v>2</v>
      </c>
      <c r="Z212" s="63">
        <v>2</v>
      </c>
      <c r="AA212" s="73">
        <v>1</v>
      </c>
      <c r="AB212" s="89">
        <v>1</v>
      </c>
      <c r="AC212" s="87">
        <v>2</v>
      </c>
      <c r="AD212" s="198"/>
      <c r="AE212" s="198"/>
      <c r="AF212" s="198">
        <f t="shared" si="20"/>
        <v>0.13042924242424245</v>
      </c>
      <c r="AG212" s="104">
        <f t="shared" si="21"/>
        <v>174</v>
      </c>
      <c r="AH212" s="198">
        <f t="shared" si="22"/>
        <v>17.713819056657918</v>
      </c>
      <c r="AI212" s="104">
        <f t="shared" si="23"/>
        <v>149</v>
      </c>
    </row>
    <row r="213" spans="1:35" s="13" customFormat="1" ht="11.25" customHeight="1" x14ac:dyDescent="0.2">
      <c r="A213" s="182">
        <v>45</v>
      </c>
      <c r="B213" s="68">
        <v>204</v>
      </c>
      <c r="C213" s="34" t="s">
        <v>8</v>
      </c>
      <c r="D213" s="34" t="s">
        <v>252</v>
      </c>
      <c r="E213" s="27" t="s">
        <v>353</v>
      </c>
      <c r="F213" s="34" t="s">
        <v>293</v>
      </c>
      <c r="G213" s="34"/>
      <c r="H213" s="34"/>
      <c r="I213" s="27"/>
      <c r="J213" s="103">
        <v>8.9962121212121211</v>
      </c>
      <c r="K213" s="94">
        <f t="shared" si="18"/>
        <v>1.5199100378787884</v>
      </c>
      <c r="L213" s="104">
        <f t="shared" si="19"/>
        <v>208</v>
      </c>
      <c r="M213" s="81">
        <v>1</v>
      </c>
      <c r="N213" s="60">
        <v>1</v>
      </c>
      <c r="O213" s="61">
        <v>1</v>
      </c>
      <c r="P213" s="60">
        <v>2</v>
      </c>
      <c r="Q213" s="77">
        <v>2</v>
      </c>
      <c r="R213" s="120">
        <v>2</v>
      </c>
      <c r="S213" s="121">
        <v>2</v>
      </c>
      <c r="T213" s="121">
        <v>1</v>
      </c>
      <c r="U213" s="121">
        <v>1</v>
      </c>
      <c r="V213" s="121">
        <v>1</v>
      </c>
      <c r="W213" s="121">
        <v>0</v>
      </c>
      <c r="X213" s="122">
        <v>0</v>
      </c>
      <c r="Y213" s="123">
        <v>3</v>
      </c>
      <c r="Z213" s="63">
        <v>2</v>
      </c>
      <c r="AA213" s="73">
        <v>1</v>
      </c>
      <c r="AB213" s="89">
        <v>3</v>
      </c>
      <c r="AC213" s="87">
        <v>3</v>
      </c>
      <c r="AD213" s="198"/>
      <c r="AE213" s="198"/>
      <c r="AF213" s="198">
        <f t="shared" si="20"/>
        <v>0.13674242424242428</v>
      </c>
      <c r="AG213" s="104">
        <f t="shared" si="21"/>
        <v>169</v>
      </c>
      <c r="AH213" s="198">
        <f t="shared" si="22"/>
        <v>16.896000000000004</v>
      </c>
      <c r="AI213" s="104">
        <f t="shared" si="23"/>
        <v>157</v>
      </c>
    </row>
    <row r="214" spans="1:35" s="13" customFormat="1" ht="11.25" customHeight="1" x14ac:dyDescent="0.2">
      <c r="A214" s="182">
        <v>7</v>
      </c>
      <c r="B214" s="68">
        <v>75</v>
      </c>
      <c r="C214" s="34" t="s">
        <v>6</v>
      </c>
      <c r="D214" s="34" t="s">
        <v>247</v>
      </c>
      <c r="E214" s="27" t="s">
        <v>322</v>
      </c>
      <c r="F214" s="34" t="s">
        <v>323</v>
      </c>
      <c r="G214" s="34"/>
      <c r="H214" s="34"/>
      <c r="I214" s="27"/>
      <c r="J214" s="103">
        <v>10.971590909090908</v>
      </c>
      <c r="K214" s="94">
        <f t="shared" si="18"/>
        <v>1.5198902840909094</v>
      </c>
      <c r="L214" s="104">
        <f t="shared" si="19"/>
        <v>209</v>
      </c>
      <c r="M214" s="81">
        <v>1</v>
      </c>
      <c r="N214" s="60">
        <v>1</v>
      </c>
      <c r="O214" s="61">
        <v>2</v>
      </c>
      <c r="P214" s="60">
        <v>1</v>
      </c>
      <c r="Q214" s="77">
        <v>2</v>
      </c>
      <c r="R214" s="120">
        <v>0</v>
      </c>
      <c r="S214" s="121">
        <v>2</v>
      </c>
      <c r="T214" s="121">
        <v>2</v>
      </c>
      <c r="U214" s="121">
        <v>1</v>
      </c>
      <c r="V214" s="121">
        <v>2</v>
      </c>
      <c r="W214" s="121">
        <v>1</v>
      </c>
      <c r="X214" s="122">
        <v>2</v>
      </c>
      <c r="Y214" s="123">
        <v>3</v>
      </c>
      <c r="Z214" s="63">
        <v>2</v>
      </c>
      <c r="AA214" s="73">
        <v>3</v>
      </c>
      <c r="AB214" s="89">
        <v>1</v>
      </c>
      <c r="AC214" s="87">
        <v>1</v>
      </c>
      <c r="AD214" s="198"/>
      <c r="AE214" s="198"/>
      <c r="AF214" s="198">
        <f t="shared" si="20"/>
        <v>0.16676818181818184</v>
      </c>
      <c r="AG214" s="104">
        <f t="shared" si="21"/>
        <v>154</v>
      </c>
      <c r="AH214" s="198">
        <f t="shared" si="22"/>
        <v>13.853961677887108</v>
      </c>
      <c r="AI214" s="104">
        <f t="shared" si="23"/>
        <v>188</v>
      </c>
    </row>
    <row r="215" spans="1:35" s="13" customFormat="1" ht="11.25" customHeight="1" x14ac:dyDescent="0.2">
      <c r="A215" s="182">
        <v>44</v>
      </c>
      <c r="B215" s="68">
        <v>204</v>
      </c>
      <c r="C215" s="34" t="s">
        <v>8</v>
      </c>
      <c r="D215" s="34" t="s">
        <v>252</v>
      </c>
      <c r="E215" s="27" t="s">
        <v>352</v>
      </c>
      <c r="F215" s="34" t="s">
        <v>353</v>
      </c>
      <c r="G215" s="34"/>
      <c r="H215" s="34"/>
      <c r="I215" s="27"/>
      <c r="J215" s="103">
        <v>12.655303030303031</v>
      </c>
      <c r="K215" s="94">
        <f t="shared" si="18"/>
        <v>1.5198734469696975</v>
      </c>
      <c r="L215" s="104">
        <f t="shared" si="19"/>
        <v>210</v>
      </c>
      <c r="M215" s="81">
        <v>1</v>
      </c>
      <c r="N215" s="60">
        <v>1</v>
      </c>
      <c r="O215" s="61">
        <v>1</v>
      </c>
      <c r="P215" s="60">
        <v>2</v>
      </c>
      <c r="Q215" s="77">
        <v>2</v>
      </c>
      <c r="R215" s="120">
        <v>0</v>
      </c>
      <c r="S215" s="121">
        <v>2</v>
      </c>
      <c r="T215" s="121">
        <v>3</v>
      </c>
      <c r="U215" s="121">
        <v>2</v>
      </c>
      <c r="V215" s="121">
        <v>1</v>
      </c>
      <c r="W215" s="121">
        <v>0</v>
      </c>
      <c r="X215" s="122">
        <v>0</v>
      </c>
      <c r="Y215" s="123">
        <v>3</v>
      </c>
      <c r="Z215" s="63">
        <v>2</v>
      </c>
      <c r="AA215" s="73">
        <v>1</v>
      </c>
      <c r="AB215" s="89">
        <v>3</v>
      </c>
      <c r="AC215" s="87">
        <v>3</v>
      </c>
      <c r="AD215" s="198"/>
      <c r="AE215" s="198"/>
      <c r="AF215" s="198">
        <f t="shared" si="20"/>
        <v>0.19236060606060612</v>
      </c>
      <c r="AG215" s="104">
        <f t="shared" si="21"/>
        <v>136</v>
      </c>
      <c r="AH215" s="198">
        <f t="shared" si="22"/>
        <v>12.010775217000901</v>
      </c>
      <c r="AI215" s="104">
        <f t="shared" si="23"/>
        <v>211</v>
      </c>
    </row>
    <row r="216" spans="1:35" s="13" customFormat="1" ht="11.25" customHeight="1" x14ac:dyDescent="0.2">
      <c r="A216" s="182">
        <v>119</v>
      </c>
      <c r="B216" s="68">
        <v>283</v>
      </c>
      <c r="C216" s="34" t="s">
        <v>6</v>
      </c>
      <c r="D216" s="34" t="s">
        <v>362</v>
      </c>
      <c r="E216" s="27" t="s">
        <v>124</v>
      </c>
      <c r="F216" s="34" t="s">
        <v>293</v>
      </c>
      <c r="G216" s="34"/>
      <c r="H216" s="34"/>
      <c r="I216" s="27"/>
      <c r="J216" s="103">
        <v>4.7106060606060609</v>
      </c>
      <c r="K216" s="94">
        <f t="shared" si="18"/>
        <v>1.5099528939393945</v>
      </c>
      <c r="L216" s="104">
        <f t="shared" si="19"/>
        <v>211</v>
      </c>
      <c r="M216" s="81">
        <v>1</v>
      </c>
      <c r="N216" s="60">
        <v>2</v>
      </c>
      <c r="O216" s="61">
        <v>1</v>
      </c>
      <c r="P216" s="60">
        <v>2</v>
      </c>
      <c r="Q216" s="77">
        <v>2</v>
      </c>
      <c r="R216" s="120">
        <v>0</v>
      </c>
      <c r="S216" s="121">
        <v>2</v>
      </c>
      <c r="T216" s="121">
        <v>2</v>
      </c>
      <c r="U216" s="121">
        <v>1</v>
      </c>
      <c r="V216" s="121">
        <v>1</v>
      </c>
      <c r="W216" s="121">
        <v>0</v>
      </c>
      <c r="X216" s="122">
        <v>2</v>
      </c>
      <c r="Y216" s="123">
        <v>2</v>
      </c>
      <c r="Z216" s="63">
        <v>2</v>
      </c>
      <c r="AA216" s="73">
        <v>1</v>
      </c>
      <c r="AB216" s="89">
        <v>1</v>
      </c>
      <c r="AC216" s="87">
        <v>1</v>
      </c>
      <c r="AD216" s="198"/>
      <c r="AE216" s="198"/>
      <c r="AF216" s="198">
        <f t="shared" si="20"/>
        <v>7.1130151515151535E-2</v>
      </c>
      <c r="AG216" s="104">
        <f t="shared" si="21"/>
        <v>214</v>
      </c>
      <c r="AH216" s="198">
        <f t="shared" si="22"/>
        <v>32.055323255065943</v>
      </c>
      <c r="AI216" s="104">
        <f t="shared" si="23"/>
        <v>77</v>
      </c>
    </row>
    <row r="217" spans="1:35" s="13" customFormat="1" ht="11.25" customHeight="1" x14ac:dyDescent="0.2">
      <c r="A217" s="182">
        <v>315</v>
      </c>
      <c r="B217" s="71" t="s">
        <v>153</v>
      </c>
      <c r="C217" s="34" t="s">
        <v>8</v>
      </c>
      <c r="D217" s="34" t="s">
        <v>261</v>
      </c>
      <c r="E217" s="27" t="s">
        <v>153</v>
      </c>
      <c r="F217" s="34" t="s">
        <v>154</v>
      </c>
      <c r="G217" s="34"/>
      <c r="H217" s="34"/>
      <c r="I217" s="27"/>
      <c r="J217" s="103">
        <v>1.1202651515151516</v>
      </c>
      <c r="K217" s="94">
        <f t="shared" si="18"/>
        <v>1.4999887973484853</v>
      </c>
      <c r="L217" s="104">
        <f t="shared" si="19"/>
        <v>212</v>
      </c>
      <c r="M217" s="81">
        <v>1</v>
      </c>
      <c r="N217" s="60">
        <v>2</v>
      </c>
      <c r="O217" s="61">
        <v>1</v>
      </c>
      <c r="P217" s="60">
        <v>2</v>
      </c>
      <c r="Q217" s="77">
        <v>2</v>
      </c>
      <c r="R217" s="120">
        <v>1</v>
      </c>
      <c r="S217" s="121">
        <v>1</v>
      </c>
      <c r="T217" s="121">
        <v>1</v>
      </c>
      <c r="U217" s="121">
        <v>1</v>
      </c>
      <c r="V217" s="121">
        <v>1</v>
      </c>
      <c r="W217" s="121">
        <v>0</v>
      </c>
      <c r="X217" s="122">
        <v>0</v>
      </c>
      <c r="Y217" s="123">
        <v>2</v>
      </c>
      <c r="Z217" s="63">
        <v>3</v>
      </c>
      <c r="AA217" s="73">
        <v>0</v>
      </c>
      <c r="AB217" s="89">
        <v>1</v>
      </c>
      <c r="AC217" s="87">
        <v>1</v>
      </c>
      <c r="AD217" s="198"/>
      <c r="AE217" s="198"/>
      <c r="AF217" s="198">
        <f t="shared" si="20"/>
        <v>1.6803977272727279E-2</v>
      </c>
      <c r="AG217" s="104">
        <f t="shared" si="21"/>
        <v>270</v>
      </c>
      <c r="AH217" s="198">
        <f t="shared" si="22"/>
        <v>133.89687235841086</v>
      </c>
      <c r="AI217" s="104">
        <f t="shared" si="23"/>
        <v>11</v>
      </c>
    </row>
    <row r="218" spans="1:35" s="13" customFormat="1" ht="11.25" customHeight="1" x14ac:dyDescent="0.2">
      <c r="A218" s="182">
        <v>62</v>
      </c>
      <c r="B218" s="68">
        <v>214</v>
      </c>
      <c r="C218" s="34" t="s">
        <v>7</v>
      </c>
      <c r="D218" s="34" t="s">
        <v>22</v>
      </c>
      <c r="E218" s="27">
        <v>214</v>
      </c>
      <c r="F218" s="172" t="s">
        <v>91</v>
      </c>
      <c r="G218" s="34" t="s">
        <v>92</v>
      </c>
      <c r="H218" s="34"/>
      <c r="I218" s="27"/>
      <c r="J218" s="103">
        <v>8.1001893939393934</v>
      </c>
      <c r="K218" s="94">
        <f t="shared" si="18"/>
        <v>1.4899189981060608</v>
      </c>
      <c r="L218" s="104">
        <f t="shared" si="19"/>
        <v>213</v>
      </c>
      <c r="M218" s="81">
        <v>1</v>
      </c>
      <c r="N218" s="60">
        <v>2</v>
      </c>
      <c r="O218" s="61">
        <v>1</v>
      </c>
      <c r="P218" s="60">
        <v>1</v>
      </c>
      <c r="Q218" s="77">
        <v>2</v>
      </c>
      <c r="R218" s="120">
        <v>0</v>
      </c>
      <c r="S218" s="121">
        <v>1</v>
      </c>
      <c r="T218" s="121">
        <v>2</v>
      </c>
      <c r="U218" s="121">
        <v>1</v>
      </c>
      <c r="V218" s="121">
        <v>2</v>
      </c>
      <c r="W218" s="121">
        <v>0</v>
      </c>
      <c r="X218" s="122">
        <v>2</v>
      </c>
      <c r="Y218" s="123">
        <v>3</v>
      </c>
      <c r="Z218" s="63">
        <v>2</v>
      </c>
      <c r="AA218" s="73">
        <v>3</v>
      </c>
      <c r="AB218" s="89">
        <v>1</v>
      </c>
      <c r="AC218" s="87">
        <v>1</v>
      </c>
      <c r="AD218" s="198"/>
      <c r="AE218" s="198"/>
      <c r="AF218" s="198">
        <f t="shared" si="20"/>
        <v>0.12069282196969697</v>
      </c>
      <c r="AG218" s="104">
        <f t="shared" si="21"/>
        <v>179</v>
      </c>
      <c r="AH218" s="198">
        <f t="shared" si="22"/>
        <v>18.394631625710215</v>
      </c>
      <c r="AI218" s="104">
        <f t="shared" si="23"/>
        <v>141</v>
      </c>
    </row>
    <row r="219" spans="1:35" s="13" customFormat="1" ht="11.25" customHeight="1" x14ac:dyDescent="0.2">
      <c r="A219" s="182">
        <v>129</v>
      </c>
      <c r="B219" s="68">
        <v>327</v>
      </c>
      <c r="C219" s="34" t="s">
        <v>7</v>
      </c>
      <c r="D219" s="34" t="s">
        <v>367</v>
      </c>
      <c r="E219" s="27">
        <v>327</v>
      </c>
      <c r="F219" s="34" t="s">
        <v>293</v>
      </c>
      <c r="G219" s="34"/>
      <c r="H219" s="34"/>
      <c r="I219" s="27"/>
      <c r="J219" s="103">
        <v>0.88636363636363635</v>
      </c>
      <c r="K219" s="94">
        <f t="shared" si="18"/>
        <v>1.4799911363636367</v>
      </c>
      <c r="L219" s="104">
        <f t="shared" si="19"/>
        <v>214</v>
      </c>
      <c r="M219" s="81">
        <v>1</v>
      </c>
      <c r="N219" s="60">
        <v>2</v>
      </c>
      <c r="O219" s="61">
        <v>0</v>
      </c>
      <c r="P219" s="60">
        <v>2</v>
      </c>
      <c r="Q219" s="77">
        <v>3</v>
      </c>
      <c r="R219" s="120">
        <v>0</v>
      </c>
      <c r="S219" s="121">
        <v>1</v>
      </c>
      <c r="T219" s="121">
        <v>1</v>
      </c>
      <c r="U219" s="121">
        <v>0</v>
      </c>
      <c r="V219" s="121">
        <v>1</v>
      </c>
      <c r="W219" s="121">
        <v>0</v>
      </c>
      <c r="X219" s="122">
        <v>1</v>
      </c>
      <c r="Y219" s="123">
        <v>0</v>
      </c>
      <c r="Z219" s="63">
        <v>3</v>
      </c>
      <c r="AA219" s="73">
        <v>1</v>
      </c>
      <c r="AB219" s="89">
        <v>3</v>
      </c>
      <c r="AC219" s="87">
        <v>1</v>
      </c>
      <c r="AD219" s="198"/>
      <c r="AE219" s="198"/>
      <c r="AF219" s="198">
        <f t="shared" si="20"/>
        <v>1.311818181818182E-2</v>
      </c>
      <c r="AG219" s="104">
        <f t="shared" si="21"/>
        <v>273</v>
      </c>
      <c r="AH219" s="198">
        <f t="shared" si="22"/>
        <v>166.97435897435901</v>
      </c>
      <c r="AI219" s="104">
        <f t="shared" si="23"/>
        <v>8</v>
      </c>
    </row>
    <row r="220" spans="1:35" s="13" customFormat="1" ht="11.25" customHeight="1" x14ac:dyDescent="0.2">
      <c r="A220" s="182">
        <v>286</v>
      </c>
      <c r="B220" s="70">
        <v>1138</v>
      </c>
      <c r="C220" s="34" t="s">
        <v>6</v>
      </c>
      <c r="D220" s="34" t="s">
        <v>31</v>
      </c>
      <c r="E220" s="57" t="s">
        <v>171</v>
      </c>
      <c r="F220" s="40" t="s">
        <v>293</v>
      </c>
      <c r="G220" s="34"/>
      <c r="H220" s="34"/>
      <c r="I220" s="27"/>
      <c r="J220" s="103">
        <v>2.4225378787878786</v>
      </c>
      <c r="K220" s="94">
        <f t="shared" si="18"/>
        <v>1.4799757746212125</v>
      </c>
      <c r="L220" s="104">
        <f t="shared" si="19"/>
        <v>215</v>
      </c>
      <c r="M220" s="81">
        <v>1</v>
      </c>
      <c r="N220" s="60">
        <v>2</v>
      </c>
      <c r="O220" s="61">
        <v>1</v>
      </c>
      <c r="P220" s="60">
        <v>2</v>
      </c>
      <c r="Q220" s="77">
        <v>2</v>
      </c>
      <c r="R220" s="120">
        <v>0</v>
      </c>
      <c r="S220" s="121">
        <v>2</v>
      </c>
      <c r="T220" s="121">
        <v>0</v>
      </c>
      <c r="U220" s="121">
        <v>1</v>
      </c>
      <c r="V220" s="121">
        <v>1</v>
      </c>
      <c r="W220" s="121">
        <v>0</v>
      </c>
      <c r="X220" s="122">
        <v>1</v>
      </c>
      <c r="Y220" s="123">
        <v>3</v>
      </c>
      <c r="Z220" s="63">
        <v>2</v>
      </c>
      <c r="AA220" s="73">
        <v>1</v>
      </c>
      <c r="AB220" s="89">
        <v>1</v>
      </c>
      <c r="AC220" s="87">
        <v>1</v>
      </c>
      <c r="AD220" s="198"/>
      <c r="AE220" s="198"/>
      <c r="AF220" s="198">
        <f t="shared" si="20"/>
        <v>3.5853560606060611E-2</v>
      </c>
      <c r="AG220" s="104">
        <f t="shared" si="21"/>
        <v>249</v>
      </c>
      <c r="AH220" s="198">
        <f t="shared" si="22"/>
        <v>61.092955984676749</v>
      </c>
      <c r="AI220" s="104">
        <f t="shared" si="23"/>
        <v>30</v>
      </c>
    </row>
    <row r="221" spans="1:35" s="13" customFormat="1" ht="11.25" customHeight="1" x14ac:dyDescent="0.2">
      <c r="A221" s="182">
        <v>293</v>
      </c>
      <c r="B221" s="70">
        <v>1235</v>
      </c>
      <c r="C221" s="34" t="s">
        <v>7</v>
      </c>
      <c r="D221" s="34" t="s">
        <v>24</v>
      </c>
      <c r="E221" s="57">
        <v>1235</v>
      </c>
      <c r="F221" s="40" t="s">
        <v>293</v>
      </c>
      <c r="G221" s="34"/>
      <c r="H221" s="34"/>
      <c r="I221" s="27"/>
      <c r="J221" s="103">
        <v>16.88371212121212</v>
      </c>
      <c r="K221" s="94">
        <f t="shared" si="18"/>
        <v>1.4798311628787881</v>
      </c>
      <c r="L221" s="104">
        <f t="shared" si="19"/>
        <v>216</v>
      </c>
      <c r="M221" s="81">
        <v>1</v>
      </c>
      <c r="N221" s="60">
        <v>2</v>
      </c>
      <c r="O221" s="61">
        <v>3</v>
      </c>
      <c r="P221" s="60">
        <v>1</v>
      </c>
      <c r="Q221" s="77">
        <v>1</v>
      </c>
      <c r="R221" s="120">
        <v>0</v>
      </c>
      <c r="S221" s="121">
        <v>3</v>
      </c>
      <c r="T221" s="121">
        <v>2</v>
      </c>
      <c r="U221" s="121">
        <v>2</v>
      </c>
      <c r="V221" s="121">
        <v>3</v>
      </c>
      <c r="W221" s="121">
        <v>0</v>
      </c>
      <c r="X221" s="122">
        <v>2</v>
      </c>
      <c r="Y221" s="123">
        <v>0</v>
      </c>
      <c r="Z221" s="63">
        <v>2</v>
      </c>
      <c r="AA221" s="73">
        <v>1</v>
      </c>
      <c r="AB221" s="89">
        <v>1</v>
      </c>
      <c r="AC221" s="87">
        <v>1</v>
      </c>
      <c r="AD221" s="198"/>
      <c r="AE221" s="198"/>
      <c r="AF221" s="198">
        <f t="shared" si="20"/>
        <v>0.24987893939393943</v>
      </c>
      <c r="AG221" s="104">
        <f t="shared" si="21"/>
        <v>102</v>
      </c>
      <c r="AH221" s="198">
        <f t="shared" si="22"/>
        <v>8.7658447939335478</v>
      </c>
      <c r="AI221" s="104">
        <f t="shared" si="23"/>
        <v>247</v>
      </c>
    </row>
    <row r="222" spans="1:35" s="13" customFormat="1" ht="11.25" customHeight="1" x14ac:dyDescent="0.2">
      <c r="A222" s="182">
        <v>189</v>
      </c>
      <c r="B222" s="68">
        <v>454</v>
      </c>
      <c r="C222" s="34" t="s">
        <v>7</v>
      </c>
      <c r="D222" s="34" t="s">
        <v>36</v>
      </c>
      <c r="E222" s="27" t="s">
        <v>180</v>
      </c>
      <c r="F222" s="34" t="s">
        <v>293</v>
      </c>
      <c r="G222" s="34"/>
      <c r="H222" s="34"/>
      <c r="I222" s="27"/>
      <c r="J222" s="103">
        <v>3.7524621212121212</v>
      </c>
      <c r="K222" s="94">
        <f t="shared" si="18"/>
        <v>1.4699624753787881</v>
      </c>
      <c r="L222" s="104">
        <f t="shared" si="19"/>
        <v>217</v>
      </c>
      <c r="M222" s="81">
        <v>1</v>
      </c>
      <c r="N222" s="60">
        <v>1</v>
      </c>
      <c r="O222" s="61">
        <v>1</v>
      </c>
      <c r="P222" s="60">
        <v>3</v>
      </c>
      <c r="Q222" s="77">
        <v>3</v>
      </c>
      <c r="R222" s="120">
        <v>1</v>
      </c>
      <c r="S222" s="121">
        <v>0</v>
      </c>
      <c r="T222" s="121">
        <v>0</v>
      </c>
      <c r="U222" s="121">
        <v>1</v>
      </c>
      <c r="V222" s="121">
        <v>1</v>
      </c>
      <c r="W222" s="121">
        <v>0</v>
      </c>
      <c r="X222" s="122">
        <v>1</v>
      </c>
      <c r="Y222" s="123">
        <v>2</v>
      </c>
      <c r="Z222" s="63">
        <v>2</v>
      </c>
      <c r="AA222" s="73">
        <v>0</v>
      </c>
      <c r="AB222" s="89">
        <v>1</v>
      </c>
      <c r="AC222" s="87">
        <v>1</v>
      </c>
      <c r="AD222" s="198"/>
      <c r="AE222" s="198"/>
      <c r="AF222" s="198">
        <f t="shared" si="20"/>
        <v>5.516119318181819E-2</v>
      </c>
      <c r="AG222" s="104">
        <f t="shared" si="21"/>
        <v>231</v>
      </c>
      <c r="AH222" s="198">
        <f t="shared" si="22"/>
        <v>39.17427951345077</v>
      </c>
      <c r="AI222" s="104">
        <f t="shared" si="23"/>
        <v>64</v>
      </c>
    </row>
    <row r="223" spans="1:35" s="13" customFormat="1" ht="11.25" customHeight="1" x14ac:dyDescent="0.2">
      <c r="A223" s="182">
        <v>79</v>
      </c>
      <c r="B223" s="68">
        <v>221</v>
      </c>
      <c r="C223" s="34" t="s">
        <v>7</v>
      </c>
      <c r="D223" s="34" t="s">
        <v>23</v>
      </c>
      <c r="E223" s="27" t="s">
        <v>103</v>
      </c>
      <c r="F223" s="27" t="s">
        <v>293</v>
      </c>
      <c r="G223" s="34"/>
      <c r="H223" s="34"/>
      <c r="I223" s="27"/>
      <c r="J223" s="103">
        <v>23.455113636363638</v>
      </c>
      <c r="K223" s="94">
        <f t="shared" si="18"/>
        <v>1.4697654488636367</v>
      </c>
      <c r="L223" s="104">
        <f t="shared" si="19"/>
        <v>218</v>
      </c>
      <c r="M223" s="81">
        <v>1</v>
      </c>
      <c r="N223" s="60">
        <v>3</v>
      </c>
      <c r="O223" s="61">
        <v>0</v>
      </c>
      <c r="P223" s="60">
        <v>1</v>
      </c>
      <c r="Q223" s="77">
        <v>2</v>
      </c>
      <c r="R223" s="120">
        <v>0</v>
      </c>
      <c r="S223" s="121">
        <v>1</v>
      </c>
      <c r="T223" s="121">
        <v>0</v>
      </c>
      <c r="U223" s="121">
        <v>2</v>
      </c>
      <c r="V223" s="121">
        <v>2</v>
      </c>
      <c r="W223" s="121">
        <v>0</v>
      </c>
      <c r="X223" s="122">
        <v>3</v>
      </c>
      <c r="Y223" s="123">
        <v>3</v>
      </c>
      <c r="Z223" s="63">
        <v>1</v>
      </c>
      <c r="AA223" s="73">
        <v>1</v>
      </c>
      <c r="AB223" s="89">
        <v>3</v>
      </c>
      <c r="AC223" s="87">
        <v>3</v>
      </c>
      <c r="AD223" s="198"/>
      <c r="AE223" s="198"/>
      <c r="AF223" s="198">
        <f t="shared" si="20"/>
        <v>0.34479017045454557</v>
      </c>
      <c r="AG223" s="104">
        <f t="shared" si="21"/>
        <v>60</v>
      </c>
      <c r="AH223" s="198">
        <f t="shared" si="22"/>
        <v>6.2672900365785722</v>
      </c>
      <c r="AI223" s="104">
        <f t="shared" si="23"/>
        <v>270</v>
      </c>
    </row>
    <row r="224" spans="1:35" s="13" customFormat="1" ht="11.25" customHeight="1" x14ac:dyDescent="0.2">
      <c r="A224" s="182">
        <v>214</v>
      </c>
      <c r="B224" s="68">
        <v>522</v>
      </c>
      <c r="C224" s="34" t="s">
        <v>7</v>
      </c>
      <c r="D224" s="34" t="s">
        <v>39</v>
      </c>
      <c r="E224" s="34">
        <v>522</v>
      </c>
      <c r="F224" s="34" t="s">
        <v>196</v>
      </c>
      <c r="G224" s="34"/>
      <c r="H224" s="34"/>
      <c r="I224" s="27"/>
      <c r="J224" s="103">
        <v>5.5395833333333337</v>
      </c>
      <c r="K224" s="94">
        <f t="shared" si="18"/>
        <v>1.4599446041666668</v>
      </c>
      <c r="L224" s="104">
        <f t="shared" si="19"/>
        <v>219</v>
      </c>
      <c r="M224" s="81">
        <v>1</v>
      </c>
      <c r="N224" s="60">
        <v>2</v>
      </c>
      <c r="O224" s="61">
        <v>2</v>
      </c>
      <c r="P224" s="60">
        <v>1</v>
      </c>
      <c r="Q224" s="77">
        <v>1</v>
      </c>
      <c r="R224" s="120">
        <v>0</v>
      </c>
      <c r="S224" s="121">
        <v>2</v>
      </c>
      <c r="T224" s="121">
        <v>3</v>
      </c>
      <c r="U224" s="121">
        <v>1</v>
      </c>
      <c r="V224" s="121">
        <v>1</v>
      </c>
      <c r="W224" s="121">
        <v>0</v>
      </c>
      <c r="X224" s="122">
        <v>2</v>
      </c>
      <c r="Y224" s="123">
        <v>3</v>
      </c>
      <c r="Z224" s="63">
        <v>2</v>
      </c>
      <c r="AA224" s="73">
        <v>1</v>
      </c>
      <c r="AB224" s="89">
        <v>1</v>
      </c>
      <c r="AC224" s="87">
        <v>1</v>
      </c>
      <c r="AD224" s="198"/>
      <c r="AE224" s="198"/>
      <c r="AF224" s="198">
        <f t="shared" si="20"/>
        <v>8.0877916666666688E-2</v>
      </c>
      <c r="AG224" s="104">
        <f t="shared" si="21"/>
        <v>204</v>
      </c>
      <c r="AH224" s="198">
        <f t="shared" si="22"/>
        <v>26.35577284693494</v>
      </c>
      <c r="AI224" s="104">
        <f t="shared" si="23"/>
        <v>98</v>
      </c>
    </row>
    <row r="225" spans="1:35" s="13" customFormat="1" ht="11.25" customHeight="1" x14ac:dyDescent="0.2">
      <c r="A225" s="182">
        <v>198</v>
      </c>
      <c r="B225" s="68">
        <v>502</v>
      </c>
      <c r="C225" s="34" t="s">
        <v>7</v>
      </c>
      <c r="D225" s="34" t="s">
        <v>38</v>
      </c>
      <c r="E225" s="27" t="s">
        <v>183</v>
      </c>
      <c r="F225" s="34" t="s">
        <v>293</v>
      </c>
      <c r="G225" s="34"/>
      <c r="H225" s="34"/>
      <c r="I225" s="27"/>
      <c r="J225" s="103">
        <v>1.3011363636363635</v>
      </c>
      <c r="K225" s="94">
        <f t="shared" si="18"/>
        <v>1.4499869886363641</v>
      </c>
      <c r="L225" s="104">
        <f t="shared" si="19"/>
        <v>220</v>
      </c>
      <c r="M225" s="81">
        <v>1</v>
      </c>
      <c r="N225" s="60">
        <v>1</v>
      </c>
      <c r="O225" s="61">
        <v>1</v>
      </c>
      <c r="P225" s="60">
        <v>3</v>
      </c>
      <c r="Q225" s="77">
        <v>2</v>
      </c>
      <c r="R225" s="120">
        <v>0</v>
      </c>
      <c r="S225" s="121">
        <v>0</v>
      </c>
      <c r="T225" s="121">
        <v>1</v>
      </c>
      <c r="U225" s="121">
        <v>0</v>
      </c>
      <c r="V225" s="121">
        <v>1</v>
      </c>
      <c r="W225" s="121">
        <v>0</v>
      </c>
      <c r="X225" s="122">
        <v>1</v>
      </c>
      <c r="Y225" s="123">
        <v>0</v>
      </c>
      <c r="Z225" s="63">
        <v>3</v>
      </c>
      <c r="AA225" s="73">
        <v>1</v>
      </c>
      <c r="AB225" s="89">
        <v>2</v>
      </c>
      <c r="AC225" s="87">
        <v>2</v>
      </c>
      <c r="AD225" s="198"/>
      <c r="AE225" s="198"/>
      <c r="AF225" s="198">
        <f t="shared" si="20"/>
        <v>1.8866477272727278E-2</v>
      </c>
      <c r="AG225" s="104">
        <f t="shared" si="21"/>
        <v>267</v>
      </c>
      <c r="AH225" s="198">
        <f t="shared" si="22"/>
        <v>111.44104803493454</v>
      </c>
      <c r="AI225" s="104">
        <f t="shared" si="23"/>
        <v>16</v>
      </c>
    </row>
    <row r="226" spans="1:35" s="13" customFormat="1" ht="11.25" customHeight="1" x14ac:dyDescent="0.2">
      <c r="A226" s="182">
        <v>42</v>
      </c>
      <c r="B226" s="68">
        <v>204</v>
      </c>
      <c r="C226" s="34" t="s">
        <v>8</v>
      </c>
      <c r="D226" s="34" t="s">
        <v>252</v>
      </c>
      <c r="E226" s="34">
        <v>204</v>
      </c>
      <c r="F226" s="34" t="s">
        <v>351</v>
      </c>
      <c r="G226" s="34" t="s">
        <v>352</v>
      </c>
      <c r="H226" s="34" t="s">
        <v>293</v>
      </c>
      <c r="I226" s="27"/>
      <c r="J226" s="103">
        <v>6.3935606060606061</v>
      </c>
      <c r="K226" s="94">
        <f t="shared" si="18"/>
        <v>1.4499360643939396</v>
      </c>
      <c r="L226" s="104">
        <f t="shared" si="19"/>
        <v>221</v>
      </c>
      <c r="M226" s="81">
        <v>1</v>
      </c>
      <c r="N226" s="60">
        <v>1</v>
      </c>
      <c r="O226" s="61">
        <v>1</v>
      </c>
      <c r="P226" s="60">
        <v>2</v>
      </c>
      <c r="Q226" s="77">
        <v>2</v>
      </c>
      <c r="R226" s="120">
        <v>0</v>
      </c>
      <c r="S226" s="121">
        <v>1</v>
      </c>
      <c r="T226" s="121">
        <v>2</v>
      </c>
      <c r="U226" s="121">
        <v>1</v>
      </c>
      <c r="V226" s="121">
        <v>1</v>
      </c>
      <c r="W226" s="121">
        <v>0</v>
      </c>
      <c r="X226" s="122">
        <v>0</v>
      </c>
      <c r="Y226" s="123">
        <v>3</v>
      </c>
      <c r="Z226" s="63">
        <v>2</v>
      </c>
      <c r="AA226" s="73">
        <v>1</v>
      </c>
      <c r="AB226" s="89">
        <v>3</v>
      </c>
      <c r="AC226" s="87">
        <v>3</v>
      </c>
      <c r="AD226" s="198"/>
      <c r="AE226" s="198"/>
      <c r="AF226" s="198">
        <f t="shared" si="20"/>
        <v>9.2706628787878789E-2</v>
      </c>
      <c r="AG226" s="104">
        <f t="shared" si="21"/>
        <v>195</v>
      </c>
      <c r="AH226" s="198">
        <f t="shared" si="22"/>
        <v>22.679068665205289</v>
      </c>
      <c r="AI226" s="104">
        <f t="shared" si="23"/>
        <v>118</v>
      </c>
    </row>
    <row r="227" spans="1:35" s="13" customFormat="1" ht="11.25" customHeight="1" x14ac:dyDescent="0.2">
      <c r="A227" s="182">
        <v>85</v>
      </c>
      <c r="B227" s="68">
        <v>230</v>
      </c>
      <c r="C227" s="34" t="s">
        <v>7</v>
      </c>
      <c r="D227" s="34" t="s">
        <v>24</v>
      </c>
      <c r="E227" s="27" t="s">
        <v>105</v>
      </c>
      <c r="F227" s="34" t="s">
        <v>107</v>
      </c>
      <c r="G227" s="34"/>
      <c r="H227" s="34"/>
      <c r="I227" s="27"/>
      <c r="J227" s="103">
        <v>7.0390151515151516</v>
      </c>
      <c r="K227" s="94">
        <f t="shared" si="18"/>
        <v>1.4499296098484851</v>
      </c>
      <c r="L227" s="104">
        <f t="shared" si="19"/>
        <v>222</v>
      </c>
      <c r="M227" s="81">
        <v>1</v>
      </c>
      <c r="N227" s="60">
        <v>1</v>
      </c>
      <c r="O227" s="61">
        <v>2</v>
      </c>
      <c r="P227" s="60">
        <v>1</v>
      </c>
      <c r="Q227" s="77">
        <v>2</v>
      </c>
      <c r="R227" s="120">
        <v>1</v>
      </c>
      <c r="S227" s="121">
        <v>2</v>
      </c>
      <c r="T227" s="121">
        <v>1</v>
      </c>
      <c r="U227" s="121">
        <v>1</v>
      </c>
      <c r="V227" s="121">
        <v>2</v>
      </c>
      <c r="W227" s="121">
        <v>0</v>
      </c>
      <c r="X227" s="122">
        <v>2</v>
      </c>
      <c r="Y227" s="123">
        <v>3</v>
      </c>
      <c r="Z227" s="63">
        <v>2</v>
      </c>
      <c r="AA227" s="73">
        <v>1</v>
      </c>
      <c r="AB227" s="89">
        <v>1</v>
      </c>
      <c r="AC227" s="87">
        <v>1</v>
      </c>
      <c r="AD227" s="198"/>
      <c r="AE227" s="198"/>
      <c r="AF227" s="198">
        <f t="shared" si="20"/>
        <v>0.10206571969696972</v>
      </c>
      <c r="AG227" s="104">
        <f t="shared" si="21"/>
        <v>190</v>
      </c>
      <c r="AH227" s="198">
        <f t="shared" si="22"/>
        <v>20.599472636280474</v>
      </c>
      <c r="AI227" s="104">
        <f t="shared" si="23"/>
        <v>126</v>
      </c>
    </row>
    <row r="228" spans="1:35" s="13" customFormat="1" ht="11.25" customHeight="1" x14ac:dyDescent="0.2">
      <c r="A228" s="182">
        <v>127</v>
      </c>
      <c r="B228" s="68">
        <v>315</v>
      </c>
      <c r="C228" s="34" t="s">
        <v>8</v>
      </c>
      <c r="D228" s="34" t="s">
        <v>251</v>
      </c>
      <c r="E228" s="27" t="s">
        <v>301</v>
      </c>
      <c r="F228" s="34" t="s">
        <v>299</v>
      </c>
      <c r="G228" s="34"/>
      <c r="H228" s="34"/>
      <c r="I228" s="27"/>
      <c r="J228" s="103">
        <v>5.8399621212121211</v>
      </c>
      <c r="K228" s="94">
        <f t="shared" si="18"/>
        <v>1.4399416003787882</v>
      </c>
      <c r="L228" s="104">
        <f t="shared" si="19"/>
        <v>223</v>
      </c>
      <c r="M228" s="81">
        <v>1</v>
      </c>
      <c r="N228" s="60">
        <v>2</v>
      </c>
      <c r="O228" s="61">
        <v>2</v>
      </c>
      <c r="P228" s="60">
        <v>1</v>
      </c>
      <c r="Q228" s="77">
        <v>1</v>
      </c>
      <c r="R228" s="120">
        <v>2</v>
      </c>
      <c r="S228" s="121">
        <v>2</v>
      </c>
      <c r="T228" s="121">
        <v>2</v>
      </c>
      <c r="U228" s="121">
        <v>1</v>
      </c>
      <c r="V228" s="121">
        <v>1</v>
      </c>
      <c r="W228" s="121">
        <v>0</v>
      </c>
      <c r="X228" s="122">
        <v>0</v>
      </c>
      <c r="Y228" s="123">
        <v>1</v>
      </c>
      <c r="Z228" s="63">
        <v>3</v>
      </c>
      <c r="AA228" s="73">
        <v>1</v>
      </c>
      <c r="AB228" s="89">
        <v>1</v>
      </c>
      <c r="AC228" s="87">
        <v>1</v>
      </c>
      <c r="AD228" s="198"/>
      <c r="AE228" s="198"/>
      <c r="AF228" s="198">
        <f t="shared" si="20"/>
        <v>8.4095454545454557E-2</v>
      </c>
      <c r="AG228" s="104">
        <f t="shared" si="21"/>
        <v>201</v>
      </c>
      <c r="AH228" s="198">
        <f t="shared" si="22"/>
        <v>24.657694178693049</v>
      </c>
      <c r="AI228" s="104">
        <f t="shared" si="23"/>
        <v>108</v>
      </c>
    </row>
    <row r="229" spans="1:35" s="13" customFormat="1" ht="11.25" customHeight="1" x14ac:dyDescent="0.2">
      <c r="A229" s="182">
        <v>18</v>
      </c>
      <c r="B229" s="68">
        <v>91</v>
      </c>
      <c r="C229" s="34" t="s">
        <v>6</v>
      </c>
      <c r="D229" s="34" t="s">
        <v>247</v>
      </c>
      <c r="E229" s="27" t="s">
        <v>330</v>
      </c>
      <c r="F229" s="34" t="s">
        <v>331</v>
      </c>
      <c r="G229" s="34"/>
      <c r="H229" s="34"/>
      <c r="I229" s="27"/>
      <c r="J229" s="103">
        <v>0.84886363636363638</v>
      </c>
      <c r="K229" s="94">
        <f t="shared" si="18"/>
        <v>1.4299915113636366</v>
      </c>
      <c r="L229" s="104">
        <f t="shared" si="19"/>
        <v>224</v>
      </c>
      <c r="M229" s="81">
        <v>1</v>
      </c>
      <c r="N229" s="60">
        <v>3</v>
      </c>
      <c r="O229" s="61">
        <v>0</v>
      </c>
      <c r="P229" s="60">
        <v>2</v>
      </c>
      <c r="Q229" s="77">
        <v>2</v>
      </c>
      <c r="R229" s="120">
        <v>0</v>
      </c>
      <c r="S229" s="121">
        <v>0</v>
      </c>
      <c r="T229" s="121">
        <v>1</v>
      </c>
      <c r="U229" s="121">
        <v>0</v>
      </c>
      <c r="V229" s="121">
        <v>0</v>
      </c>
      <c r="W229" s="121">
        <v>0</v>
      </c>
      <c r="X229" s="122">
        <v>1</v>
      </c>
      <c r="Y229" s="123">
        <v>2</v>
      </c>
      <c r="Z229" s="63">
        <v>2</v>
      </c>
      <c r="AA229" s="73">
        <v>2</v>
      </c>
      <c r="AB229" s="89">
        <v>2</v>
      </c>
      <c r="AC229" s="87">
        <v>1</v>
      </c>
      <c r="AD229" s="198"/>
      <c r="AE229" s="198"/>
      <c r="AF229" s="198">
        <f t="shared" si="20"/>
        <v>1.213875E-2</v>
      </c>
      <c r="AG229" s="104">
        <f t="shared" si="21"/>
        <v>274</v>
      </c>
      <c r="AH229" s="198">
        <f t="shared" si="22"/>
        <v>168.46050870147258</v>
      </c>
      <c r="AI229" s="104">
        <f t="shared" si="23"/>
        <v>7</v>
      </c>
    </row>
    <row r="230" spans="1:35" s="13" customFormat="1" ht="11.25" customHeight="1" x14ac:dyDescent="0.2">
      <c r="A230" s="182">
        <v>263</v>
      </c>
      <c r="B230" s="68">
        <v>975</v>
      </c>
      <c r="C230" s="34" t="s">
        <v>7</v>
      </c>
      <c r="D230" s="34" t="s">
        <v>25</v>
      </c>
      <c r="E230" s="27">
        <v>975</v>
      </c>
      <c r="F230" s="34" t="s">
        <v>209</v>
      </c>
      <c r="G230" s="34"/>
      <c r="H230" s="34"/>
      <c r="I230" s="27"/>
      <c r="J230" s="103">
        <v>4.1524621212121211</v>
      </c>
      <c r="K230" s="94">
        <f t="shared" si="18"/>
        <v>1.4299584753787882</v>
      </c>
      <c r="L230" s="104">
        <f t="shared" si="19"/>
        <v>225</v>
      </c>
      <c r="M230" s="81">
        <v>1</v>
      </c>
      <c r="N230" s="60">
        <v>2</v>
      </c>
      <c r="O230" s="61">
        <v>1</v>
      </c>
      <c r="P230" s="60">
        <v>1</v>
      </c>
      <c r="Q230" s="77">
        <v>3</v>
      </c>
      <c r="R230" s="120">
        <v>0</v>
      </c>
      <c r="S230" s="121">
        <v>1</v>
      </c>
      <c r="T230" s="121">
        <v>2</v>
      </c>
      <c r="U230" s="121">
        <v>1</v>
      </c>
      <c r="V230" s="121">
        <v>1</v>
      </c>
      <c r="W230" s="121">
        <v>0</v>
      </c>
      <c r="X230" s="122">
        <v>1</v>
      </c>
      <c r="Y230" s="123">
        <v>1</v>
      </c>
      <c r="Z230" s="63">
        <v>2</v>
      </c>
      <c r="AA230" s="73">
        <v>1</v>
      </c>
      <c r="AB230" s="89">
        <v>2</v>
      </c>
      <c r="AC230" s="87">
        <v>2</v>
      </c>
      <c r="AD230" s="198"/>
      <c r="AE230" s="198"/>
      <c r="AF230" s="198">
        <f t="shared" si="20"/>
        <v>5.9380208333333351E-2</v>
      </c>
      <c r="AG230" s="104">
        <f t="shared" si="21"/>
        <v>225</v>
      </c>
      <c r="AH230" s="198">
        <f t="shared" si="22"/>
        <v>34.43740022805018</v>
      </c>
      <c r="AI230" s="104">
        <f t="shared" si="23"/>
        <v>71</v>
      </c>
    </row>
    <row r="231" spans="1:35" s="13" customFormat="1" ht="11.25" customHeight="1" x14ac:dyDescent="0.2">
      <c r="A231" s="182">
        <v>33</v>
      </c>
      <c r="B231" s="68">
        <v>185</v>
      </c>
      <c r="C231" s="34" t="s">
        <v>7</v>
      </c>
      <c r="D231" s="34" t="s">
        <v>249</v>
      </c>
      <c r="E231" s="27" t="s">
        <v>341</v>
      </c>
      <c r="F231" s="34" t="s">
        <v>293</v>
      </c>
      <c r="G231" s="34"/>
      <c r="H231" s="34"/>
      <c r="I231" s="27"/>
      <c r="J231" s="103">
        <v>5.4458333333333337</v>
      </c>
      <c r="K231" s="94">
        <f t="shared" si="18"/>
        <v>1.4199455416666669</v>
      </c>
      <c r="L231" s="104">
        <f t="shared" si="19"/>
        <v>226</v>
      </c>
      <c r="M231" s="81">
        <v>1</v>
      </c>
      <c r="N231" s="60">
        <v>1</v>
      </c>
      <c r="O231" s="61">
        <v>1</v>
      </c>
      <c r="P231" s="60">
        <v>2</v>
      </c>
      <c r="Q231" s="77">
        <v>2</v>
      </c>
      <c r="R231" s="120">
        <v>0</v>
      </c>
      <c r="S231" s="121">
        <v>2</v>
      </c>
      <c r="T231" s="121">
        <v>1</v>
      </c>
      <c r="U231" s="121">
        <v>1</v>
      </c>
      <c r="V231" s="121">
        <v>1</v>
      </c>
      <c r="W231" s="121">
        <v>0</v>
      </c>
      <c r="X231" s="122">
        <v>2</v>
      </c>
      <c r="Y231" s="123">
        <v>3</v>
      </c>
      <c r="Z231" s="63">
        <v>2</v>
      </c>
      <c r="AA231" s="73">
        <v>1</v>
      </c>
      <c r="AB231" s="89">
        <v>1</v>
      </c>
      <c r="AC231" s="87">
        <v>1</v>
      </c>
      <c r="AD231" s="198"/>
      <c r="AE231" s="198"/>
      <c r="AF231" s="198">
        <f t="shared" si="20"/>
        <v>7.7330833333333349E-2</v>
      </c>
      <c r="AG231" s="104">
        <f t="shared" si="21"/>
        <v>207</v>
      </c>
      <c r="AH231" s="198">
        <f t="shared" si="22"/>
        <v>26.074980872226472</v>
      </c>
      <c r="AI231" s="104">
        <f t="shared" si="23"/>
        <v>100</v>
      </c>
    </row>
    <row r="232" spans="1:35" s="13" customFormat="1" ht="11.25" customHeight="1" x14ac:dyDescent="0.2">
      <c r="A232" s="182">
        <v>312</v>
      </c>
      <c r="B232" s="71" t="s">
        <v>227</v>
      </c>
      <c r="C232" s="34" t="s">
        <v>7</v>
      </c>
      <c r="D232" s="34" t="s">
        <v>17</v>
      </c>
      <c r="E232" s="27" t="s">
        <v>227</v>
      </c>
      <c r="F232" s="34" t="s">
        <v>293</v>
      </c>
      <c r="G232" s="34"/>
      <c r="H232" s="34"/>
      <c r="I232" s="27"/>
      <c r="J232" s="103">
        <v>2.637310606060606</v>
      </c>
      <c r="K232" s="94">
        <f t="shared" si="18"/>
        <v>1.4099736268939396</v>
      </c>
      <c r="L232" s="104">
        <f t="shared" si="19"/>
        <v>227</v>
      </c>
      <c r="M232" s="81">
        <v>1</v>
      </c>
      <c r="N232" s="60">
        <v>2</v>
      </c>
      <c r="O232" s="61">
        <v>2</v>
      </c>
      <c r="P232" s="60">
        <v>2</v>
      </c>
      <c r="Q232" s="77">
        <v>2</v>
      </c>
      <c r="R232" s="120">
        <v>0</v>
      </c>
      <c r="S232" s="121">
        <v>0</v>
      </c>
      <c r="T232" s="121">
        <v>0</v>
      </c>
      <c r="U232" s="121">
        <v>1</v>
      </c>
      <c r="V232" s="121">
        <v>1</v>
      </c>
      <c r="W232" s="121">
        <v>0</v>
      </c>
      <c r="X232" s="122">
        <v>2</v>
      </c>
      <c r="Y232" s="123">
        <v>0</v>
      </c>
      <c r="Z232" s="63">
        <v>2</v>
      </c>
      <c r="AA232" s="73">
        <v>0</v>
      </c>
      <c r="AB232" s="89">
        <v>1</v>
      </c>
      <c r="AC232" s="87">
        <v>2</v>
      </c>
      <c r="AD232" s="198"/>
      <c r="AE232" s="198"/>
      <c r="AF232" s="198">
        <f t="shared" si="20"/>
        <v>3.7186079545454546E-2</v>
      </c>
      <c r="AG232" s="104">
        <f t="shared" si="21"/>
        <v>246</v>
      </c>
      <c r="AH232" s="198">
        <f t="shared" si="22"/>
        <v>53.46355475763017</v>
      </c>
      <c r="AI232" s="104">
        <f t="shared" si="23"/>
        <v>34</v>
      </c>
    </row>
    <row r="233" spans="1:35" s="13" customFormat="1" ht="11.25" customHeight="1" x14ac:dyDescent="0.2">
      <c r="A233" s="182">
        <v>111</v>
      </c>
      <c r="B233" s="68">
        <v>246</v>
      </c>
      <c r="C233" s="34" t="s">
        <v>6</v>
      </c>
      <c r="D233" s="34" t="s">
        <v>27</v>
      </c>
      <c r="E233" s="27" t="s">
        <v>119</v>
      </c>
      <c r="F233" s="34" t="s">
        <v>293</v>
      </c>
      <c r="G233" s="34"/>
      <c r="H233" s="34"/>
      <c r="I233" s="27"/>
      <c r="J233" s="103">
        <v>9.2874999999999996</v>
      </c>
      <c r="K233" s="94">
        <f t="shared" si="18"/>
        <v>1.3999071250000001</v>
      </c>
      <c r="L233" s="104">
        <f t="shared" si="19"/>
        <v>228</v>
      </c>
      <c r="M233" s="81">
        <v>1</v>
      </c>
      <c r="N233" s="60">
        <v>1</v>
      </c>
      <c r="O233" s="61">
        <v>2</v>
      </c>
      <c r="P233" s="60">
        <v>1</v>
      </c>
      <c r="Q233" s="77">
        <v>1</v>
      </c>
      <c r="R233" s="120">
        <v>0</v>
      </c>
      <c r="S233" s="121">
        <v>3</v>
      </c>
      <c r="T233" s="121">
        <v>1</v>
      </c>
      <c r="U233" s="121">
        <v>2</v>
      </c>
      <c r="V233" s="121">
        <v>2</v>
      </c>
      <c r="W233" s="121">
        <v>0</v>
      </c>
      <c r="X233" s="122">
        <v>2</v>
      </c>
      <c r="Y233" s="123">
        <v>3</v>
      </c>
      <c r="Z233" s="63">
        <v>2</v>
      </c>
      <c r="AA233" s="73">
        <v>2</v>
      </c>
      <c r="AB233" s="89">
        <v>1</v>
      </c>
      <c r="AC233" s="87">
        <v>1</v>
      </c>
      <c r="AD233" s="198"/>
      <c r="AE233" s="198"/>
      <c r="AF233" s="198">
        <f t="shared" si="20"/>
        <v>0.130025</v>
      </c>
      <c r="AG233" s="104">
        <f t="shared" si="21"/>
        <v>175</v>
      </c>
      <c r="AH233" s="198">
        <f t="shared" si="22"/>
        <v>15.074024226110366</v>
      </c>
      <c r="AI233" s="104">
        <f t="shared" si="23"/>
        <v>171</v>
      </c>
    </row>
    <row r="234" spans="1:35" s="13" customFormat="1" ht="11.25" customHeight="1" x14ac:dyDescent="0.2">
      <c r="A234" s="182">
        <v>86</v>
      </c>
      <c r="B234" s="68">
        <v>230</v>
      </c>
      <c r="C234" s="34" t="s">
        <v>7</v>
      </c>
      <c r="D234" s="34" t="s">
        <v>24</v>
      </c>
      <c r="E234" s="27" t="s">
        <v>106</v>
      </c>
      <c r="F234" s="34" t="s">
        <v>293</v>
      </c>
      <c r="G234" s="34"/>
      <c r="H234" s="34"/>
      <c r="I234" s="27"/>
      <c r="J234" s="103">
        <v>10.444318181818181</v>
      </c>
      <c r="K234" s="94">
        <f t="shared" si="18"/>
        <v>1.3998955568181821</v>
      </c>
      <c r="L234" s="104">
        <f t="shared" si="19"/>
        <v>229</v>
      </c>
      <c r="M234" s="81">
        <v>1</v>
      </c>
      <c r="N234" s="60">
        <v>1</v>
      </c>
      <c r="O234" s="61">
        <v>1</v>
      </c>
      <c r="P234" s="60">
        <v>1</v>
      </c>
      <c r="Q234" s="77">
        <v>2</v>
      </c>
      <c r="R234" s="120">
        <v>0</v>
      </c>
      <c r="S234" s="121">
        <v>2</v>
      </c>
      <c r="T234" s="121">
        <v>1</v>
      </c>
      <c r="U234" s="121">
        <v>1</v>
      </c>
      <c r="V234" s="121">
        <v>2</v>
      </c>
      <c r="W234" s="121">
        <v>0</v>
      </c>
      <c r="X234" s="122">
        <v>1</v>
      </c>
      <c r="Y234" s="123">
        <v>3</v>
      </c>
      <c r="Z234" s="63">
        <v>3</v>
      </c>
      <c r="AA234" s="73">
        <v>1</v>
      </c>
      <c r="AB234" s="89">
        <v>1</v>
      </c>
      <c r="AC234" s="87">
        <v>1</v>
      </c>
      <c r="AD234" s="198"/>
      <c r="AE234" s="198"/>
      <c r="AF234" s="198">
        <f t="shared" si="20"/>
        <v>0.14622045454545457</v>
      </c>
      <c r="AG234" s="104">
        <f t="shared" si="21"/>
        <v>161</v>
      </c>
      <c r="AH234" s="198">
        <f t="shared" si="22"/>
        <v>13.404417364813408</v>
      </c>
      <c r="AI234" s="104">
        <f t="shared" si="23"/>
        <v>195</v>
      </c>
    </row>
    <row r="235" spans="1:35" s="13" customFormat="1" ht="11.25" customHeight="1" x14ac:dyDescent="0.2">
      <c r="A235" s="182">
        <v>190</v>
      </c>
      <c r="B235" s="68">
        <v>455</v>
      </c>
      <c r="C235" s="34" t="s">
        <v>7</v>
      </c>
      <c r="D235" s="34" t="s">
        <v>36</v>
      </c>
      <c r="E235" s="34" t="s">
        <v>181</v>
      </c>
      <c r="F235" s="34" t="s">
        <v>182</v>
      </c>
      <c r="G235" s="34" t="s">
        <v>293</v>
      </c>
      <c r="H235" s="34"/>
      <c r="I235" s="27"/>
      <c r="J235" s="103">
        <v>4.0965909090909092</v>
      </c>
      <c r="K235" s="94">
        <f t="shared" si="18"/>
        <v>1.3899590340909092</v>
      </c>
      <c r="L235" s="104">
        <f t="shared" si="19"/>
        <v>230</v>
      </c>
      <c r="M235" s="81">
        <v>1</v>
      </c>
      <c r="N235" s="60">
        <v>1</v>
      </c>
      <c r="O235" s="61">
        <v>1</v>
      </c>
      <c r="P235" s="60">
        <v>2</v>
      </c>
      <c r="Q235" s="77">
        <v>2</v>
      </c>
      <c r="R235" s="120">
        <v>0</v>
      </c>
      <c r="S235" s="121">
        <v>2</v>
      </c>
      <c r="T235" s="121">
        <v>1</v>
      </c>
      <c r="U235" s="121">
        <v>1</v>
      </c>
      <c r="V235" s="121">
        <v>1</v>
      </c>
      <c r="W235" s="121">
        <v>0</v>
      </c>
      <c r="X235" s="122">
        <v>2</v>
      </c>
      <c r="Y235" s="123">
        <v>3</v>
      </c>
      <c r="Z235" s="63">
        <v>2</v>
      </c>
      <c r="AA235" s="73">
        <v>0</v>
      </c>
      <c r="AB235" s="89">
        <v>1</v>
      </c>
      <c r="AC235" s="87">
        <v>1</v>
      </c>
      <c r="AD235" s="198"/>
      <c r="AE235" s="198"/>
      <c r="AF235" s="198">
        <f t="shared" si="20"/>
        <v>5.6942613636363645E-2</v>
      </c>
      <c r="AG235" s="104">
        <f t="shared" si="21"/>
        <v>229</v>
      </c>
      <c r="AH235" s="198">
        <f t="shared" si="22"/>
        <v>33.930651872399444</v>
      </c>
      <c r="AI235" s="104">
        <f t="shared" si="23"/>
        <v>73</v>
      </c>
    </row>
    <row r="236" spans="1:35" s="13" customFormat="1" ht="11.25" customHeight="1" x14ac:dyDescent="0.2">
      <c r="A236" s="182">
        <v>299</v>
      </c>
      <c r="B236" s="71" t="s">
        <v>139</v>
      </c>
      <c r="C236" s="34" t="s">
        <v>7</v>
      </c>
      <c r="D236" s="34" t="s">
        <v>46</v>
      </c>
      <c r="E236" s="27" t="s">
        <v>139</v>
      </c>
      <c r="F236" s="34" t="s">
        <v>293</v>
      </c>
      <c r="G236" s="34"/>
      <c r="H236" s="34"/>
      <c r="I236" s="27"/>
      <c r="J236" s="103">
        <v>4.1939393939393943</v>
      </c>
      <c r="K236" s="94">
        <f t="shared" si="18"/>
        <v>1.3899580606060609</v>
      </c>
      <c r="L236" s="104">
        <f t="shared" si="19"/>
        <v>231</v>
      </c>
      <c r="M236" s="81">
        <v>1</v>
      </c>
      <c r="N236" s="60">
        <v>2</v>
      </c>
      <c r="O236" s="61">
        <v>2</v>
      </c>
      <c r="P236" s="60">
        <v>1</v>
      </c>
      <c r="Q236" s="77">
        <v>1</v>
      </c>
      <c r="R236" s="120">
        <v>1</v>
      </c>
      <c r="S236" s="121">
        <v>2</v>
      </c>
      <c r="T236" s="121">
        <v>2</v>
      </c>
      <c r="U236" s="121">
        <v>1</v>
      </c>
      <c r="V236" s="121">
        <v>2</v>
      </c>
      <c r="W236" s="121">
        <v>0</v>
      </c>
      <c r="X236" s="122">
        <v>2</v>
      </c>
      <c r="Y236" s="123">
        <v>1</v>
      </c>
      <c r="Z236" s="63">
        <v>2</v>
      </c>
      <c r="AA236" s="73">
        <v>1</v>
      </c>
      <c r="AB236" s="89">
        <v>1</v>
      </c>
      <c r="AC236" s="87">
        <v>1</v>
      </c>
      <c r="AD236" s="198"/>
      <c r="AE236" s="198"/>
      <c r="AF236" s="198">
        <f t="shared" si="20"/>
        <v>5.8295757575757598E-2</v>
      </c>
      <c r="AG236" s="104">
        <f t="shared" si="21"/>
        <v>227</v>
      </c>
      <c r="AH236" s="198">
        <f t="shared" si="22"/>
        <v>33.143063583815035</v>
      </c>
      <c r="AI236" s="104">
        <f t="shared" si="23"/>
        <v>76</v>
      </c>
    </row>
    <row r="237" spans="1:35" s="13" customFormat="1" ht="11.25" customHeight="1" x14ac:dyDescent="0.2">
      <c r="A237" s="182">
        <v>134</v>
      </c>
      <c r="B237" s="68">
        <v>339</v>
      </c>
      <c r="C237" s="34" t="s">
        <v>8</v>
      </c>
      <c r="D237" s="34" t="s">
        <v>369</v>
      </c>
      <c r="E237" s="34">
        <v>339</v>
      </c>
      <c r="F237" s="34" t="s">
        <v>293</v>
      </c>
      <c r="G237" s="34"/>
      <c r="H237" s="34"/>
      <c r="I237" s="27"/>
      <c r="J237" s="103">
        <v>9.4475378787878785</v>
      </c>
      <c r="K237" s="94">
        <f t="shared" si="18"/>
        <v>1.3899055246212124</v>
      </c>
      <c r="L237" s="104">
        <f t="shared" si="19"/>
        <v>232</v>
      </c>
      <c r="M237" s="81">
        <v>1</v>
      </c>
      <c r="N237" s="60">
        <v>1</v>
      </c>
      <c r="O237" s="61">
        <v>1</v>
      </c>
      <c r="P237" s="60">
        <v>2</v>
      </c>
      <c r="Q237" s="77">
        <v>2</v>
      </c>
      <c r="R237" s="120">
        <v>1</v>
      </c>
      <c r="S237" s="121">
        <v>1</v>
      </c>
      <c r="T237" s="121">
        <v>2</v>
      </c>
      <c r="U237" s="121">
        <v>1</v>
      </c>
      <c r="V237" s="121">
        <v>1</v>
      </c>
      <c r="W237" s="121">
        <v>0</v>
      </c>
      <c r="X237" s="122">
        <v>0</v>
      </c>
      <c r="Y237" s="123">
        <v>0</v>
      </c>
      <c r="Z237" s="63">
        <v>3</v>
      </c>
      <c r="AA237" s="73">
        <v>1</v>
      </c>
      <c r="AB237" s="89">
        <v>2</v>
      </c>
      <c r="AC237" s="87">
        <v>2</v>
      </c>
      <c r="AD237" s="198"/>
      <c r="AE237" s="198"/>
      <c r="AF237" s="198">
        <f t="shared" si="20"/>
        <v>0.13132077651515156</v>
      </c>
      <c r="AG237" s="104">
        <f t="shared" si="21"/>
        <v>173</v>
      </c>
      <c r="AH237" s="198">
        <f t="shared" si="22"/>
        <v>14.712828017561096</v>
      </c>
      <c r="AI237" s="104">
        <f t="shared" si="23"/>
        <v>176</v>
      </c>
    </row>
    <row r="238" spans="1:35" s="13" customFormat="1" ht="11.25" customHeight="1" x14ac:dyDescent="0.2">
      <c r="A238" s="182">
        <v>121</v>
      </c>
      <c r="B238" s="68">
        <v>300</v>
      </c>
      <c r="C238" s="34" t="s">
        <v>5</v>
      </c>
      <c r="D238" s="34" t="s">
        <v>365</v>
      </c>
      <c r="E238" s="27" t="s">
        <v>125</v>
      </c>
      <c r="F238" s="34" t="s">
        <v>126</v>
      </c>
      <c r="G238" s="34" t="s">
        <v>293</v>
      </c>
      <c r="H238" s="34"/>
      <c r="I238" s="27"/>
      <c r="J238" s="103">
        <v>11.621969696969696</v>
      </c>
      <c r="K238" s="94">
        <f t="shared" si="18"/>
        <v>1.3898837803030304</v>
      </c>
      <c r="L238" s="104">
        <f t="shared" si="19"/>
        <v>233</v>
      </c>
      <c r="M238" s="81">
        <v>1</v>
      </c>
      <c r="N238" s="60">
        <v>2</v>
      </c>
      <c r="O238" s="61">
        <v>1</v>
      </c>
      <c r="P238" s="60">
        <v>2</v>
      </c>
      <c r="Q238" s="77">
        <v>1</v>
      </c>
      <c r="R238" s="120">
        <v>0</v>
      </c>
      <c r="S238" s="121">
        <v>1</v>
      </c>
      <c r="T238" s="121">
        <v>2</v>
      </c>
      <c r="U238" s="121">
        <v>1</v>
      </c>
      <c r="V238" s="121">
        <v>1</v>
      </c>
      <c r="W238" s="121">
        <v>0</v>
      </c>
      <c r="X238" s="122">
        <v>0</v>
      </c>
      <c r="Y238" s="123">
        <v>2</v>
      </c>
      <c r="Z238" s="63">
        <v>2</v>
      </c>
      <c r="AA238" s="73">
        <v>0</v>
      </c>
      <c r="AB238" s="89">
        <v>3</v>
      </c>
      <c r="AC238" s="87">
        <v>3</v>
      </c>
      <c r="AD238" s="198"/>
      <c r="AE238" s="198"/>
      <c r="AF238" s="198">
        <f t="shared" si="20"/>
        <v>0.16154537878787878</v>
      </c>
      <c r="AG238" s="104">
        <f t="shared" si="21"/>
        <v>155</v>
      </c>
      <c r="AH238" s="198">
        <f t="shared" si="22"/>
        <v>11.960106903070207</v>
      </c>
      <c r="AI238" s="104">
        <f t="shared" si="23"/>
        <v>213</v>
      </c>
    </row>
    <row r="239" spans="1:35" s="13" customFormat="1" ht="11.25" customHeight="1" x14ac:dyDescent="0.2">
      <c r="A239" s="182">
        <v>116</v>
      </c>
      <c r="B239" s="68">
        <v>260</v>
      </c>
      <c r="C239" s="34" t="s">
        <v>244</v>
      </c>
      <c r="D239" s="34" t="s">
        <v>29</v>
      </c>
      <c r="E239" s="34">
        <v>260</v>
      </c>
      <c r="F239" s="34" t="s">
        <v>293</v>
      </c>
      <c r="G239" s="34"/>
      <c r="H239" s="34"/>
      <c r="I239" s="27"/>
      <c r="J239" s="103">
        <v>12.553598484848484</v>
      </c>
      <c r="K239" s="94">
        <f t="shared" si="18"/>
        <v>1.3898744640151519</v>
      </c>
      <c r="L239" s="104">
        <f t="shared" si="19"/>
        <v>234</v>
      </c>
      <c r="M239" s="81">
        <v>1</v>
      </c>
      <c r="N239" s="60">
        <v>1</v>
      </c>
      <c r="O239" s="61">
        <v>1</v>
      </c>
      <c r="P239" s="60">
        <v>2</v>
      </c>
      <c r="Q239" s="77">
        <v>1</v>
      </c>
      <c r="R239" s="120">
        <v>0</v>
      </c>
      <c r="S239" s="121">
        <v>2</v>
      </c>
      <c r="T239" s="121">
        <v>3</v>
      </c>
      <c r="U239" s="121">
        <v>2</v>
      </c>
      <c r="V239" s="121">
        <v>1</v>
      </c>
      <c r="W239" s="121">
        <v>0</v>
      </c>
      <c r="X239" s="122">
        <v>3</v>
      </c>
      <c r="Y239" s="123">
        <v>0</v>
      </c>
      <c r="Z239" s="63">
        <v>2</v>
      </c>
      <c r="AA239" s="73">
        <v>1</v>
      </c>
      <c r="AB239" s="89">
        <v>3</v>
      </c>
      <c r="AC239" s="87">
        <v>3</v>
      </c>
      <c r="AD239" s="198"/>
      <c r="AE239" s="198"/>
      <c r="AF239" s="198">
        <f t="shared" si="20"/>
        <v>0.17449501893939395</v>
      </c>
      <c r="AG239" s="104">
        <f t="shared" si="21"/>
        <v>146</v>
      </c>
      <c r="AH239" s="198">
        <f t="shared" si="22"/>
        <v>11.072522366217587</v>
      </c>
      <c r="AI239" s="104">
        <f t="shared" si="23"/>
        <v>224</v>
      </c>
    </row>
    <row r="240" spans="1:35" s="13" customFormat="1" ht="11.25" customHeight="1" x14ac:dyDescent="0.2">
      <c r="A240" s="182">
        <v>40</v>
      </c>
      <c r="B240" s="68">
        <v>202</v>
      </c>
      <c r="C240" s="34" t="s">
        <v>5</v>
      </c>
      <c r="D240" s="34" t="s">
        <v>253</v>
      </c>
      <c r="E240" s="27">
        <v>202</v>
      </c>
      <c r="F240" s="34" t="s">
        <v>293</v>
      </c>
      <c r="G240" s="34"/>
      <c r="H240" s="34"/>
      <c r="I240" s="27"/>
      <c r="J240" s="103">
        <v>12.603030303030303</v>
      </c>
      <c r="K240" s="94">
        <f t="shared" si="18"/>
        <v>1.3898739696969697</v>
      </c>
      <c r="L240" s="104">
        <f t="shared" si="19"/>
        <v>235</v>
      </c>
      <c r="M240" s="81">
        <v>1</v>
      </c>
      <c r="N240" s="60">
        <v>1</v>
      </c>
      <c r="O240" s="61">
        <v>1</v>
      </c>
      <c r="P240" s="60">
        <v>2</v>
      </c>
      <c r="Q240" s="77">
        <v>2</v>
      </c>
      <c r="R240" s="120">
        <v>0</v>
      </c>
      <c r="S240" s="121">
        <v>1</v>
      </c>
      <c r="T240" s="121">
        <v>2</v>
      </c>
      <c r="U240" s="121">
        <v>2</v>
      </c>
      <c r="V240" s="121">
        <v>1</v>
      </c>
      <c r="W240" s="121">
        <v>0</v>
      </c>
      <c r="X240" s="122">
        <v>0</v>
      </c>
      <c r="Y240" s="123">
        <v>2</v>
      </c>
      <c r="Z240" s="63">
        <v>2</v>
      </c>
      <c r="AA240" s="73">
        <v>0</v>
      </c>
      <c r="AB240" s="89">
        <v>3</v>
      </c>
      <c r="AC240" s="87">
        <v>3</v>
      </c>
      <c r="AD240" s="198"/>
      <c r="AE240" s="198"/>
      <c r="AF240" s="198">
        <f t="shared" si="20"/>
        <v>0.17518212121212126</v>
      </c>
      <c r="AG240" s="104">
        <f t="shared" si="21"/>
        <v>145</v>
      </c>
      <c r="AH240" s="198">
        <f t="shared" si="22"/>
        <v>11.029093532099061</v>
      </c>
      <c r="AI240" s="104">
        <f t="shared" si="23"/>
        <v>225</v>
      </c>
    </row>
    <row r="241" spans="1:35" s="13" customFormat="1" ht="11.25" customHeight="1" x14ac:dyDescent="0.2">
      <c r="A241" s="182">
        <v>309</v>
      </c>
      <c r="B241" s="71" t="s">
        <v>148</v>
      </c>
      <c r="C241" s="34" t="s">
        <v>7</v>
      </c>
      <c r="D241" s="34" t="s">
        <v>272</v>
      </c>
      <c r="E241" s="27" t="s">
        <v>148</v>
      </c>
      <c r="F241" s="34" t="s">
        <v>293</v>
      </c>
      <c r="G241" s="34"/>
      <c r="H241" s="34"/>
      <c r="I241" s="27"/>
      <c r="J241" s="103">
        <v>3.0679924242424241</v>
      </c>
      <c r="K241" s="94">
        <f t="shared" si="18"/>
        <v>1.3799693200757577</v>
      </c>
      <c r="L241" s="104">
        <f t="shared" si="19"/>
        <v>236</v>
      </c>
      <c r="M241" s="81">
        <v>1</v>
      </c>
      <c r="N241" s="60">
        <v>2</v>
      </c>
      <c r="O241" s="61">
        <v>2</v>
      </c>
      <c r="P241" s="60">
        <v>1</v>
      </c>
      <c r="Q241" s="77">
        <v>1</v>
      </c>
      <c r="R241" s="120">
        <v>0</v>
      </c>
      <c r="S241" s="121">
        <v>1</v>
      </c>
      <c r="T241" s="121">
        <v>2</v>
      </c>
      <c r="U241" s="121">
        <v>1</v>
      </c>
      <c r="V241" s="121">
        <v>1</v>
      </c>
      <c r="W241" s="121">
        <v>0</v>
      </c>
      <c r="X241" s="122">
        <v>2</v>
      </c>
      <c r="Y241" s="123">
        <v>3</v>
      </c>
      <c r="Z241" s="63">
        <v>2</v>
      </c>
      <c r="AA241" s="73">
        <v>0</v>
      </c>
      <c r="AB241" s="89">
        <v>1</v>
      </c>
      <c r="AC241" s="87">
        <v>1</v>
      </c>
      <c r="AD241" s="198"/>
      <c r="AE241" s="198"/>
      <c r="AF241" s="198">
        <f t="shared" si="20"/>
        <v>4.2338295454545455E-2</v>
      </c>
      <c r="AG241" s="104">
        <f t="shared" si="21"/>
        <v>240</v>
      </c>
      <c r="AH241" s="198">
        <f t="shared" si="22"/>
        <v>44.980554355207119</v>
      </c>
      <c r="AI241" s="104">
        <f t="shared" si="23"/>
        <v>54</v>
      </c>
    </row>
    <row r="242" spans="1:35" s="13" customFormat="1" ht="11.25" customHeight="1" x14ac:dyDescent="0.2">
      <c r="A242" s="182">
        <v>188</v>
      </c>
      <c r="B242" s="68">
        <v>452</v>
      </c>
      <c r="C242" s="34" t="s">
        <v>7</v>
      </c>
      <c r="D242" s="34" t="s">
        <v>36</v>
      </c>
      <c r="E242" s="27" t="s">
        <v>178</v>
      </c>
      <c r="F242" s="34" t="s">
        <v>293</v>
      </c>
      <c r="G242" s="34"/>
      <c r="H242" s="34"/>
      <c r="I242" s="27"/>
      <c r="J242" s="103">
        <v>4.5272727272727273</v>
      </c>
      <c r="K242" s="94">
        <f t="shared" si="18"/>
        <v>1.3799547272727273</v>
      </c>
      <c r="L242" s="104">
        <f t="shared" si="19"/>
        <v>237</v>
      </c>
      <c r="M242" s="81">
        <v>1</v>
      </c>
      <c r="N242" s="60">
        <v>1</v>
      </c>
      <c r="O242" s="61">
        <v>1</v>
      </c>
      <c r="P242" s="60">
        <v>2</v>
      </c>
      <c r="Q242" s="77">
        <v>2</v>
      </c>
      <c r="R242" s="120">
        <v>0</v>
      </c>
      <c r="S242" s="121">
        <v>1</v>
      </c>
      <c r="T242" s="121">
        <v>1</v>
      </c>
      <c r="U242" s="121">
        <v>1</v>
      </c>
      <c r="V242" s="121">
        <v>1</v>
      </c>
      <c r="W242" s="121">
        <v>0</v>
      </c>
      <c r="X242" s="122">
        <v>1</v>
      </c>
      <c r="Y242" s="123">
        <v>3</v>
      </c>
      <c r="Z242" s="63">
        <v>2</v>
      </c>
      <c r="AA242" s="73">
        <v>1</v>
      </c>
      <c r="AB242" s="89">
        <v>2</v>
      </c>
      <c r="AC242" s="87">
        <v>1</v>
      </c>
      <c r="AD242" s="198"/>
      <c r="AE242" s="198"/>
      <c r="AF242" s="198">
        <f t="shared" si="20"/>
        <v>6.2476363636363635E-2</v>
      </c>
      <c r="AG242" s="104">
        <f t="shared" si="21"/>
        <v>221</v>
      </c>
      <c r="AH242" s="198">
        <f t="shared" si="22"/>
        <v>30.481927710843379</v>
      </c>
      <c r="AI242" s="104">
        <f t="shared" si="23"/>
        <v>80</v>
      </c>
    </row>
    <row r="243" spans="1:35" s="13" customFormat="1" ht="11.25" customHeight="1" x14ac:dyDescent="0.2">
      <c r="A243" s="182">
        <v>130</v>
      </c>
      <c r="B243" s="68">
        <v>329</v>
      </c>
      <c r="C243" s="34" t="s">
        <v>8</v>
      </c>
      <c r="D243" s="34" t="s">
        <v>252</v>
      </c>
      <c r="E243" s="27">
        <v>329</v>
      </c>
      <c r="F243" s="34" t="s">
        <v>293</v>
      </c>
      <c r="G243" s="34"/>
      <c r="H243" s="34"/>
      <c r="I243" s="27"/>
      <c r="J243" s="103">
        <v>4.5526515151515152</v>
      </c>
      <c r="K243" s="94">
        <f t="shared" si="18"/>
        <v>1.3799544734848486</v>
      </c>
      <c r="L243" s="104">
        <f t="shared" si="19"/>
        <v>238</v>
      </c>
      <c r="M243" s="81">
        <v>1</v>
      </c>
      <c r="N243" s="60">
        <v>2</v>
      </c>
      <c r="O243" s="61">
        <v>0</v>
      </c>
      <c r="P243" s="60">
        <v>2</v>
      </c>
      <c r="Q243" s="77">
        <v>2</v>
      </c>
      <c r="R243" s="120">
        <v>1</v>
      </c>
      <c r="S243" s="121">
        <v>2</v>
      </c>
      <c r="T243" s="121">
        <v>2</v>
      </c>
      <c r="U243" s="121">
        <v>1</v>
      </c>
      <c r="V243" s="121">
        <v>1</v>
      </c>
      <c r="W243" s="121">
        <v>0</v>
      </c>
      <c r="X243" s="122">
        <v>0</v>
      </c>
      <c r="Y243" s="123">
        <v>0</v>
      </c>
      <c r="Z243" s="63">
        <v>3</v>
      </c>
      <c r="AA243" s="73">
        <v>0</v>
      </c>
      <c r="AB243" s="89">
        <v>2</v>
      </c>
      <c r="AC243" s="87">
        <v>1</v>
      </c>
      <c r="AD243" s="198"/>
      <c r="AE243" s="198"/>
      <c r="AF243" s="198">
        <f t="shared" si="20"/>
        <v>6.2826590909090915E-2</v>
      </c>
      <c r="AG243" s="104">
        <f t="shared" si="21"/>
        <v>220</v>
      </c>
      <c r="AH243" s="198">
        <f t="shared" si="22"/>
        <v>30.312005990515022</v>
      </c>
      <c r="AI243" s="104">
        <f t="shared" si="23"/>
        <v>83</v>
      </c>
    </row>
    <row r="244" spans="1:35" s="13" customFormat="1" ht="11.25" customHeight="1" x14ac:dyDescent="0.2">
      <c r="A244" s="182">
        <v>30</v>
      </c>
      <c r="B244" s="69">
        <v>182</v>
      </c>
      <c r="C244" s="34" t="s">
        <v>7</v>
      </c>
      <c r="D244" s="34" t="s">
        <v>249</v>
      </c>
      <c r="E244" s="38" t="s">
        <v>333</v>
      </c>
      <c r="F244" s="39" t="s">
        <v>338</v>
      </c>
      <c r="G244" s="39" t="s">
        <v>334</v>
      </c>
      <c r="H244" s="39" t="s">
        <v>293</v>
      </c>
      <c r="I244" s="38"/>
      <c r="J244" s="103">
        <v>10.436174242424242</v>
      </c>
      <c r="K244" s="94">
        <f t="shared" si="18"/>
        <v>1.3798956382575758</v>
      </c>
      <c r="L244" s="104">
        <f t="shared" si="19"/>
        <v>239</v>
      </c>
      <c r="M244" s="81">
        <v>1</v>
      </c>
      <c r="N244" s="60">
        <v>1</v>
      </c>
      <c r="O244" s="61">
        <v>2</v>
      </c>
      <c r="P244" s="60">
        <v>1</v>
      </c>
      <c r="Q244" s="77">
        <v>1</v>
      </c>
      <c r="R244" s="120">
        <v>0</v>
      </c>
      <c r="S244" s="121">
        <v>2</v>
      </c>
      <c r="T244" s="121">
        <v>2</v>
      </c>
      <c r="U244" s="121">
        <v>1</v>
      </c>
      <c r="V244" s="121">
        <v>2</v>
      </c>
      <c r="W244" s="121">
        <v>1</v>
      </c>
      <c r="X244" s="122">
        <v>1</v>
      </c>
      <c r="Y244" s="123">
        <v>3</v>
      </c>
      <c r="Z244" s="63">
        <v>2</v>
      </c>
      <c r="AA244" s="73">
        <v>1</v>
      </c>
      <c r="AB244" s="89">
        <v>1</v>
      </c>
      <c r="AC244" s="87">
        <v>3</v>
      </c>
      <c r="AD244" s="198"/>
      <c r="AE244" s="198"/>
      <c r="AF244" s="198">
        <f t="shared" si="20"/>
        <v>0.14401920454545455</v>
      </c>
      <c r="AG244" s="104">
        <f t="shared" si="21"/>
        <v>162</v>
      </c>
      <c r="AH244" s="198">
        <f t="shared" si="22"/>
        <v>13.223236484401941</v>
      </c>
      <c r="AI244" s="104">
        <f t="shared" si="23"/>
        <v>198</v>
      </c>
    </row>
    <row r="245" spans="1:35" s="13" customFormat="1" ht="11.25" customHeight="1" x14ac:dyDescent="0.2">
      <c r="A245" s="182">
        <v>300</v>
      </c>
      <c r="B245" s="180" t="s">
        <v>140</v>
      </c>
      <c r="C245" s="34" t="s">
        <v>7</v>
      </c>
      <c r="D245" s="34" t="s">
        <v>47</v>
      </c>
      <c r="E245" s="38" t="s">
        <v>140</v>
      </c>
      <c r="F245" s="39" t="s">
        <v>293</v>
      </c>
      <c r="G245" s="39"/>
      <c r="H245" s="39"/>
      <c r="I245" s="38"/>
      <c r="J245" s="103">
        <v>3.8405303030303028</v>
      </c>
      <c r="K245" s="94">
        <f t="shared" si="18"/>
        <v>1.3699615946969699</v>
      </c>
      <c r="L245" s="104">
        <f t="shared" si="19"/>
        <v>240</v>
      </c>
      <c r="M245" s="81">
        <v>1</v>
      </c>
      <c r="N245" s="60">
        <v>2</v>
      </c>
      <c r="O245" s="61">
        <v>2</v>
      </c>
      <c r="P245" s="60">
        <v>1</v>
      </c>
      <c r="Q245" s="77">
        <v>1</v>
      </c>
      <c r="R245" s="120">
        <v>1</v>
      </c>
      <c r="S245" s="121">
        <v>2</v>
      </c>
      <c r="T245" s="121">
        <v>1</v>
      </c>
      <c r="U245" s="121">
        <v>1</v>
      </c>
      <c r="V245" s="121">
        <v>1</v>
      </c>
      <c r="W245" s="121">
        <v>0</v>
      </c>
      <c r="X245" s="122">
        <v>2</v>
      </c>
      <c r="Y245" s="123">
        <v>2</v>
      </c>
      <c r="Z245" s="63">
        <v>2</v>
      </c>
      <c r="AA245" s="73">
        <v>0</v>
      </c>
      <c r="AB245" s="89">
        <v>1</v>
      </c>
      <c r="AC245" s="87">
        <v>1</v>
      </c>
      <c r="AD245" s="198"/>
      <c r="AE245" s="198"/>
      <c r="AF245" s="198">
        <f t="shared" si="20"/>
        <v>5.2615265151515149E-2</v>
      </c>
      <c r="AG245" s="104">
        <f t="shared" si="21"/>
        <v>233</v>
      </c>
      <c r="AH245" s="198">
        <f t="shared" si="22"/>
        <v>35.672157017457351</v>
      </c>
      <c r="AI245" s="104">
        <f t="shared" si="23"/>
        <v>68</v>
      </c>
    </row>
    <row r="246" spans="1:35" s="13" customFormat="1" ht="11.25" customHeight="1" x14ac:dyDescent="0.2">
      <c r="A246" s="182">
        <v>234</v>
      </c>
      <c r="B246" s="68">
        <v>728</v>
      </c>
      <c r="C246" s="34" t="s">
        <v>243</v>
      </c>
      <c r="D246" s="34" t="s">
        <v>33</v>
      </c>
      <c r="E246" s="34" t="s">
        <v>215</v>
      </c>
      <c r="F246" s="34" t="s">
        <v>293</v>
      </c>
      <c r="G246" s="34"/>
      <c r="H246" s="34"/>
      <c r="I246" s="27"/>
      <c r="J246" s="103">
        <v>2.0859848484848484</v>
      </c>
      <c r="K246" s="94">
        <f t="shared" si="18"/>
        <v>1.3599791401515153</v>
      </c>
      <c r="L246" s="104">
        <f t="shared" si="19"/>
        <v>241</v>
      </c>
      <c r="M246" s="81">
        <v>1</v>
      </c>
      <c r="N246" s="60">
        <v>1</v>
      </c>
      <c r="O246" s="61">
        <v>0</v>
      </c>
      <c r="P246" s="60">
        <v>2</v>
      </c>
      <c r="Q246" s="77">
        <v>2</v>
      </c>
      <c r="R246" s="120">
        <v>0</v>
      </c>
      <c r="S246" s="121">
        <v>1</v>
      </c>
      <c r="T246" s="121">
        <v>1</v>
      </c>
      <c r="U246" s="121">
        <v>1</v>
      </c>
      <c r="V246" s="121">
        <v>1</v>
      </c>
      <c r="W246" s="121">
        <v>0</v>
      </c>
      <c r="X246" s="122">
        <v>3</v>
      </c>
      <c r="Y246" s="123">
        <v>0</v>
      </c>
      <c r="Z246" s="63">
        <v>3</v>
      </c>
      <c r="AA246" s="73">
        <v>1</v>
      </c>
      <c r="AB246" s="89">
        <v>3</v>
      </c>
      <c r="AC246" s="87">
        <v>1</v>
      </c>
      <c r="AD246" s="198"/>
      <c r="AE246" s="198"/>
      <c r="AF246" s="198">
        <f t="shared" si="20"/>
        <v>2.8369393939393941E-2</v>
      </c>
      <c r="AG246" s="104">
        <f t="shared" si="21"/>
        <v>254</v>
      </c>
      <c r="AH246" s="198">
        <f t="shared" si="22"/>
        <v>65.1970219720356</v>
      </c>
      <c r="AI246" s="104">
        <f t="shared" si="23"/>
        <v>26</v>
      </c>
    </row>
    <row r="247" spans="1:35" s="13" customFormat="1" ht="11.25" customHeight="1" x14ac:dyDescent="0.2">
      <c r="A247" s="182">
        <v>122</v>
      </c>
      <c r="B247" s="68">
        <v>300</v>
      </c>
      <c r="C247" s="34" t="s">
        <v>5</v>
      </c>
      <c r="D247" s="34" t="s">
        <v>365</v>
      </c>
      <c r="E247" s="34" t="s">
        <v>126</v>
      </c>
      <c r="F247" s="34" t="s">
        <v>293</v>
      </c>
      <c r="G247" s="34"/>
      <c r="H247" s="34"/>
      <c r="I247" s="27"/>
      <c r="J247" s="103">
        <v>5.5492424242424239</v>
      </c>
      <c r="K247" s="94">
        <f t="shared" si="18"/>
        <v>1.3599445075757579</v>
      </c>
      <c r="L247" s="104">
        <f t="shared" si="19"/>
        <v>242</v>
      </c>
      <c r="M247" s="81">
        <v>1</v>
      </c>
      <c r="N247" s="60">
        <v>2</v>
      </c>
      <c r="O247" s="61">
        <v>1</v>
      </c>
      <c r="P247" s="60">
        <v>2</v>
      </c>
      <c r="Q247" s="77">
        <v>1</v>
      </c>
      <c r="R247" s="120">
        <v>1</v>
      </c>
      <c r="S247" s="121">
        <v>1</v>
      </c>
      <c r="T247" s="121">
        <v>1</v>
      </c>
      <c r="U247" s="121">
        <v>0</v>
      </c>
      <c r="V247" s="121">
        <v>0</v>
      </c>
      <c r="W247" s="121">
        <v>0</v>
      </c>
      <c r="X247" s="122">
        <v>0</v>
      </c>
      <c r="Y247" s="123">
        <v>2</v>
      </c>
      <c r="Z247" s="63">
        <v>2</v>
      </c>
      <c r="AA247" s="73">
        <v>0</v>
      </c>
      <c r="AB247" s="89">
        <v>3</v>
      </c>
      <c r="AC247" s="87">
        <v>3</v>
      </c>
      <c r="AD247" s="198"/>
      <c r="AE247" s="198"/>
      <c r="AF247" s="198">
        <f t="shared" si="20"/>
        <v>7.5469696969696978E-2</v>
      </c>
      <c r="AG247" s="104">
        <f t="shared" si="21"/>
        <v>210</v>
      </c>
      <c r="AH247" s="198">
        <f t="shared" si="22"/>
        <v>24.507849829351542</v>
      </c>
      <c r="AI247" s="104">
        <f t="shared" si="23"/>
        <v>109</v>
      </c>
    </row>
    <row r="248" spans="1:35" s="13" customFormat="1" ht="11.25" customHeight="1" x14ac:dyDescent="0.2">
      <c r="A248" s="182">
        <v>216</v>
      </c>
      <c r="B248" s="68">
        <v>523</v>
      </c>
      <c r="C248" s="34" t="s">
        <v>7</v>
      </c>
      <c r="D248" s="34" t="s">
        <v>39</v>
      </c>
      <c r="E248" s="34">
        <v>523</v>
      </c>
      <c r="F248" s="34" t="s">
        <v>197</v>
      </c>
      <c r="G248" s="34"/>
      <c r="H248" s="34"/>
      <c r="I248" s="27"/>
      <c r="J248" s="103">
        <v>3.7096590909090907</v>
      </c>
      <c r="K248" s="94">
        <f t="shared" si="18"/>
        <v>1.349962903409091</v>
      </c>
      <c r="L248" s="104">
        <f t="shared" si="19"/>
        <v>243</v>
      </c>
      <c r="M248" s="81">
        <v>1</v>
      </c>
      <c r="N248" s="60">
        <v>2</v>
      </c>
      <c r="O248" s="61">
        <v>1</v>
      </c>
      <c r="P248" s="60">
        <v>1</v>
      </c>
      <c r="Q248" s="77">
        <v>1</v>
      </c>
      <c r="R248" s="120">
        <v>1</v>
      </c>
      <c r="S248" s="121">
        <v>3</v>
      </c>
      <c r="T248" s="121">
        <v>2</v>
      </c>
      <c r="U248" s="121">
        <v>1</v>
      </c>
      <c r="V248" s="121">
        <v>1</v>
      </c>
      <c r="W248" s="121">
        <v>0</v>
      </c>
      <c r="X248" s="122">
        <v>2</v>
      </c>
      <c r="Y248" s="123">
        <v>2</v>
      </c>
      <c r="Z248" s="63">
        <v>2</v>
      </c>
      <c r="AA248" s="73">
        <v>1</v>
      </c>
      <c r="AB248" s="89">
        <v>1</v>
      </c>
      <c r="AC248" s="87">
        <v>1</v>
      </c>
      <c r="AD248" s="198"/>
      <c r="AE248" s="198"/>
      <c r="AF248" s="198">
        <f t="shared" si="20"/>
        <v>5.0080397727272727E-2</v>
      </c>
      <c r="AG248" s="104">
        <f t="shared" si="21"/>
        <v>236</v>
      </c>
      <c r="AH248" s="198">
        <f t="shared" si="22"/>
        <v>36.39148414764896</v>
      </c>
      <c r="AI248" s="104">
        <f t="shared" si="23"/>
        <v>66</v>
      </c>
    </row>
    <row r="249" spans="1:35" s="13" customFormat="1" ht="11.25" customHeight="1" x14ac:dyDescent="0.2">
      <c r="A249" s="182">
        <v>270</v>
      </c>
      <c r="B249" s="68">
        <v>1001</v>
      </c>
      <c r="C249" s="34" t="s">
        <v>5</v>
      </c>
      <c r="D249" s="34" t="s">
        <v>366</v>
      </c>
      <c r="E249" s="34" t="s">
        <v>167</v>
      </c>
      <c r="F249" s="34" t="s">
        <v>293</v>
      </c>
      <c r="G249" s="34"/>
      <c r="H249" s="34"/>
      <c r="I249" s="27"/>
      <c r="J249" s="103">
        <v>2.1189393939393941</v>
      </c>
      <c r="K249" s="94">
        <f t="shared" si="18"/>
        <v>1.3199788106060608</v>
      </c>
      <c r="L249" s="104">
        <f t="shared" si="19"/>
        <v>244</v>
      </c>
      <c r="M249" s="81">
        <v>1</v>
      </c>
      <c r="N249" s="60">
        <v>1</v>
      </c>
      <c r="O249" s="61">
        <v>1</v>
      </c>
      <c r="P249" s="60">
        <v>1</v>
      </c>
      <c r="Q249" s="77">
        <v>2</v>
      </c>
      <c r="R249" s="120">
        <v>0</v>
      </c>
      <c r="S249" s="121">
        <v>1</v>
      </c>
      <c r="T249" s="121">
        <v>0</v>
      </c>
      <c r="U249" s="121">
        <v>1</v>
      </c>
      <c r="V249" s="121">
        <v>1</v>
      </c>
      <c r="W249" s="121">
        <v>0</v>
      </c>
      <c r="X249" s="122">
        <v>0</v>
      </c>
      <c r="Y249" s="123">
        <v>3</v>
      </c>
      <c r="Z249" s="63">
        <v>3</v>
      </c>
      <c r="AA249" s="73">
        <v>1</v>
      </c>
      <c r="AB249" s="89">
        <v>2</v>
      </c>
      <c r="AC249" s="87">
        <v>1</v>
      </c>
      <c r="AD249" s="198"/>
      <c r="AE249" s="198"/>
      <c r="AF249" s="198">
        <f t="shared" si="20"/>
        <v>2.7970000000000009E-2</v>
      </c>
      <c r="AG249" s="104">
        <f t="shared" si="21"/>
        <v>255</v>
      </c>
      <c r="AH249" s="198">
        <f t="shared" si="22"/>
        <v>62.29531641043976</v>
      </c>
      <c r="AI249" s="104">
        <f t="shared" si="23"/>
        <v>29</v>
      </c>
    </row>
    <row r="250" spans="1:35" s="13" customFormat="1" ht="11.25" customHeight="1" x14ac:dyDescent="0.2">
      <c r="A250" s="182">
        <v>38</v>
      </c>
      <c r="B250" s="68">
        <v>200</v>
      </c>
      <c r="C250" s="34" t="s">
        <v>8</v>
      </c>
      <c r="D250" s="34" t="s">
        <v>252</v>
      </c>
      <c r="E250" s="34">
        <v>200</v>
      </c>
      <c r="F250" s="34" t="s">
        <v>346</v>
      </c>
      <c r="G250" s="34" t="s">
        <v>293</v>
      </c>
      <c r="H250" s="34"/>
      <c r="I250" s="27"/>
      <c r="J250" s="103">
        <v>3.102651515151515</v>
      </c>
      <c r="K250" s="94">
        <f t="shared" si="18"/>
        <v>1.3199689734848488</v>
      </c>
      <c r="L250" s="104">
        <f t="shared" si="19"/>
        <v>245</v>
      </c>
      <c r="M250" s="81">
        <v>1</v>
      </c>
      <c r="N250" s="60">
        <v>1</v>
      </c>
      <c r="O250" s="61">
        <v>0</v>
      </c>
      <c r="P250" s="60">
        <v>2</v>
      </c>
      <c r="Q250" s="77">
        <v>1</v>
      </c>
      <c r="R250" s="120">
        <v>0</v>
      </c>
      <c r="S250" s="121">
        <v>1</v>
      </c>
      <c r="T250" s="121">
        <v>1</v>
      </c>
      <c r="U250" s="121">
        <v>1</v>
      </c>
      <c r="V250" s="121">
        <v>1</v>
      </c>
      <c r="W250" s="121">
        <v>0</v>
      </c>
      <c r="X250" s="122">
        <v>0</v>
      </c>
      <c r="Y250" s="123">
        <v>3</v>
      </c>
      <c r="Z250" s="63">
        <v>3</v>
      </c>
      <c r="AA250" s="73">
        <v>2</v>
      </c>
      <c r="AB250" s="89">
        <v>3</v>
      </c>
      <c r="AC250" s="87">
        <v>1</v>
      </c>
      <c r="AD250" s="198"/>
      <c r="AE250" s="198"/>
      <c r="AF250" s="198">
        <f t="shared" si="20"/>
        <v>4.0955000000000012E-2</v>
      </c>
      <c r="AG250" s="104">
        <f t="shared" si="21"/>
        <v>242</v>
      </c>
      <c r="AH250" s="198">
        <f t="shared" si="22"/>
        <v>42.544255890611652</v>
      </c>
      <c r="AI250" s="104">
        <f t="shared" si="23"/>
        <v>58</v>
      </c>
    </row>
    <row r="251" spans="1:35" s="13" customFormat="1" ht="11.25" customHeight="1" x14ac:dyDescent="0.2">
      <c r="A251" s="182">
        <v>123</v>
      </c>
      <c r="B251" s="68">
        <v>307</v>
      </c>
      <c r="C251" s="34" t="s">
        <v>5</v>
      </c>
      <c r="D251" s="34" t="s">
        <v>366</v>
      </c>
      <c r="E251" s="34" t="s">
        <v>296</v>
      </c>
      <c r="F251" s="34" t="s">
        <v>293</v>
      </c>
      <c r="G251" s="34"/>
      <c r="H251" s="34"/>
      <c r="I251" s="27"/>
      <c r="J251" s="103">
        <v>0.7428030303030303</v>
      </c>
      <c r="K251" s="94">
        <f t="shared" si="18"/>
        <v>1.3099925719696972</v>
      </c>
      <c r="L251" s="104">
        <f t="shared" si="19"/>
        <v>246</v>
      </c>
      <c r="M251" s="81">
        <v>1</v>
      </c>
      <c r="N251" s="60">
        <v>2</v>
      </c>
      <c r="O251" s="61">
        <v>1</v>
      </c>
      <c r="P251" s="60">
        <v>1</v>
      </c>
      <c r="Q251" s="77">
        <v>1</v>
      </c>
      <c r="R251" s="120">
        <v>0</v>
      </c>
      <c r="S251" s="121">
        <v>1</v>
      </c>
      <c r="T251" s="121">
        <v>0</v>
      </c>
      <c r="U251" s="121">
        <v>1</v>
      </c>
      <c r="V251" s="121">
        <v>1</v>
      </c>
      <c r="W251" s="121">
        <v>0</v>
      </c>
      <c r="X251" s="122">
        <v>0</v>
      </c>
      <c r="Y251" s="123">
        <v>3</v>
      </c>
      <c r="Z251" s="63">
        <v>3</v>
      </c>
      <c r="AA251" s="73">
        <v>1</v>
      </c>
      <c r="AB251" s="89">
        <v>1</v>
      </c>
      <c r="AC251" s="87">
        <v>1</v>
      </c>
      <c r="AD251" s="198"/>
      <c r="AE251" s="198"/>
      <c r="AF251" s="198">
        <f t="shared" si="20"/>
        <v>9.7307196969696978E-3</v>
      </c>
      <c r="AG251" s="104">
        <f t="shared" si="21"/>
        <v>279</v>
      </c>
      <c r="AH251" s="198">
        <f t="shared" si="22"/>
        <v>176.35900050994394</v>
      </c>
      <c r="AI251" s="104">
        <f t="shared" si="23"/>
        <v>5</v>
      </c>
    </row>
    <row r="252" spans="1:35" s="13" customFormat="1" ht="11.25" customHeight="1" x14ac:dyDescent="0.2">
      <c r="A252" s="182">
        <v>308</v>
      </c>
      <c r="B252" s="71" t="s">
        <v>147</v>
      </c>
      <c r="C252" s="34" t="s">
        <v>7</v>
      </c>
      <c r="D252" s="34" t="s">
        <v>272</v>
      </c>
      <c r="E252" s="34" t="s">
        <v>147</v>
      </c>
      <c r="F252" s="34" t="s">
        <v>293</v>
      </c>
      <c r="G252" s="34"/>
      <c r="H252" s="34"/>
      <c r="I252" s="27"/>
      <c r="J252" s="103">
        <v>2.8767045454545452</v>
      </c>
      <c r="K252" s="94">
        <f t="shared" si="18"/>
        <v>1.3099712329545454</v>
      </c>
      <c r="L252" s="104">
        <f t="shared" si="19"/>
        <v>247</v>
      </c>
      <c r="M252" s="81">
        <v>1</v>
      </c>
      <c r="N252" s="60">
        <v>2</v>
      </c>
      <c r="O252" s="61">
        <v>2</v>
      </c>
      <c r="P252" s="60">
        <v>1</v>
      </c>
      <c r="Q252" s="77">
        <v>1</v>
      </c>
      <c r="R252" s="120">
        <v>0</v>
      </c>
      <c r="S252" s="121">
        <v>1</v>
      </c>
      <c r="T252" s="121">
        <v>1</v>
      </c>
      <c r="U252" s="121">
        <v>1</v>
      </c>
      <c r="V252" s="121">
        <v>1</v>
      </c>
      <c r="W252" s="121">
        <v>0</v>
      </c>
      <c r="X252" s="122">
        <v>2</v>
      </c>
      <c r="Y252" s="123">
        <v>2</v>
      </c>
      <c r="Z252" s="63">
        <v>2</v>
      </c>
      <c r="AA252" s="73">
        <v>0</v>
      </c>
      <c r="AB252" s="89">
        <v>1</v>
      </c>
      <c r="AC252" s="87">
        <v>1</v>
      </c>
      <c r="AD252" s="198"/>
      <c r="AE252" s="198"/>
      <c r="AF252" s="198">
        <f t="shared" si="20"/>
        <v>3.7684829545454546E-2</v>
      </c>
      <c r="AG252" s="104">
        <f t="shared" si="21"/>
        <v>245</v>
      </c>
      <c r="AH252" s="198">
        <f t="shared" si="22"/>
        <v>45.538218447560745</v>
      </c>
      <c r="AI252" s="104">
        <f t="shared" si="23"/>
        <v>52</v>
      </c>
    </row>
    <row r="253" spans="1:35" s="13" customFormat="1" ht="11.25" customHeight="1" x14ac:dyDescent="0.2">
      <c r="A253" s="182">
        <v>43</v>
      </c>
      <c r="B253" s="68">
        <v>204</v>
      </c>
      <c r="C253" s="34" t="s">
        <v>8</v>
      </c>
      <c r="D253" s="34" t="s">
        <v>252</v>
      </c>
      <c r="E253" s="34" t="s">
        <v>351</v>
      </c>
      <c r="F253" s="34" t="s">
        <v>293</v>
      </c>
      <c r="G253" s="34"/>
      <c r="H253" s="34"/>
      <c r="I253" s="27"/>
      <c r="J253" s="103">
        <v>5.0672348484848486</v>
      </c>
      <c r="K253" s="94">
        <f t="shared" si="18"/>
        <v>1.3099493276515155</v>
      </c>
      <c r="L253" s="104">
        <f t="shared" si="19"/>
        <v>248</v>
      </c>
      <c r="M253" s="81">
        <v>1</v>
      </c>
      <c r="N253" s="60">
        <v>1</v>
      </c>
      <c r="O253" s="61">
        <v>0</v>
      </c>
      <c r="P253" s="60">
        <v>2</v>
      </c>
      <c r="Q253" s="77">
        <v>2</v>
      </c>
      <c r="R253" s="120">
        <v>0</v>
      </c>
      <c r="S253" s="121">
        <v>1</v>
      </c>
      <c r="T253" s="121">
        <v>1</v>
      </c>
      <c r="U253" s="121">
        <v>0</v>
      </c>
      <c r="V253" s="121">
        <v>1</v>
      </c>
      <c r="W253" s="121">
        <v>0</v>
      </c>
      <c r="X253" s="122">
        <v>0</v>
      </c>
      <c r="Y253" s="123">
        <v>3</v>
      </c>
      <c r="Z253" s="63">
        <v>2</v>
      </c>
      <c r="AA253" s="73">
        <v>1</v>
      </c>
      <c r="AB253" s="89">
        <v>3</v>
      </c>
      <c r="AC253" s="87">
        <v>3</v>
      </c>
      <c r="AD253" s="198"/>
      <c r="AE253" s="198"/>
      <c r="AF253" s="198">
        <f t="shared" si="20"/>
        <v>6.6380776515151535E-2</v>
      </c>
      <c r="AG253" s="104">
        <f t="shared" si="21"/>
        <v>218</v>
      </c>
      <c r="AH253" s="198">
        <f t="shared" si="22"/>
        <v>25.852364044103911</v>
      </c>
      <c r="AI253" s="104">
        <f t="shared" si="23"/>
        <v>102</v>
      </c>
    </row>
    <row r="254" spans="1:35" s="13" customFormat="1" ht="11.25" customHeight="1" x14ac:dyDescent="0.2">
      <c r="A254" s="182">
        <v>191</v>
      </c>
      <c r="B254" s="68">
        <v>455</v>
      </c>
      <c r="C254" s="34" t="s">
        <v>7</v>
      </c>
      <c r="D254" s="34" t="s">
        <v>36</v>
      </c>
      <c r="E254" s="34" t="s">
        <v>156</v>
      </c>
      <c r="F254" s="34" t="s">
        <v>182</v>
      </c>
      <c r="G254" s="34" t="s">
        <v>293</v>
      </c>
      <c r="H254" s="34"/>
      <c r="I254" s="27"/>
      <c r="J254" s="103">
        <v>1.7876893939393939</v>
      </c>
      <c r="K254" s="94">
        <f t="shared" si="18"/>
        <v>1.2999821231060606</v>
      </c>
      <c r="L254" s="104">
        <f t="shared" si="19"/>
        <v>249</v>
      </c>
      <c r="M254" s="81">
        <v>1</v>
      </c>
      <c r="N254" s="60">
        <v>1</v>
      </c>
      <c r="O254" s="61">
        <v>1</v>
      </c>
      <c r="P254" s="60">
        <v>2</v>
      </c>
      <c r="Q254" s="77">
        <v>2</v>
      </c>
      <c r="R254" s="120">
        <v>0</v>
      </c>
      <c r="S254" s="121">
        <v>1</v>
      </c>
      <c r="T254" s="121">
        <v>0</v>
      </c>
      <c r="U254" s="121">
        <v>1</v>
      </c>
      <c r="V254" s="121">
        <v>1</v>
      </c>
      <c r="W254" s="121">
        <v>0</v>
      </c>
      <c r="X254" s="122">
        <v>1</v>
      </c>
      <c r="Y254" s="123">
        <v>3</v>
      </c>
      <c r="Z254" s="63">
        <v>2</v>
      </c>
      <c r="AA254" s="73">
        <v>0</v>
      </c>
      <c r="AB254" s="89">
        <v>1</v>
      </c>
      <c r="AC254" s="87">
        <v>1</v>
      </c>
      <c r="AD254" s="198"/>
      <c r="AE254" s="198"/>
      <c r="AF254" s="198">
        <f t="shared" si="20"/>
        <v>2.3239962121212123E-2</v>
      </c>
      <c r="AG254" s="104">
        <f t="shared" si="21"/>
        <v>262</v>
      </c>
      <c r="AH254" s="198">
        <f t="shared" si="22"/>
        <v>72.719567750821071</v>
      </c>
      <c r="AI254" s="104">
        <f t="shared" si="23"/>
        <v>24</v>
      </c>
    </row>
    <row r="255" spans="1:35" s="13" customFormat="1" ht="11.25" customHeight="1" x14ac:dyDescent="0.2">
      <c r="A255" s="182">
        <v>217</v>
      </c>
      <c r="B255" s="68">
        <v>523</v>
      </c>
      <c r="C255" s="34" t="s">
        <v>7</v>
      </c>
      <c r="D255" s="34" t="s">
        <v>39</v>
      </c>
      <c r="E255" s="34" t="s">
        <v>197</v>
      </c>
      <c r="F255" s="34" t="s">
        <v>293</v>
      </c>
      <c r="G255" s="34"/>
      <c r="H255" s="34"/>
      <c r="I255" s="27"/>
      <c r="J255" s="103">
        <v>2.7553030303030304</v>
      </c>
      <c r="K255" s="94">
        <f t="shared" si="18"/>
        <v>1.2999724469696969</v>
      </c>
      <c r="L255" s="104">
        <f t="shared" si="19"/>
        <v>250</v>
      </c>
      <c r="M255" s="81">
        <v>1</v>
      </c>
      <c r="N255" s="60">
        <v>2</v>
      </c>
      <c r="O255" s="61">
        <v>1</v>
      </c>
      <c r="P255" s="60">
        <v>1</v>
      </c>
      <c r="Q255" s="77">
        <v>1</v>
      </c>
      <c r="R255" s="120">
        <v>1</v>
      </c>
      <c r="S255" s="121">
        <v>2</v>
      </c>
      <c r="T255" s="121">
        <v>1</v>
      </c>
      <c r="U255" s="121">
        <v>1</v>
      </c>
      <c r="V255" s="121">
        <v>1</v>
      </c>
      <c r="W255" s="121">
        <v>0</v>
      </c>
      <c r="X255" s="122">
        <v>2</v>
      </c>
      <c r="Y255" s="123">
        <v>2</v>
      </c>
      <c r="Z255" s="63">
        <v>2</v>
      </c>
      <c r="AA255" s="73">
        <v>1</v>
      </c>
      <c r="AB255" s="89">
        <v>1</v>
      </c>
      <c r="AC255" s="87">
        <v>1</v>
      </c>
      <c r="AD255" s="198"/>
      <c r="AE255" s="198"/>
      <c r="AF255" s="198">
        <f t="shared" si="20"/>
        <v>3.5818939393939396E-2</v>
      </c>
      <c r="AG255" s="104">
        <f t="shared" si="21"/>
        <v>250</v>
      </c>
      <c r="AH255" s="198">
        <f t="shared" si="22"/>
        <v>47.181743194940886</v>
      </c>
      <c r="AI255" s="104">
        <f t="shared" si="23"/>
        <v>47</v>
      </c>
    </row>
    <row r="256" spans="1:35" s="13" customFormat="1" ht="11.25" customHeight="1" x14ac:dyDescent="0.2">
      <c r="A256" s="182">
        <v>124</v>
      </c>
      <c r="B256" s="68">
        <v>307</v>
      </c>
      <c r="C256" s="34" t="s">
        <v>5</v>
      </c>
      <c r="D256" s="34" t="s">
        <v>366</v>
      </c>
      <c r="E256" s="34" t="s">
        <v>298</v>
      </c>
      <c r="F256" s="34" t="s">
        <v>293</v>
      </c>
      <c r="G256" s="34"/>
      <c r="H256" s="34"/>
      <c r="I256" s="27"/>
      <c r="J256" s="103">
        <v>5.7</v>
      </c>
      <c r="K256" s="94">
        <f t="shared" si="18"/>
        <v>1.2899430000000003</v>
      </c>
      <c r="L256" s="104">
        <f t="shared" si="19"/>
        <v>251</v>
      </c>
      <c r="M256" s="81">
        <v>1</v>
      </c>
      <c r="N256" s="60">
        <v>2</v>
      </c>
      <c r="O256" s="61">
        <v>0</v>
      </c>
      <c r="P256" s="60">
        <v>1</v>
      </c>
      <c r="Q256" s="77">
        <v>1</v>
      </c>
      <c r="R256" s="120">
        <v>0</v>
      </c>
      <c r="S256" s="121">
        <v>1</v>
      </c>
      <c r="T256" s="121">
        <v>1</v>
      </c>
      <c r="U256" s="121">
        <v>1</v>
      </c>
      <c r="V256" s="121">
        <v>1</v>
      </c>
      <c r="W256" s="121">
        <v>0</v>
      </c>
      <c r="X256" s="122">
        <v>0</v>
      </c>
      <c r="Y256" s="123">
        <v>3</v>
      </c>
      <c r="Z256" s="63">
        <v>3</v>
      </c>
      <c r="AA256" s="73">
        <v>1</v>
      </c>
      <c r="AB256" s="89">
        <v>2</v>
      </c>
      <c r="AC256" s="87">
        <v>2</v>
      </c>
      <c r="AD256" s="198"/>
      <c r="AE256" s="198"/>
      <c r="AF256" s="198">
        <f t="shared" si="20"/>
        <v>7.3530000000000012E-2</v>
      </c>
      <c r="AG256" s="104">
        <f t="shared" si="21"/>
        <v>213</v>
      </c>
      <c r="AH256" s="198">
        <f t="shared" si="22"/>
        <v>22.631578947368425</v>
      </c>
      <c r="AI256" s="104">
        <f t="shared" si="23"/>
        <v>119</v>
      </c>
    </row>
    <row r="257" spans="1:35" s="13" customFormat="1" ht="11.25" customHeight="1" x14ac:dyDescent="0.2">
      <c r="A257" s="182">
        <v>283</v>
      </c>
      <c r="B257" s="70">
        <v>1101</v>
      </c>
      <c r="C257" s="34" t="s">
        <v>7</v>
      </c>
      <c r="D257" s="34" t="s">
        <v>4</v>
      </c>
      <c r="E257" s="40" t="s">
        <v>169</v>
      </c>
      <c r="F257" s="40" t="s">
        <v>170</v>
      </c>
      <c r="G257" s="34"/>
      <c r="H257" s="34"/>
      <c r="I257" s="27"/>
      <c r="J257" s="103">
        <v>3.050568181818182</v>
      </c>
      <c r="K257" s="94">
        <f t="shared" si="18"/>
        <v>1.2799694943181821</v>
      </c>
      <c r="L257" s="104">
        <f t="shared" si="19"/>
        <v>252</v>
      </c>
      <c r="M257" s="81">
        <v>1</v>
      </c>
      <c r="N257" s="60">
        <v>2</v>
      </c>
      <c r="O257" s="61">
        <v>0</v>
      </c>
      <c r="P257" s="60">
        <v>2</v>
      </c>
      <c r="Q257" s="77">
        <v>1</v>
      </c>
      <c r="R257" s="120">
        <v>1</v>
      </c>
      <c r="S257" s="121">
        <v>1</v>
      </c>
      <c r="T257" s="121">
        <v>1</v>
      </c>
      <c r="U257" s="121">
        <v>0</v>
      </c>
      <c r="V257" s="121">
        <v>1</v>
      </c>
      <c r="W257" s="121">
        <v>0</v>
      </c>
      <c r="X257" s="122">
        <v>1</v>
      </c>
      <c r="Y257" s="123">
        <v>0</v>
      </c>
      <c r="Z257" s="63">
        <v>3</v>
      </c>
      <c r="AA257" s="73">
        <v>0</v>
      </c>
      <c r="AB257" s="89">
        <v>3</v>
      </c>
      <c r="AC257" s="87">
        <v>1</v>
      </c>
      <c r="AD257" s="198"/>
      <c r="AE257" s="198"/>
      <c r="AF257" s="198">
        <f t="shared" si="20"/>
        <v>3.9047272727272736E-2</v>
      </c>
      <c r="AG257" s="104">
        <f t="shared" si="21"/>
        <v>243</v>
      </c>
      <c r="AH257" s="198">
        <f t="shared" si="22"/>
        <v>41.959396535667729</v>
      </c>
      <c r="AI257" s="104">
        <f t="shared" si="23"/>
        <v>60</v>
      </c>
    </row>
    <row r="258" spans="1:35" s="13" customFormat="1" ht="11.25" customHeight="1" x14ac:dyDescent="0.2">
      <c r="A258" s="182">
        <v>49</v>
      </c>
      <c r="B258" s="68">
        <v>209</v>
      </c>
      <c r="C258" s="34" t="s">
        <v>5</v>
      </c>
      <c r="D258" s="34" t="s">
        <v>254</v>
      </c>
      <c r="E258" s="34" t="s">
        <v>357</v>
      </c>
      <c r="F258" s="34" t="s">
        <v>293</v>
      </c>
      <c r="G258" s="34"/>
      <c r="H258" s="34"/>
      <c r="I258" s="27"/>
      <c r="J258" s="103">
        <v>2.4577651515151517</v>
      </c>
      <c r="K258" s="94">
        <f t="shared" si="18"/>
        <v>1.2499754223484851</v>
      </c>
      <c r="L258" s="104">
        <f t="shared" si="19"/>
        <v>253</v>
      </c>
      <c r="M258" s="81">
        <v>1</v>
      </c>
      <c r="N258" s="60">
        <v>1</v>
      </c>
      <c r="O258" s="61">
        <v>1</v>
      </c>
      <c r="P258" s="60">
        <v>2</v>
      </c>
      <c r="Q258" s="77">
        <v>2</v>
      </c>
      <c r="R258" s="120">
        <v>0</v>
      </c>
      <c r="S258" s="121">
        <v>2</v>
      </c>
      <c r="T258" s="121">
        <v>0</v>
      </c>
      <c r="U258" s="121">
        <v>1</v>
      </c>
      <c r="V258" s="121">
        <v>1</v>
      </c>
      <c r="W258" s="121">
        <v>0</v>
      </c>
      <c r="X258" s="122">
        <v>0</v>
      </c>
      <c r="Y258" s="123">
        <v>1</v>
      </c>
      <c r="Z258" s="63">
        <v>2</v>
      </c>
      <c r="AA258" s="73">
        <v>2</v>
      </c>
      <c r="AB258" s="89">
        <v>1</v>
      </c>
      <c r="AC258" s="87">
        <v>1</v>
      </c>
      <c r="AD258" s="198"/>
      <c r="AE258" s="198"/>
      <c r="AF258" s="198">
        <f t="shared" si="20"/>
        <v>3.0722064393939402E-2</v>
      </c>
      <c r="AG258" s="104">
        <f t="shared" si="21"/>
        <v>252</v>
      </c>
      <c r="AH258" s="198">
        <f t="shared" si="22"/>
        <v>50.859212452801117</v>
      </c>
      <c r="AI258" s="104">
        <f t="shared" si="23"/>
        <v>35</v>
      </c>
    </row>
    <row r="259" spans="1:35" s="13" customFormat="1" ht="11.25" customHeight="1" x14ac:dyDescent="0.2">
      <c r="A259" s="182">
        <v>132</v>
      </c>
      <c r="B259" s="68">
        <v>331</v>
      </c>
      <c r="C259" s="34" t="s">
        <v>8</v>
      </c>
      <c r="D259" s="34" t="s">
        <v>252</v>
      </c>
      <c r="E259" s="34" t="s">
        <v>304</v>
      </c>
      <c r="F259" s="34" t="s">
        <v>293</v>
      </c>
      <c r="G259" s="34"/>
      <c r="H259" s="34"/>
      <c r="I259" s="27"/>
      <c r="J259" s="103">
        <v>2.8952651515151517</v>
      </c>
      <c r="K259" s="94">
        <f t="shared" si="18"/>
        <v>1.2499710473484851</v>
      </c>
      <c r="L259" s="104">
        <f t="shared" si="19"/>
        <v>254</v>
      </c>
      <c r="M259" s="81">
        <v>1</v>
      </c>
      <c r="N259" s="60">
        <v>2</v>
      </c>
      <c r="O259" s="61">
        <v>0</v>
      </c>
      <c r="P259" s="60">
        <v>2</v>
      </c>
      <c r="Q259" s="77">
        <v>2</v>
      </c>
      <c r="R259" s="120">
        <v>0</v>
      </c>
      <c r="S259" s="121">
        <v>0</v>
      </c>
      <c r="T259" s="121">
        <v>2</v>
      </c>
      <c r="U259" s="121">
        <v>0</v>
      </c>
      <c r="V259" s="121">
        <v>0</v>
      </c>
      <c r="W259" s="121">
        <v>0</v>
      </c>
      <c r="X259" s="122">
        <v>0</v>
      </c>
      <c r="Y259" s="123">
        <v>0</v>
      </c>
      <c r="Z259" s="63">
        <v>3</v>
      </c>
      <c r="AA259" s="73">
        <v>0</v>
      </c>
      <c r="AB259" s="89">
        <v>2</v>
      </c>
      <c r="AC259" s="87">
        <v>1</v>
      </c>
      <c r="AD259" s="198"/>
      <c r="AE259" s="198"/>
      <c r="AF259" s="198">
        <f t="shared" si="20"/>
        <v>3.6190814393939404E-2</v>
      </c>
      <c r="AG259" s="104">
        <f t="shared" si="21"/>
        <v>248</v>
      </c>
      <c r="AH259" s="198">
        <f t="shared" si="22"/>
        <v>43.17393864067509</v>
      </c>
      <c r="AI259" s="104">
        <f t="shared" si="23"/>
        <v>57</v>
      </c>
    </row>
    <row r="260" spans="1:35" s="13" customFormat="1" ht="11.25" customHeight="1" x14ac:dyDescent="0.2">
      <c r="A260" s="182">
        <v>112</v>
      </c>
      <c r="B260" s="68">
        <v>247</v>
      </c>
      <c r="C260" s="34" t="s">
        <v>6</v>
      </c>
      <c r="D260" s="34" t="s">
        <v>27</v>
      </c>
      <c r="E260" s="34" t="s">
        <v>120</v>
      </c>
      <c r="F260" s="34" t="s">
        <v>121</v>
      </c>
      <c r="G260" s="34"/>
      <c r="H260" s="34"/>
      <c r="I260" s="27"/>
      <c r="J260" s="103">
        <v>5.5227272727272725</v>
      </c>
      <c r="K260" s="94">
        <f t="shared" si="18"/>
        <v>1.239944772727273</v>
      </c>
      <c r="L260" s="104">
        <f t="shared" si="19"/>
        <v>255</v>
      </c>
      <c r="M260" s="81">
        <v>1</v>
      </c>
      <c r="N260" s="60">
        <v>1</v>
      </c>
      <c r="O260" s="61">
        <v>1</v>
      </c>
      <c r="P260" s="60">
        <v>1</v>
      </c>
      <c r="Q260" s="77">
        <v>1</v>
      </c>
      <c r="R260" s="120">
        <v>1</v>
      </c>
      <c r="S260" s="121">
        <v>2</v>
      </c>
      <c r="T260" s="121">
        <v>2</v>
      </c>
      <c r="U260" s="121">
        <v>1</v>
      </c>
      <c r="V260" s="121">
        <v>1</v>
      </c>
      <c r="W260" s="121">
        <v>0</v>
      </c>
      <c r="X260" s="122">
        <v>1</v>
      </c>
      <c r="Y260" s="123">
        <v>3</v>
      </c>
      <c r="Z260" s="63">
        <v>2</v>
      </c>
      <c r="AA260" s="73">
        <v>2</v>
      </c>
      <c r="AB260" s="89">
        <v>1</v>
      </c>
      <c r="AC260" s="87">
        <v>1</v>
      </c>
      <c r="AD260" s="198"/>
      <c r="AE260" s="198"/>
      <c r="AF260" s="198">
        <f t="shared" si="20"/>
        <v>6.8481818181818185E-2</v>
      </c>
      <c r="AG260" s="104">
        <f t="shared" si="21"/>
        <v>217</v>
      </c>
      <c r="AH260" s="198">
        <f t="shared" si="22"/>
        <v>22.452674897119348</v>
      </c>
      <c r="AI260" s="104">
        <f t="shared" si="23"/>
        <v>121</v>
      </c>
    </row>
    <row r="261" spans="1:35" s="13" customFormat="1" ht="11.25" customHeight="1" x14ac:dyDescent="0.2">
      <c r="A261" s="182">
        <v>34</v>
      </c>
      <c r="B261" s="68">
        <v>188</v>
      </c>
      <c r="C261" s="34" t="s">
        <v>7</v>
      </c>
      <c r="D261" s="34" t="s">
        <v>249</v>
      </c>
      <c r="E261" s="34" t="s">
        <v>342</v>
      </c>
      <c r="F261" s="34" t="s">
        <v>293</v>
      </c>
      <c r="G261" s="34"/>
      <c r="H261" s="34"/>
      <c r="I261" s="27"/>
      <c r="J261" s="103">
        <v>0.94280303030303025</v>
      </c>
      <c r="K261" s="94">
        <f t="shared" si="18"/>
        <v>1.2299905719696971</v>
      </c>
      <c r="L261" s="104">
        <f t="shared" si="19"/>
        <v>256</v>
      </c>
      <c r="M261" s="81">
        <v>1</v>
      </c>
      <c r="N261" s="60">
        <v>1</v>
      </c>
      <c r="O261" s="61">
        <v>1</v>
      </c>
      <c r="P261" s="60">
        <v>2</v>
      </c>
      <c r="Q261" s="77">
        <v>2</v>
      </c>
      <c r="R261" s="120">
        <v>0</v>
      </c>
      <c r="S261" s="121">
        <v>1</v>
      </c>
      <c r="T261" s="121">
        <v>0</v>
      </c>
      <c r="U261" s="121">
        <v>1</v>
      </c>
      <c r="V261" s="121">
        <v>1</v>
      </c>
      <c r="W261" s="121">
        <v>0</v>
      </c>
      <c r="X261" s="122">
        <v>1</v>
      </c>
      <c r="Y261" s="123">
        <v>1</v>
      </c>
      <c r="Z261" s="63">
        <v>2</v>
      </c>
      <c r="AA261" s="73">
        <v>1</v>
      </c>
      <c r="AB261" s="89">
        <v>1</v>
      </c>
      <c r="AC261" s="87">
        <v>1</v>
      </c>
      <c r="AD261" s="198"/>
      <c r="AE261" s="198"/>
      <c r="AF261" s="198">
        <f t="shared" si="20"/>
        <v>1.1596477272727274E-2</v>
      </c>
      <c r="AG261" s="104">
        <f t="shared" si="21"/>
        <v>275</v>
      </c>
      <c r="AH261" s="198">
        <f t="shared" si="22"/>
        <v>130.46203294495785</v>
      </c>
      <c r="AI261" s="104">
        <f t="shared" si="23"/>
        <v>12</v>
      </c>
    </row>
    <row r="262" spans="1:35" s="13" customFormat="1" ht="11.25" customHeight="1" x14ac:dyDescent="0.2">
      <c r="A262" s="182">
        <v>222</v>
      </c>
      <c r="B262" s="68">
        <v>536</v>
      </c>
      <c r="C262" s="34" t="s">
        <v>244</v>
      </c>
      <c r="D262" s="34" t="s">
        <v>40</v>
      </c>
      <c r="E262" s="34" t="s">
        <v>158</v>
      </c>
      <c r="F262" s="34" t="s">
        <v>293</v>
      </c>
      <c r="G262" s="34"/>
      <c r="H262" s="34"/>
      <c r="I262" s="27"/>
      <c r="J262" s="103">
        <v>3.3882575757575757</v>
      </c>
      <c r="K262" s="94">
        <f t="shared" ref="K262:K291" si="24">M$4*M262+N$4*N262+O$4*O262+P$4*P262+Q$4*Q262+R$4*R262+S$4*S262+T$4*T262+U$4*U262+V$4*V262+W$4*W262+X$4*X262+Y$4*Y262+Z$4*Z262+AA$4*AA262+AB$4*AB262+AC$4*AC262-(J262/100000)</f>
        <v>1.2299661174242429</v>
      </c>
      <c r="L262" s="104">
        <f t="shared" ref="L262:L291" si="25">RANK(K262,$K$6:$K$291)</f>
        <v>257</v>
      </c>
      <c r="M262" s="81">
        <v>1</v>
      </c>
      <c r="N262" s="60">
        <v>1</v>
      </c>
      <c r="O262" s="61">
        <v>0</v>
      </c>
      <c r="P262" s="60">
        <v>2</v>
      </c>
      <c r="Q262" s="77">
        <v>2</v>
      </c>
      <c r="R262" s="120">
        <v>1</v>
      </c>
      <c r="S262" s="121">
        <v>1</v>
      </c>
      <c r="T262" s="121">
        <v>1</v>
      </c>
      <c r="U262" s="121">
        <v>1</v>
      </c>
      <c r="V262" s="121">
        <v>1</v>
      </c>
      <c r="W262" s="121">
        <v>0</v>
      </c>
      <c r="X262" s="122">
        <v>3</v>
      </c>
      <c r="Y262" s="123">
        <v>1</v>
      </c>
      <c r="Z262" s="63">
        <v>1</v>
      </c>
      <c r="AA262" s="73">
        <v>1</v>
      </c>
      <c r="AB262" s="89">
        <v>2</v>
      </c>
      <c r="AC262" s="87">
        <v>3</v>
      </c>
      <c r="AD262" s="198"/>
      <c r="AE262" s="198"/>
      <c r="AF262" s="198">
        <f t="shared" si="20"/>
        <v>4.1675568181818196E-2</v>
      </c>
      <c r="AG262" s="104">
        <f t="shared" si="21"/>
        <v>241</v>
      </c>
      <c r="AH262" s="198">
        <f t="shared" si="22"/>
        <v>36.301844605925112</v>
      </c>
      <c r="AI262" s="104">
        <f t="shared" si="23"/>
        <v>67</v>
      </c>
    </row>
    <row r="263" spans="1:35" s="13" customFormat="1" ht="11.25" customHeight="1" x14ac:dyDescent="0.2">
      <c r="A263" s="182">
        <v>89</v>
      </c>
      <c r="B263" s="68">
        <v>232</v>
      </c>
      <c r="C263" s="34" t="s">
        <v>7</v>
      </c>
      <c r="D263" s="34" t="s">
        <v>24</v>
      </c>
      <c r="E263" s="34">
        <v>232</v>
      </c>
      <c r="F263" s="34" t="s">
        <v>293</v>
      </c>
      <c r="G263" s="34"/>
      <c r="H263" s="34"/>
      <c r="I263" s="27"/>
      <c r="J263" s="103">
        <v>4.9670454545454543</v>
      </c>
      <c r="K263" s="94">
        <f t="shared" si="24"/>
        <v>1.2099503295454548</v>
      </c>
      <c r="L263" s="104">
        <f t="shared" si="25"/>
        <v>258</v>
      </c>
      <c r="M263" s="81">
        <v>1</v>
      </c>
      <c r="N263" s="60">
        <v>1</v>
      </c>
      <c r="O263" s="61">
        <v>1</v>
      </c>
      <c r="P263" s="60">
        <v>1</v>
      </c>
      <c r="Q263" s="77">
        <v>2</v>
      </c>
      <c r="R263" s="120">
        <v>0</v>
      </c>
      <c r="S263" s="121">
        <v>2</v>
      </c>
      <c r="T263" s="121">
        <v>1</v>
      </c>
      <c r="U263" s="121">
        <v>1</v>
      </c>
      <c r="V263" s="121">
        <v>1</v>
      </c>
      <c r="W263" s="121">
        <v>0</v>
      </c>
      <c r="X263" s="122">
        <v>1</v>
      </c>
      <c r="Y263" s="123">
        <v>2</v>
      </c>
      <c r="Z263" s="63">
        <v>2</v>
      </c>
      <c r="AA263" s="73">
        <v>1</v>
      </c>
      <c r="AB263" s="89">
        <v>1</v>
      </c>
      <c r="AC263" s="87">
        <v>1</v>
      </c>
      <c r="AD263" s="198"/>
      <c r="AE263" s="198"/>
      <c r="AF263" s="198">
        <f t="shared" ref="AF263:AF291" si="26">(M$4*M263+N$4*N263+O$4*O263+P$4*P263+Q$4*Q263+R$4*R263+S$4*S263+T$4*T263+U$4*U263+V$4*V263+W$4*W263+X$4*X263+Y$4*Y263+Z$4*Z263+AA$4*AA263+AB$4*AB263+AC$4*AC263)*(J263/100)</f>
        <v>6.0101250000000009E-2</v>
      </c>
      <c r="AG263" s="104">
        <f t="shared" ref="AG263:AG291" si="27">RANK(AF263,AF$6:AF$291)</f>
        <v>223</v>
      </c>
      <c r="AH263" s="198">
        <f t="shared" ref="AH263:AH291" si="28">(M$4*M263+N$4*N263+O$4*O263+P$4*P263+Q$4*Q263+R$4*R263+S$4*S263+T$4*T263+U$4*U263+V$4*V263+W$4*W263+X$4*X263+Y$4*Y263+Z$4*Z263+AA$4*AA263+AB$4*AB263+AC$4*AC263)/(J263/100)</f>
        <v>24.360558224662551</v>
      </c>
      <c r="AI263" s="104">
        <f t="shared" ref="AI263:AI291" si="29">RANK(AH263,AH$6:AH$291)</f>
        <v>110</v>
      </c>
    </row>
    <row r="264" spans="1:35" s="13" customFormat="1" ht="11.25" customHeight="1" x14ac:dyDescent="0.2">
      <c r="A264" s="182">
        <v>221</v>
      </c>
      <c r="B264" s="68">
        <v>527</v>
      </c>
      <c r="C264" s="34" t="s">
        <v>8</v>
      </c>
      <c r="D264" s="34" t="s">
        <v>253</v>
      </c>
      <c r="E264" s="34">
        <v>527</v>
      </c>
      <c r="F264" s="34" t="s">
        <v>293</v>
      </c>
      <c r="G264" s="34"/>
      <c r="H264" s="34"/>
      <c r="I264" s="27"/>
      <c r="J264" s="103">
        <v>6.2662878787878791</v>
      </c>
      <c r="K264" s="94">
        <f t="shared" si="24"/>
        <v>1.1899373371212123</v>
      </c>
      <c r="L264" s="104">
        <f t="shared" si="25"/>
        <v>259</v>
      </c>
      <c r="M264" s="81">
        <v>1</v>
      </c>
      <c r="N264" s="60">
        <v>1</v>
      </c>
      <c r="O264" s="61">
        <v>1</v>
      </c>
      <c r="P264" s="60">
        <v>2</v>
      </c>
      <c r="Q264" s="77">
        <v>2</v>
      </c>
      <c r="R264" s="120">
        <v>0</v>
      </c>
      <c r="S264" s="121">
        <v>1</v>
      </c>
      <c r="T264" s="121">
        <v>0</v>
      </c>
      <c r="U264" s="121">
        <v>1</v>
      </c>
      <c r="V264" s="121">
        <v>1</v>
      </c>
      <c r="W264" s="121">
        <v>0</v>
      </c>
      <c r="X264" s="122">
        <v>0</v>
      </c>
      <c r="Y264" s="123">
        <v>1</v>
      </c>
      <c r="Z264" s="63">
        <v>1</v>
      </c>
      <c r="AA264" s="73">
        <v>1</v>
      </c>
      <c r="AB264" s="89">
        <v>3</v>
      </c>
      <c r="AC264" s="87">
        <v>3</v>
      </c>
      <c r="AD264" s="198"/>
      <c r="AE264" s="198"/>
      <c r="AF264" s="198">
        <f t="shared" si="26"/>
        <v>7.4568825757575771E-2</v>
      </c>
      <c r="AG264" s="104">
        <f t="shared" si="27"/>
        <v>211</v>
      </c>
      <c r="AH264" s="198">
        <f t="shared" si="28"/>
        <v>18.9905095810917</v>
      </c>
      <c r="AI264" s="104">
        <f t="shared" si="29"/>
        <v>136</v>
      </c>
    </row>
    <row r="265" spans="1:35" s="13" customFormat="1" ht="11.25" customHeight="1" x14ac:dyDescent="0.2">
      <c r="A265" s="182">
        <v>37</v>
      </c>
      <c r="B265" s="68">
        <v>198</v>
      </c>
      <c r="C265" s="34" t="s">
        <v>5</v>
      </c>
      <c r="D265" s="34" t="s">
        <v>250</v>
      </c>
      <c r="E265" s="34" t="s">
        <v>242</v>
      </c>
      <c r="F265" s="34" t="s">
        <v>344</v>
      </c>
      <c r="G265" s="34" t="s">
        <v>345</v>
      </c>
      <c r="H265" s="34"/>
      <c r="I265" s="27"/>
      <c r="J265" s="103">
        <v>0.48768939393939392</v>
      </c>
      <c r="K265" s="94">
        <f t="shared" si="24"/>
        <v>1.1799951231060608</v>
      </c>
      <c r="L265" s="104">
        <f t="shared" si="25"/>
        <v>260</v>
      </c>
      <c r="M265" s="81">
        <v>1</v>
      </c>
      <c r="N265" s="60">
        <v>1</v>
      </c>
      <c r="O265" s="61">
        <v>0</v>
      </c>
      <c r="P265" s="60">
        <v>2</v>
      </c>
      <c r="Q265" s="77">
        <v>1</v>
      </c>
      <c r="R265" s="120">
        <v>0</v>
      </c>
      <c r="S265" s="121">
        <v>1</v>
      </c>
      <c r="T265" s="121">
        <v>0</v>
      </c>
      <c r="U265" s="121">
        <v>1</v>
      </c>
      <c r="V265" s="121">
        <v>1</v>
      </c>
      <c r="W265" s="121">
        <v>0</v>
      </c>
      <c r="X265" s="122">
        <v>0</v>
      </c>
      <c r="Y265" s="123">
        <v>0</v>
      </c>
      <c r="Z265" s="63">
        <v>3</v>
      </c>
      <c r="AA265" s="73">
        <v>1</v>
      </c>
      <c r="AB265" s="89">
        <v>3</v>
      </c>
      <c r="AC265" s="87">
        <v>3</v>
      </c>
      <c r="AD265" s="198"/>
      <c r="AE265" s="198"/>
      <c r="AF265" s="198">
        <f t="shared" si="26"/>
        <v>5.7547348484848493E-3</v>
      </c>
      <c r="AG265" s="104">
        <f t="shared" si="27"/>
        <v>283</v>
      </c>
      <c r="AH265" s="198">
        <f t="shared" si="28"/>
        <v>241.95728155339808</v>
      </c>
      <c r="AI265" s="104">
        <f t="shared" si="29"/>
        <v>2</v>
      </c>
    </row>
    <row r="266" spans="1:35" s="13" customFormat="1" ht="11.25" customHeight="1" x14ac:dyDescent="0.2">
      <c r="A266" s="182">
        <v>133</v>
      </c>
      <c r="B266" s="68">
        <v>338</v>
      </c>
      <c r="C266" s="34" t="s">
        <v>8</v>
      </c>
      <c r="D266" s="34" t="s">
        <v>369</v>
      </c>
      <c r="E266" s="34">
        <v>338</v>
      </c>
      <c r="F266" s="34" t="s">
        <v>293</v>
      </c>
      <c r="G266" s="34"/>
      <c r="H266" s="34"/>
      <c r="I266" s="27"/>
      <c r="J266" s="103">
        <v>0.91439393939393943</v>
      </c>
      <c r="K266" s="94">
        <f t="shared" si="24"/>
        <v>1.1799908560606063</v>
      </c>
      <c r="L266" s="104">
        <f t="shared" si="25"/>
        <v>261</v>
      </c>
      <c r="M266" s="81">
        <v>1</v>
      </c>
      <c r="N266" s="60">
        <v>1</v>
      </c>
      <c r="O266" s="61">
        <v>0</v>
      </c>
      <c r="P266" s="60">
        <v>2</v>
      </c>
      <c r="Q266" s="77">
        <v>2</v>
      </c>
      <c r="R266" s="120">
        <v>1</v>
      </c>
      <c r="S266" s="121">
        <v>1</v>
      </c>
      <c r="T266" s="121">
        <v>2</v>
      </c>
      <c r="U266" s="121">
        <v>0</v>
      </c>
      <c r="V266" s="121">
        <v>1</v>
      </c>
      <c r="W266" s="121">
        <v>0</v>
      </c>
      <c r="X266" s="122">
        <v>0</v>
      </c>
      <c r="Y266" s="123">
        <v>0</v>
      </c>
      <c r="Z266" s="63">
        <v>3</v>
      </c>
      <c r="AA266" s="73">
        <v>0</v>
      </c>
      <c r="AB266" s="89">
        <v>1</v>
      </c>
      <c r="AC266" s="87">
        <v>1</v>
      </c>
      <c r="AD266" s="198"/>
      <c r="AE266" s="198"/>
      <c r="AF266" s="198">
        <f t="shared" si="26"/>
        <v>1.0789848484848485E-2</v>
      </c>
      <c r="AG266" s="104">
        <f t="shared" si="27"/>
        <v>276</v>
      </c>
      <c r="AH266" s="198">
        <f t="shared" si="28"/>
        <v>129.04722452361227</v>
      </c>
      <c r="AI266" s="104">
        <f t="shared" si="29"/>
        <v>13</v>
      </c>
    </row>
    <row r="267" spans="1:35" s="13" customFormat="1" ht="11.25" customHeight="1" x14ac:dyDescent="0.2">
      <c r="A267" s="182">
        <v>224</v>
      </c>
      <c r="B267" s="68">
        <v>542</v>
      </c>
      <c r="C267" s="34" t="s">
        <v>7</v>
      </c>
      <c r="D267" s="34" t="s">
        <v>363</v>
      </c>
      <c r="E267" s="34">
        <v>542</v>
      </c>
      <c r="F267" s="34" t="s">
        <v>202</v>
      </c>
      <c r="G267" s="34"/>
      <c r="H267" s="34"/>
      <c r="I267" s="27"/>
      <c r="J267" s="103">
        <v>1.8414772727272728</v>
      </c>
      <c r="K267" s="94">
        <f t="shared" si="24"/>
        <v>1.1799815852272728</v>
      </c>
      <c r="L267" s="104">
        <f t="shared" si="25"/>
        <v>262</v>
      </c>
      <c r="M267" s="81">
        <v>1</v>
      </c>
      <c r="N267" s="60">
        <v>1</v>
      </c>
      <c r="O267" s="61">
        <v>1</v>
      </c>
      <c r="P267" s="60">
        <v>1</v>
      </c>
      <c r="Q267" s="77">
        <v>2</v>
      </c>
      <c r="R267" s="120">
        <v>0</v>
      </c>
      <c r="S267" s="121">
        <v>0</v>
      </c>
      <c r="T267" s="121">
        <v>1</v>
      </c>
      <c r="U267" s="121">
        <v>0</v>
      </c>
      <c r="V267" s="121">
        <v>1</v>
      </c>
      <c r="W267" s="121">
        <v>0</v>
      </c>
      <c r="X267" s="122">
        <v>1</v>
      </c>
      <c r="Y267" s="123">
        <v>0</v>
      </c>
      <c r="Z267" s="63">
        <v>3</v>
      </c>
      <c r="AA267" s="73">
        <v>0</v>
      </c>
      <c r="AB267" s="89">
        <v>2</v>
      </c>
      <c r="AC267" s="87">
        <v>2</v>
      </c>
      <c r="AD267" s="198"/>
      <c r="AE267" s="198"/>
      <c r="AF267" s="198">
        <f t="shared" si="26"/>
        <v>2.1729431818181821E-2</v>
      </c>
      <c r="AG267" s="104">
        <f t="shared" si="27"/>
        <v>264</v>
      </c>
      <c r="AH267" s="198">
        <f t="shared" si="28"/>
        <v>64.078987966676962</v>
      </c>
      <c r="AI267" s="104">
        <f t="shared" si="29"/>
        <v>28</v>
      </c>
    </row>
    <row r="268" spans="1:35" s="13" customFormat="1" ht="11.25" customHeight="1" x14ac:dyDescent="0.2">
      <c r="A268" s="182">
        <v>237</v>
      </c>
      <c r="B268" s="68">
        <v>791</v>
      </c>
      <c r="C268" s="34" t="s">
        <v>7</v>
      </c>
      <c r="D268" s="34" t="s">
        <v>37</v>
      </c>
      <c r="E268" s="34" t="s">
        <v>165</v>
      </c>
      <c r="F268" s="34" t="s">
        <v>293</v>
      </c>
      <c r="G268" s="39"/>
      <c r="H268" s="34"/>
      <c r="I268" s="27"/>
      <c r="J268" s="103">
        <v>4.9429924242424246</v>
      </c>
      <c r="K268" s="94">
        <f t="shared" si="24"/>
        <v>1.179950570075758</v>
      </c>
      <c r="L268" s="104">
        <f t="shared" si="25"/>
        <v>263</v>
      </c>
      <c r="M268" s="81">
        <v>1</v>
      </c>
      <c r="N268" s="60">
        <v>1</v>
      </c>
      <c r="O268" s="61">
        <v>1</v>
      </c>
      <c r="P268" s="60">
        <v>1</v>
      </c>
      <c r="Q268" s="77">
        <v>1</v>
      </c>
      <c r="R268" s="120">
        <v>1</v>
      </c>
      <c r="S268" s="121">
        <v>2</v>
      </c>
      <c r="T268" s="121">
        <v>2</v>
      </c>
      <c r="U268" s="121">
        <v>1</v>
      </c>
      <c r="V268" s="121">
        <v>1</v>
      </c>
      <c r="W268" s="121">
        <v>0</v>
      </c>
      <c r="X268" s="122">
        <v>1</v>
      </c>
      <c r="Y268" s="123">
        <v>0</v>
      </c>
      <c r="Z268" s="63">
        <v>3</v>
      </c>
      <c r="AA268" s="73">
        <v>0</v>
      </c>
      <c r="AB268" s="89">
        <v>2</v>
      </c>
      <c r="AC268" s="87">
        <v>1</v>
      </c>
      <c r="AD268" s="198"/>
      <c r="AE268" s="198"/>
      <c r="AF268" s="198">
        <f t="shared" si="26"/>
        <v>5.8327310606060633E-2</v>
      </c>
      <c r="AG268" s="104">
        <f t="shared" si="27"/>
        <v>226</v>
      </c>
      <c r="AH268" s="198">
        <f t="shared" si="28"/>
        <v>23.872179010690068</v>
      </c>
      <c r="AI268" s="104">
        <f t="shared" si="29"/>
        <v>113</v>
      </c>
    </row>
    <row r="269" spans="1:35" s="13" customFormat="1" ht="11.25" customHeight="1" x14ac:dyDescent="0.2">
      <c r="A269" s="182">
        <v>282</v>
      </c>
      <c r="B269" s="70">
        <v>1100</v>
      </c>
      <c r="C269" s="34" t="s">
        <v>7</v>
      </c>
      <c r="D269" s="34" t="s">
        <v>4</v>
      </c>
      <c r="E269" s="40" t="s">
        <v>223</v>
      </c>
      <c r="F269" s="40" t="s">
        <v>293</v>
      </c>
      <c r="G269" s="39"/>
      <c r="H269" s="34"/>
      <c r="I269" s="27"/>
      <c r="J269" s="103">
        <v>1.2007575757575757</v>
      </c>
      <c r="K269" s="94">
        <f t="shared" si="24"/>
        <v>1.1699879924242425</v>
      </c>
      <c r="L269" s="104">
        <f t="shared" si="25"/>
        <v>264</v>
      </c>
      <c r="M269" s="81">
        <v>1</v>
      </c>
      <c r="N269" s="60">
        <v>2</v>
      </c>
      <c r="O269" s="61">
        <v>1</v>
      </c>
      <c r="P269" s="60">
        <v>1</v>
      </c>
      <c r="Q269" s="77">
        <v>2</v>
      </c>
      <c r="R269" s="120">
        <v>0</v>
      </c>
      <c r="S269" s="121">
        <v>1</v>
      </c>
      <c r="T269" s="121">
        <v>0</v>
      </c>
      <c r="U269" s="121">
        <v>0</v>
      </c>
      <c r="V269" s="121">
        <v>1</v>
      </c>
      <c r="W269" s="121">
        <v>0</v>
      </c>
      <c r="X269" s="122">
        <v>2</v>
      </c>
      <c r="Y269" s="123">
        <v>0</v>
      </c>
      <c r="Z269" s="63">
        <v>2</v>
      </c>
      <c r="AA269" s="73">
        <v>0</v>
      </c>
      <c r="AB269" s="89">
        <v>1</v>
      </c>
      <c r="AC269" s="87">
        <v>1</v>
      </c>
      <c r="AD269" s="198"/>
      <c r="AE269" s="198"/>
      <c r="AF269" s="198">
        <f t="shared" si="26"/>
        <v>1.4048863636363635E-2</v>
      </c>
      <c r="AG269" s="104">
        <f t="shared" si="27"/>
        <v>272</v>
      </c>
      <c r="AH269" s="198">
        <f t="shared" si="28"/>
        <v>97.438485804416402</v>
      </c>
      <c r="AI269" s="104">
        <f t="shared" si="29"/>
        <v>17</v>
      </c>
    </row>
    <row r="270" spans="1:35" s="13" customFormat="1" ht="11.25" customHeight="1" x14ac:dyDescent="0.2">
      <c r="A270" s="182">
        <v>36</v>
      </c>
      <c r="B270" s="68">
        <v>197</v>
      </c>
      <c r="C270" s="34" t="s">
        <v>8</v>
      </c>
      <c r="D270" s="34" t="s">
        <v>251</v>
      </c>
      <c r="E270" s="34" t="s">
        <v>343</v>
      </c>
      <c r="F270" s="34" t="s">
        <v>293</v>
      </c>
      <c r="G270" s="39"/>
      <c r="H270" s="34"/>
      <c r="I270" s="27"/>
      <c r="J270" s="103">
        <v>1.4297348484848484</v>
      </c>
      <c r="K270" s="94">
        <f t="shared" si="24"/>
        <v>1.1699857026515152</v>
      </c>
      <c r="L270" s="104">
        <f t="shared" si="25"/>
        <v>265</v>
      </c>
      <c r="M270" s="81">
        <v>1</v>
      </c>
      <c r="N270" s="60">
        <v>1</v>
      </c>
      <c r="O270" s="61">
        <v>0</v>
      </c>
      <c r="P270" s="60">
        <v>2</v>
      </c>
      <c r="Q270" s="77">
        <v>1</v>
      </c>
      <c r="R270" s="120">
        <v>0</v>
      </c>
      <c r="S270" s="121">
        <v>0</v>
      </c>
      <c r="T270" s="121">
        <v>1</v>
      </c>
      <c r="U270" s="121">
        <v>0</v>
      </c>
      <c r="V270" s="121">
        <v>1</v>
      </c>
      <c r="W270" s="121">
        <v>0</v>
      </c>
      <c r="X270" s="122">
        <v>0</v>
      </c>
      <c r="Y270" s="123">
        <v>1</v>
      </c>
      <c r="Z270" s="63">
        <v>3</v>
      </c>
      <c r="AA270" s="73">
        <v>1</v>
      </c>
      <c r="AB270" s="89">
        <v>3</v>
      </c>
      <c r="AC270" s="87">
        <v>2</v>
      </c>
      <c r="AD270" s="198"/>
      <c r="AE270" s="198"/>
      <c r="AF270" s="198">
        <f t="shared" si="26"/>
        <v>1.6727897727272727E-2</v>
      </c>
      <c r="AG270" s="104">
        <f t="shared" si="27"/>
        <v>271</v>
      </c>
      <c r="AH270" s="198">
        <f t="shared" si="28"/>
        <v>81.833355411312766</v>
      </c>
      <c r="AI270" s="104">
        <f t="shared" si="29"/>
        <v>21</v>
      </c>
    </row>
    <row r="271" spans="1:35" s="13" customFormat="1" ht="11.25" customHeight="1" x14ac:dyDescent="0.2">
      <c r="A271" s="182">
        <v>281</v>
      </c>
      <c r="B271" s="70">
        <v>1100</v>
      </c>
      <c r="C271" s="34" t="s">
        <v>7</v>
      </c>
      <c r="D271" s="34" t="s">
        <v>4</v>
      </c>
      <c r="E271" s="40">
        <v>1100</v>
      </c>
      <c r="F271" s="40" t="s">
        <v>222</v>
      </c>
      <c r="G271" s="39" t="s">
        <v>293</v>
      </c>
      <c r="H271" s="34"/>
      <c r="I271" s="27"/>
      <c r="J271" s="103">
        <v>2.4579545454545455</v>
      </c>
      <c r="K271" s="94">
        <f t="shared" si="24"/>
        <v>1.1699754204545456</v>
      </c>
      <c r="L271" s="104">
        <f t="shared" si="25"/>
        <v>266</v>
      </c>
      <c r="M271" s="81">
        <v>1</v>
      </c>
      <c r="N271" s="60">
        <v>2</v>
      </c>
      <c r="O271" s="61">
        <v>0</v>
      </c>
      <c r="P271" s="60">
        <v>1</v>
      </c>
      <c r="Q271" s="77">
        <v>2</v>
      </c>
      <c r="R271" s="120">
        <v>0</v>
      </c>
      <c r="S271" s="121">
        <v>1</v>
      </c>
      <c r="T271" s="121">
        <v>1</v>
      </c>
      <c r="U271" s="121">
        <v>1</v>
      </c>
      <c r="V271" s="121">
        <v>1</v>
      </c>
      <c r="W271" s="121">
        <v>0</v>
      </c>
      <c r="X271" s="122">
        <v>2</v>
      </c>
      <c r="Y271" s="123">
        <v>0</v>
      </c>
      <c r="Z271" s="63">
        <v>2</v>
      </c>
      <c r="AA271" s="73">
        <v>0</v>
      </c>
      <c r="AB271" s="89">
        <v>3</v>
      </c>
      <c r="AC271" s="87">
        <v>1</v>
      </c>
      <c r="AD271" s="198"/>
      <c r="AE271" s="198"/>
      <c r="AF271" s="198">
        <f t="shared" si="26"/>
        <v>2.8758068181818187E-2</v>
      </c>
      <c r="AG271" s="104">
        <f t="shared" si="27"/>
        <v>253</v>
      </c>
      <c r="AH271" s="198">
        <f t="shared" si="28"/>
        <v>47.600554785020812</v>
      </c>
      <c r="AI271" s="104">
        <f t="shared" si="29"/>
        <v>46</v>
      </c>
    </row>
    <row r="272" spans="1:35" s="13" customFormat="1" ht="11.25" customHeight="1" x14ac:dyDescent="0.2">
      <c r="A272" s="182">
        <v>31</v>
      </c>
      <c r="B272" s="68">
        <v>182</v>
      </c>
      <c r="C272" s="34" t="s">
        <v>7</v>
      </c>
      <c r="D272" s="34" t="s">
        <v>249</v>
      </c>
      <c r="E272" s="34" t="s">
        <v>338</v>
      </c>
      <c r="F272" s="34" t="s">
        <v>335</v>
      </c>
      <c r="G272" s="39" t="s">
        <v>339</v>
      </c>
      <c r="H272" s="34" t="s">
        <v>293</v>
      </c>
      <c r="I272" s="27"/>
      <c r="J272" s="103">
        <v>6.4736742424242424</v>
      </c>
      <c r="K272" s="94">
        <f t="shared" si="24"/>
        <v>1.1699352632575759</v>
      </c>
      <c r="L272" s="104">
        <f t="shared" si="25"/>
        <v>267</v>
      </c>
      <c r="M272" s="81">
        <v>1</v>
      </c>
      <c r="N272" s="60">
        <v>1</v>
      </c>
      <c r="O272" s="61">
        <v>1</v>
      </c>
      <c r="P272" s="60">
        <v>1</v>
      </c>
      <c r="Q272" s="77">
        <v>1</v>
      </c>
      <c r="R272" s="120">
        <v>0</v>
      </c>
      <c r="S272" s="121">
        <v>1</v>
      </c>
      <c r="T272" s="121">
        <v>1</v>
      </c>
      <c r="U272" s="121">
        <v>1</v>
      </c>
      <c r="V272" s="121">
        <v>1</v>
      </c>
      <c r="W272" s="121">
        <v>0</v>
      </c>
      <c r="X272" s="122">
        <v>2</v>
      </c>
      <c r="Y272" s="123">
        <v>3</v>
      </c>
      <c r="Z272" s="63">
        <v>2</v>
      </c>
      <c r="AA272" s="73">
        <v>1</v>
      </c>
      <c r="AB272" s="89">
        <v>1</v>
      </c>
      <c r="AC272" s="87">
        <v>1</v>
      </c>
      <c r="AD272" s="198"/>
      <c r="AE272" s="198"/>
      <c r="AF272" s="198">
        <f t="shared" si="26"/>
        <v>7.5741988636363639E-2</v>
      </c>
      <c r="AG272" s="104">
        <f t="shared" si="27"/>
        <v>209</v>
      </c>
      <c r="AH272" s="198">
        <f t="shared" si="28"/>
        <v>18.073198560603849</v>
      </c>
      <c r="AI272" s="104">
        <f t="shared" si="29"/>
        <v>148</v>
      </c>
    </row>
    <row r="273" spans="1:35" s="13" customFormat="1" ht="11.25" customHeight="1" x14ac:dyDescent="0.2">
      <c r="A273" s="182">
        <v>39</v>
      </c>
      <c r="B273" s="68">
        <v>200</v>
      </c>
      <c r="C273" s="34" t="s">
        <v>8</v>
      </c>
      <c r="D273" s="34" t="s">
        <v>252</v>
      </c>
      <c r="E273" s="34" t="s">
        <v>347</v>
      </c>
      <c r="F273" s="34" t="s">
        <v>348</v>
      </c>
      <c r="G273" s="39" t="s">
        <v>349</v>
      </c>
      <c r="H273" s="34"/>
      <c r="I273" s="27"/>
      <c r="J273" s="103">
        <v>0.45530303030303032</v>
      </c>
      <c r="K273" s="94">
        <f t="shared" si="24"/>
        <v>1.1199954469696971</v>
      </c>
      <c r="L273" s="104">
        <f t="shared" si="25"/>
        <v>268</v>
      </c>
      <c r="M273" s="81">
        <v>1</v>
      </c>
      <c r="N273" s="60">
        <v>1</v>
      </c>
      <c r="O273" s="61">
        <v>0</v>
      </c>
      <c r="P273" s="60">
        <v>1</v>
      </c>
      <c r="Q273" s="77">
        <v>1</v>
      </c>
      <c r="R273" s="120">
        <v>0</v>
      </c>
      <c r="S273" s="121">
        <v>1</v>
      </c>
      <c r="T273" s="121">
        <v>1</v>
      </c>
      <c r="U273" s="121">
        <v>0</v>
      </c>
      <c r="V273" s="121">
        <v>1</v>
      </c>
      <c r="W273" s="121">
        <v>0</v>
      </c>
      <c r="X273" s="122">
        <v>0</v>
      </c>
      <c r="Y273" s="123">
        <v>3</v>
      </c>
      <c r="Z273" s="63">
        <v>3</v>
      </c>
      <c r="AA273" s="73">
        <v>2</v>
      </c>
      <c r="AB273" s="89">
        <v>1</v>
      </c>
      <c r="AC273" s="87">
        <v>1</v>
      </c>
      <c r="AD273" s="198"/>
      <c r="AE273" s="198"/>
      <c r="AF273" s="198">
        <f t="shared" si="26"/>
        <v>5.09939393939394E-3</v>
      </c>
      <c r="AG273" s="104">
        <f t="shared" si="27"/>
        <v>286</v>
      </c>
      <c r="AH273" s="198">
        <f t="shared" si="28"/>
        <v>245.99001663893512</v>
      </c>
      <c r="AI273" s="104">
        <f t="shared" si="29"/>
        <v>1</v>
      </c>
    </row>
    <row r="274" spans="1:35" s="13" customFormat="1" ht="11.25" customHeight="1" x14ac:dyDescent="0.2">
      <c r="A274" s="182">
        <v>48</v>
      </c>
      <c r="B274" s="68">
        <v>206</v>
      </c>
      <c r="C274" s="34" t="s">
        <v>5</v>
      </c>
      <c r="D274" s="34" t="s">
        <v>254</v>
      </c>
      <c r="E274" s="34" t="s">
        <v>356</v>
      </c>
      <c r="F274" s="34" t="s">
        <v>293</v>
      </c>
      <c r="G274" s="39"/>
      <c r="H274" s="34"/>
      <c r="I274" s="27"/>
      <c r="J274" s="103">
        <v>4.8136363636363635</v>
      </c>
      <c r="K274" s="94">
        <f t="shared" si="24"/>
        <v>1.1199518636363639</v>
      </c>
      <c r="L274" s="104">
        <f t="shared" si="25"/>
        <v>269</v>
      </c>
      <c r="M274" s="81">
        <v>1</v>
      </c>
      <c r="N274" s="60">
        <v>1</v>
      </c>
      <c r="O274" s="61">
        <v>1</v>
      </c>
      <c r="P274" s="60">
        <v>1</v>
      </c>
      <c r="Q274" s="77">
        <v>1</v>
      </c>
      <c r="R274" s="120">
        <v>0</v>
      </c>
      <c r="S274" s="121">
        <v>2</v>
      </c>
      <c r="T274" s="121">
        <v>0</v>
      </c>
      <c r="U274" s="121">
        <v>1</v>
      </c>
      <c r="V274" s="121">
        <v>1</v>
      </c>
      <c r="W274" s="121">
        <v>1</v>
      </c>
      <c r="X274" s="122">
        <v>0</v>
      </c>
      <c r="Y274" s="123">
        <v>3</v>
      </c>
      <c r="Z274" s="63">
        <v>2</v>
      </c>
      <c r="AA274" s="73">
        <v>1</v>
      </c>
      <c r="AB274" s="89">
        <v>1</v>
      </c>
      <c r="AC274" s="87">
        <v>1</v>
      </c>
      <c r="AD274" s="198"/>
      <c r="AE274" s="198"/>
      <c r="AF274" s="198">
        <f t="shared" si="26"/>
        <v>5.3912727272727286E-2</v>
      </c>
      <c r="AG274" s="104">
        <f t="shared" si="27"/>
        <v>232</v>
      </c>
      <c r="AH274" s="198">
        <f t="shared" si="28"/>
        <v>23.267233238904634</v>
      </c>
      <c r="AI274" s="104">
        <f t="shared" si="29"/>
        <v>116</v>
      </c>
    </row>
    <row r="275" spans="1:35" s="13" customFormat="1" ht="11.25" customHeight="1" x14ac:dyDescent="0.2">
      <c r="A275" s="182">
        <v>128</v>
      </c>
      <c r="B275" s="68">
        <v>315</v>
      </c>
      <c r="C275" s="34" t="s">
        <v>8</v>
      </c>
      <c r="D275" s="34" t="s">
        <v>251</v>
      </c>
      <c r="E275" s="34" t="s">
        <v>300</v>
      </c>
      <c r="F275" s="34" t="s">
        <v>293</v>
      </c>
      <c r="G275" s="39"/>
      <c r="H275" s="34"/>
      <c r="I275" s="27"/>
      <c r="J275" s="103">
        <v>0.47575757575757577</v>
      </c>
      <c r="K275" s="94">
        <f t="shared" si="24"/>
        <v>1.1099952424242425</v>
      </c>
      <c r="L275" s="104">
        <f t="shared" si="25"/>
        <v>270</v>
      </c>
      <c r="M275" s="81">
        <v>1</v>
      </c>
      <c r="N275" s="60">
        <v>2</v>
      </c>
      <c r="O275" s="61">
        <v>0</v>
      </c>
      <c r="P275" s="60">
        <v>1</v>
      </c>
      <c r="Q275" s="77">
        <v>1</v>
      </c>
      <c r="R275" s="120">
        <v>0</v>
      </c>
      <c r="S275" s="121">
        <v>0</v>
      </c>
      <c r="T275" s="121">
        <v>1</v>
      </c>
      <c r="U275" s="121">
        <v>0</v>
      </c>
      <c r="V275" s="121">
        <v>1</v>
      </c>
      <c r="W275" s="121">
        <v>0</v>
      </c>
      <c r="X275" s="122">
        <v>0</v>
      </c>
      <c r="Y275" s="123">
        <v>1</v>
      </c>
      <c r="Z275" s="63">
        <v>3</v>
      </c>
      <c r="AA275" s="73">
        <v>1</v>
      </c>
      <c r="AB275" s="89">
        <v>1</v>
      </c>
      <c r="AC275" s="87">
        <v>2</v>
      </c>
      <c r="AD275" s="198"/>
      <c r="AE275" s="198"/>
      <c r="AF275" s="198">
        <f t="shared" si="26"/>
        <v>5.2809090909090913E-3</v>
      </c>
      <c r="AG275" s="104">
        <f t="shared" si="27"/>
        <v>284</v>
      </c>
      <c r="AH275" s="198">
        <f t="shared" si="28"/>
        <v>233.31210191082806</v>
      </c>
      <c r="AI275" s="104">
        <f t="shared" si="29"/>
        <v>3</v>
      </c>
    </row>
    <row r="276" spans="1:35" s="13" customFormat="1" ht="11.25" customHeight="1" x14ac:dyDescent="0.2">
      <c r="A276" s="182">
        <v>223</v>
      </c>
      <c r="B276" s="68">
        <v>540</v>
      </c>
      <c r="C276" s="34" t="s">
        <v>7</v>
      </c>
      <c r="D276" s="34" t="s">
        <v>363</v>
      </c>
      <c r="E276" s="34">
        <v>540</v>
      </c>
      <c r="F276" s="34" t="s">
        <v>201</v>
      </c>
      <c r="G276" s="39"/>
      <c r="H276" s="34"/>
      <c r="I276" s="27"/>
      <c r="J276" s="103">
        <v>0.95871212121212124</v>
      </c>
      <c r="K276" s="94">
        <f t="shared" si="24"/>
        <v>1.1099904128787881</v>
      </c>
      <c r="L276" s="104">
        <f t="shared" si="25"/>
        <v>271</v>
      </c>
      <c r="M276" s="81">
        <v>1</v>
      </c>
      <c r="N276" s="60">
        <v>1</v>
      </c>
      <c r="O276" s="61">
        <v>2</v>
      </c>
      <c r="P276" s="60">
        <v>1</v>
      </c>
      <c r="Q276" s="77">
        <v>1</v>
      </c>
      <c r="R276" s="120">
        <v>1</v>
      </c>
      <c r="S276" s="121">
        <v>0</v>
      </c>
      <c r="T276" s="121">
        <v>2</v>
      </c>
      <c r="U276" s="121">
        <v>0</v>
      </c>
      <c r="V276" s="121">
        <v>0</v>
      </c>
      <c r="W276" s="121">
        <v>0</v>
      </c>
      <c r="X276" s="122">
        <v>1</v>
      </c>
      <c r="Y276" s="123">
        <v>1</v>
      </c>
      <c r="Z276" s="63">
        <v>2</v>
      </c>
      <c r="AA276" s="73">
        <v>0</v>
      </c>
      <c r="AB276" s="89">
        <v>2</v>
      </c>
      <c r="AC276" s="87">
        <v>1</v>
      </c>
      <c r="AD276" s="198"/>
      <c r="AE276" s="198"/>
      <c r="AF276" s="198">
        <f t="shared" si="26"/>
        <v>1.0641704545454546E-2</v>
      </c>
      <c r="AG276" s="104">
        <f t="shared" si="27"/>
        <v>277</v>
      </c>
      <c r="AH276" s="198">
        <f t="shared" si="28"/>
        <v>115.78032398261558</v>
      </c>
      <c r="AI276" s="104">
        <f t="shared" si="29"/>
        <v>15</v>
      </c>
    </row>
    <row r="277" spans="1:35" s="13" customFormat="1" ht="11.25" customHeight="1" x14ac:dyDescent="0.2">
      <c r="A277" s="182">
        <v>106</v>
      </c>
      <c r="B277" s="68">
        <v>242</v>
      </c>
      <c r="C277" s="34" t="s">
        <v>6</v>
      </c>
      <c r="D277" s="34" t="s">
        <v>27</v>
      </c>
      <c r="E277" s="34">
        <v>242</v>
      </c>
      <c r="F277" s="172" t="s">
        <v>116</v>
      </c>
      <c r="G277" s="39"/>
      <c r="H277" s="34"/>
      <c r="I277" s="27"/>
      <c r="J277" s="103">
        <v>2.3888257575757574</v>
      </c>
      <c r="K277" s="94">
        <f t="shared" si="24"/>
        <v>1.1099761117424243</v>
      </c>
      <c r="L277" s="104">
        <f t="shared" si="25"/>
        <v>272</v>
      </c>
      <c r="M277" s="81">
        <v>1</v>
      </c>
      <c r="N277" s="60">
        <v>1</v>
      </c>
      <c r="O277" s="61">
        <v>1</v>
      </c>
      <c r="P277" s="60">
        <v>1</v>
      </c>
      <c r="Q277" s="77">
        <v>1</v>
      </c>
      <c r="R277" s="120">
        <v>0</v>
      </c>
      <c r="S277" s="121">
        <v>1</v>
      </c>
      <c r="T277" s="121">
        <v>1</v>
      </c>
      <c r="U277" s="121">
        <v>1</v>
      </c>
      <c r="V277" s="121">
        <v>1</v>
      </c>
      <c r="W277" s="121">
        <v>0</v>
      </c>
      <c r="X277" s="122">
        <v>1</v>
      </c>
      <c r="Y277" s="123">
        <v>2</v>
      </c>
      <c r="Z277" s="63">
        <v>2</v>
      </c>
      <c r="AA277" s="73">
        <v>1</v>
      </c>
      <c r="AB277" s="89">
        <v>2</v>
      </c>
      <c r="AC277" s="87">
        <v>1</v>
      </c>
      <c r="AD277" s="198"/>
      <c r="AE277" s="198"/>
      <c r="AF277" s="198">
        <f t="shared" si="26"/>
        <v>2.6515965909090909E-2</v>
      </c>
      <c r="AG277" s="104">
        <f t="shared" si="27"/>
        <v>258</v>
      </c>
      <c r="AH277" s="198">
        <f t="shared" si="28"/>
        <v>46.466344247998109</v>
      </c>
      <c r="AI277" s="104">
        <f t="shared" si="29"/>
        <v>51</v>
      </c>
    </row>
    <row r="278" spans="1:35" s="13" customFormat="1" ht="11.25" customHeight="1" x14ac:dyDescent="0.2">
      <c r="A278" s="182">
        <v>249</v>
      </c>
      <c r="B278" s="68">
        <v>970</v>
      </c>
      <c r="C278" s="34" t="s">
        <v>7</v>
      </c>
      <c r="D278" s="34" t="s">
        <v>25</v>
      </c>
      <c r="E278" s="34">
        <v>970</v>
      </c>
      <c r="F278" s="34" t="s">
        <v>207</v>
      </c>
      <c r="G278" s="39"/>
      <c r="H278" s="34"/>
      <c r="I278" s="27"/>
      <c r="J278" s="103">
        <v>2.2696969696969695</v>
      </c>
      <c r="K278" s="94">
        <f t="shared" si="24"/>
        <v>1.0899773030303033</v>
      </c>
      <c r="L278" s="104">
        <f t="shared" si="25"/>
        <v>273</v>
      </c>
      <c r="M278" s="81">
        <v>1</v>
      </c>
      <c r="N278" s="60">
        <v>1</v>
      </c>
      <c r="O278" s="61">
        <v>0</v>
      </c>
      <c r="P278" s="60">
        <v>1</v>
      </c>
      <c r="Q278" s="77">
        <v>2</v>
      </c>
      <c r="R278" s="120">
        <v>0</v>
      </c>
      <c r="S278" s="121">
        <v>1</v>
      </c>
      <c r="T278" s="121">
        <v>2</v>
      </c>
      <c r="U278" s="121">
        <v>0</v>
      </c>
      <c r="V278" s="121">
        <v>1</v>
      </c>
      <c r="W278" s="121">
        <v>0</v>
      </c>
      <c r="X278" s="122">
        <v>1</v>
      </c>
      <c r="Y278" s="123">
        <v>1</v>
      </c>
      <c r="Z278" s="63">
        <v>2</v>
      </c>
      <c r="AA278" s="73">
        <v>0</v>
      </c>
      <c r="AB278" s="89">
        <v>3</v>
      </c>
      <c r="AC278" s="87">
        <v>2</v>
      </c>
      <c r="AD278" s="198"/>
      <c r="AE278" s="198"/>
      <c r="AF278" s="198">
        <f t="shared" si="26"/>
        <v>2.4739696969696974E-2</v>
      </c>
      <c r="AG278" s="104">
        <f t="shared" si="27"/>
        <v>259</v>
      </c>
      <c r="AH278" s="198">
        <f t="shared" si="28"/>
        <v>48.024032042723647</v>
      </c>
      <c r="AI278" s="104">
        <f t="shared" si="29"/>
        <v>43</v>
      </c>
    </row>
    <row r="279" spans="1:35" s="13" customFormat="1" ht="11.25" customHeight="1" x14ac:dyDescent="0.2">
      <c r="A279" s="182">
        <v>32</v>
      </c>
      <c r="B279" s="68">
        <v>185</v>
      </c>
      <c r="C279" s="34" t="s">
        <v>7</v>
      </c>
      <c r="D279" s="34" t="s">
        <v>249</v>
      </c>
      <c r="E279" s="34" t="s">
        <v>340</v>
      </c>
      <c r="F279" s="34" t="s">
        <v>293</v>
      </c>
      <c r="G279" s="39"/>
      <c r="H279" s="34"/>
      <c r="I279" s="27"/>
      <c r="J279" s="103">
        <v>0.88409090909090904</v>
      </c>
      <c r="K279" s="94">
        <f t="shared" si="24"/>
        <v>1.0799911590909093</v>
      </c>
      <c r="L279" s="104">
        <f t="shared" si="25"/>
        <v>274</v>
      </c>
      <c r="M279" s="81">
        <v>1</v>
      </c>
      <c r="N279" s="60">
        <v>1</v>
      </c>
      <c r="O279" s="61">
        <v>1</v>
      </c>
      <c r="P279" s="60">
        <v>1</v>
      </c>
      <c r="Q279" s="77">
        <v>1</v>
      </c>
      <c r="R279" s="120">
        <v>0</v>
      </c>
      <c r="S279" s="121">
        <v>0</v>
      </c>
      <c r="T279" s="121">
        <v>0</v>
      </c>
      <c r="U279" s="121">
        <v>1</v>
      </c>
      <c r="V279" s="121">
        <v>1</v>
      </c>
      <c r="W279" s="121">
        <v>0</v>
      </c>
      <c r="X279" s="122">
        <v>1</v>
      </c>
      <c r="Y279" s="123">
        <v>3</v>
      </c>
      <c r="Z279" s="63">
        <v>2</v>
      </c>
      <c r="AA279" s="73">
        <v>1</v>
      </c>
      <c r="AB279" s="89">
        <v>1</v>
      </c>
      <c r="AC279" s="87">
        <v>1</v>
      </c>
      <c r="AD279" s="198"/>
      <c r="AE279" s="198"/>
      <c r="AF279" s="198">
        <f t="shared" si="26"/>
        <v>9.5481818181818185E-3</v>
      </c>
      <c r="AG279" s="104">
        <f t="shared" si="27"/>
        <v>280</v>
      </c>
      <c r="AH279" s="198">
        <f t="shared" si="28"/>
        <v>122.15938303341905</v>
      </c>
      <c r="AI279" s="104">
        <f t="shared" si="29"/>
        <v>14</v>
      </c>
    </row>
    <row r="280" spans="1:35" s="13" customFormat="1" ht="11.25" customHeight="1" x14ac:dyDescent="0.2">
      <c r="A280" s="182">
        <v>107</v>
      </c>
      <c r="B280" s="68">
        <v>242</v>
      </c>
      <c r="C280" s="34" t="s">
        <v>6</v>
      </c>
      <c r="D280" s="34" t="s">
        <v>27</v>
      </c>
      <c r="E280" s="34" t="s">
        <v>117</v>
      </c>
      <c r="F280" s="34" t="s">
        <v>293</v>
      </c>
      <c r="G280" s="39"/>
      <c r="H280" s="34"/>
      <c r="I280" s="27"/>
      <c r="J280" s="103">
        <v>1.7996212121212121</v>
      </c>
      <c r="K280" s="94">
        <f t="shared" si="24"/>
        <v>1.0799820037878789</v>
      </c>
      <c r="L280" s="104">
        <f t="shared" si="25"/>
        <v>275</v>
      </c>
      <c r="M280" s="81">
        <v>1</v>
      </c>
      <c r="N280" s="60">
        <v>1</v>
      </c>
      <c r="O280" s="61">
        <v>1</v>
      </c>
      <c r="P280" s="60">
        <v>1</v>
      </c>
      <c r="Q280" s="77">
        <v>1</v>
      </c>
      <c r="R280" s="120">
        <v>0</v>
      </c>
      <c r="S280" s="121">
        <v>1</v>
      </c>
      <c r="T280" s="121">
        <v>1</v>
      </c>
      <c r="U280" s="121">
        <v>1</v>
      </c>
      <c r="V280" s="121">
        <v>1</v>
      </c>
      <c r="W280" s="121">
        <v>0</v>
      </c>
      <c r="X280" s="122">
        <v>1</v>
      </c>
      <c r="Y280" s="123">
        <v>2</v>
      </c>
      <c r="Z280" s="63">
        <v>2</v>
      </c>
      <c r="AA280" s="73">
        <v>1</v>
      </c>
      <c r="AB280" s="89">
        <v>1</v>
      </c>
      <c r="AC280" s="87">
        <v>1</v>
      </c>
      <c r="AD280" s="198"/>
      <c r="AE280" s="198"/>
      <c r="AF280" s="198">
        <f t="shared" si="26"/>
        <v>1.943590909090909E-2</v>
      </c>
      <c r="AG280" s="104">
        <f t="shared" si="27"/>
        <v>265</v>
      </c>
      <c r="AH280" s="198">
        <f t="shared" si="28"/>
        <v>60.012628920227321</v>
      </c>
      <c r="AI280" s="104">
        <f t="shared" si="29"/>
        <v>31</v>
      </c>
    </row>
    <row r="281" spans="1:35" s="13" customFormat="1" ht="11.25" customHeight="1" x14ac:dyDescent="0.2">
      <c r="A281" s="182">
        <v>115</v>
      </c>
      <c r="B281" s="68">
        <v>252</v>
      </c>
      <c r="C281" s="34" t="s">
        <v>243</v>
      </c>
      <c r="D281" s="34" t="s">
        <v>28</v>
      </c>
      <c r="E281" s="34" t="s">
        <v>122</v>
      </c>
      <c r="F281" s="34" t="s">
        <v>293</v>
      </c>
      <c r="G281" s="39"/>
      <c r="H281" s="34"/>
      <c r="I281" s="27"/>
      <c r="J281" s="103">
        <v>4.1128787878787882</v>
      </c>
      <c r="K281" s="94">
        <f t="shared" si="24"/>
        <v>1.0799588712121213</v>
      </c>
      <c r="L281" s="104">
        <f t="shared" si="25"/>
        <v>276</v>
      </c>
      <c r="M281" s="81">
        <v>1</v>
      </c>
      <c r="N281" s="60">
        <v>1</v>
      </c>
      <c r="O281" s="61">
        <v>0</v>
      </c>
      <c r="P281" s="60">
        <v>1</v>
      </c>
      <c r="Q281" s="77">
        <v>1</v>
      </c>
      <c r="R281" s="120">
        <v>1</v>
      </c>
      <c r="S281" s="121">
        <v>1</v>
      </c>
      <c r="T281" s="121">
        <v>2</v>
      </c>
      <c r="U281" s="121">
        <v>1</v>
      </c>
      <c r="V281" s="121">
        <v>1</v>
      </c>
      <c r="W281" s="121">
        <v>0</v>
      </c>
      <c r="X281" s="122">
        <v>2</v>
      </c>
      <c r="Y281" s="123">
        <v>1</v>
      </c>
      <c r="Z281" s="63">
        <v>1</v>
      </c>
      <c r="AA281" s="73">
        <v>3</v>
      </c>
      <c r="AB281" s="89">
        <v>3</v>
      </c>
      <c r="AC281" s="87">
        <v>3</v>
      </c>
      <c r="AD281" s="198"/>
      <c r="AE281" s="198"/>
      <c r="AF281" s="198">
        <f t="shared" si="26"/>
        <v>4.4419090909090915E-2</v>
      </c>
      <c r="AG281" s="104">
        <f t="shared" si="27"/>
        <v>239</v>
      </c>
      <c r="AH281" s="198">
        <f t="shared" si="28"/>
        <v>26.258979554245716</v>
      </c>
      <c r="AI281" s="104">
        <f t="shared" si="29"/>
        <v>99</v>
      </c>
    </row>
    <row r="282" spans="1:35" s="13" customFormat="1" ht="11.25" customHeight="1" x14ac:dyDescent="0.2">
      <c r="A282" s="182">
        <v>236</v>
      </c>
      <c r="B282" s="68">
        <v>776</v>
      </c>
      <c r="C282" s="34" t="s">
        <v>243</v>
      </c>
      <c r="D282" s="34" t="s">
        <v>256</v>
      </c>
      <c r="E282" s="34" t="s">
        <v>164</v>
      </c>
      <c r="F282" s="34" t="s">
        <v>293</v>
      </c>
      <c r="G282" s="39"/>
      <c r="H282" s="34"/>
      <c r="I282" s="27"/>
      <c r="J282" s="103">
        <v>2.1810606060606061</v>
      </c>
      <c r="K282" s="94">
        <f t="shared" si="24"/>
        <v>1.0699781893939397</v>
      </c>
      <c r="L282" s="104">
        <f t="shared" si="25"/>
        <v>277</v>
      </c>
      <c r="M282" s="81">
        <v>1</v>
      </c>
      <c r="N282" s="60">
        <v>1</v>
      </c>
      <c r="O282" s="61">
        <v>1</v>
      </c>
      <c r="P282" s="60">
        <v>2</v>
      </c>
      <c r="Q282" s="77">
        <v>1</v>
      </c>
      <c r="R282" s="120">
        <v>1</v>
      </c>
      <c r="S282" s="121">
        <v>1</v>
      </c>
      <c r="T282" s="121">
        <v>1</v>
      </c>
      <c r="U282" s="121">
        <v>1</v>
      </c>
      <c r="V282" s="121">
        <v>1</v>
      </c>
      <c r="W282" s="121">
        <v>0</v>
      </c>
      <c r="X282" s="122">
        <v>1</v>
      </c>
      <c r="Y282" s="123">
        <v>0</v>
      </c>
      <c r="Z282" s="63">
        <v>1</v>
      </c>
      <c r="AA282" s="73">
        <v>1</v>
      </c>
      <c r="AB282" s="89">
        <v>3</v>
      </c>
      <c r="AC282" s="87">
        <v>1</v>
      </c>
      <c r="AD282" s="198"/>
      <c r="AE282" s="198"/>
      <c r="AF282" s="198">
        <f t="shared" si="26"/>
        <v>2.3337348484848492E-2</v>
      </c>
      <c r="AG282" s="104">
        <f t="shared" si="27"/>
        <v>261</v>
      </c>
      <c r="AH282" s="198">
        <f t="shared" si="28"/>
        <v>49.058700937825648</v>
      </c>
      <c r="AI282" s="104">
        <f t="shared" si="29"/>
        <v>38</v>
      </c>
    </row>
    <row r="283" spans="1:35" s="13" customFormat="1" ht="11.25" customHeight="1" x14ac:dyDescent="0.2">
      <c r="A283" s="182">
        <v>229</v>
      </c>
      <c r="B283" s="68">
        <v>594</v>
      </c>
      <c r="C283" s="34" t="s">
        <v>244</v>
      </c>
      <c r="D283" s="34" t="s">
        <v>41</v>
      </c>
      <c r="E283" s="34" t="s">
        <v>159</v>
      </c>
      <c r="F283" s="34" t="s">
        <v>293</v>
      </c>
      <c r="G283" s="39"/>
      <c r="H283" s="34"/>
      <c r="I283" s="27"/>
      <c r="J283" s="103">
        <v>1.8323863636363635</v>
      </c>
      <c r="K283" s="94">
        <f t="shared" si="24"/>
        <v>1.0599816761363636</v>
      </c>
      <c r="L283" s="104">
        <f t="shared" si="25"/>
        <v>278</v>
      </c>
      <c r="M283" s="81">
        <v>1</v>
      </c>
      <c r="N283" s="60">
        <v>1</v>
      </c>
      <c r="O283" s="61">
        <v>1</v>
      </c>
      <c r="P283" s="60">
        <v>1</v>
      </c>
      <c r="Q283" s="77">
        <v>1</v>
      </c>
      <c r="R283" s="120">
        <v>0</v>
      </c>
      <c r="S283" s="121">
        <v>0</v>
      </c>
      <c r="T283" s="121">
        <v>1</v>
      </c>
      <c r="U283" s="121">
        <v>1</v>
      </c>
      <c r="V283" s="121">
        <v>1</v>
      </c>
      <c r="W283" s="121">
        <v>0</v>
      </c>
      <c r="X283" s="122">
        <v>3</v>
      </c>
      <c r="Y283" s="123">
        <v>0</v>
      </c>
      <c r="Z283" s="63">
        <v>2</v>
      </c>
      <c r="AA283" s="73">
        <v>0</v>
      </c>
      <c r="AB283" s="89">
        <v>3</v>
      </c>
      <c r="AC283" s="87">
        <v>1</v>
      </c>
      <c r="AD283" s="198"/>
      <c r="AE283" s="198"/>
      <c r="AF283" s="198">
        <f t="shared" si="26"/>
        <v>1.9423295454545454E-2</v>
      </c>
      <c r="AG283" s="104">
        <f t="shared" si="27"/>
        <v>266</v>
      </c>
      <c r="AH283" s="198">
        <f t="shared" si="28"/>
        <v>57.848062015503885</v>
      </c>
      <c r="AI283" s="104">
        <f t="shared" si="29"/>
        <v>32</v>
      </c>
    </row>
    <row r="284" spans="1:35" s="13" customFormat="1" ht="11.25" customHeight="1" x14ac:dyDescent="0.2">
      <c r="A284" s="182">
        <v>41</v>
      </c>
      <c r="B284" s="68">
        <v>203</v>
      </c>
      <c r="C284" s="34" t="s">
        <v>8</v>
      </c>
      <c r="D284" s="34" t="s">
        <v>252</v>
      </c>
      <c r="E284" s="34">
        <v>203</v>
      </c>
      <c r="F284" s="34" t="s">
        <v>350</v>
      </c>
      <c r="G284" s="39"/>
      <c r="H284" s="34"/>
      <c r="I284" s="27"/>
      <c r="J284" s="103">
        <v>2.5755681818181819</v>
      </c>
      <c r="K284" s="94">
        <f t="shared" si="24"/>
        <v>1.0599742443181819</v>
      </c>
      <c r="L284" s="104">
        <f t="shared" si="25"/>
        <v>279</v>
      </c>
      <c r="M284" s="81">
        <v>1</v>
      </c>
      <c r="N284" s="60">
        <v>1</v>
      </c>
      <c r="O284" s="61">
        <v>1</v>
      </c>
      <c r="P284" s="60">
        <v>1</v>
      </c>
      <c r="Q284" s="77">
        <v>1</v>
      </c>
      <c r="R284" s="120">
        <v>0</v>
      </c>
      <c r="S284" s="121">
        <v>1</v>
      </c>
      <c r="T284" s="121">
        <v>1</v>
      </c>
      <c r="U284" s="121">
        <v>1</v>
      </c>
      <c r="V284" s="121">
        <v>1</v>
      </c>
      <c r="W284" s="121">
        <v>0</v>
      </c>
      <c r="X284" s="122">
        <v>0</v>
      </c>
      <c r="Y284" s="123">
        <v>0</v>
      </c>
      <c r="Z284" s="63">
        <v>3</v>
      </c>
      <c r="AA284" s="73">
        <v>1</v>
      </c>
      <c r="AB284" s="89">
        <v>1</v>
      </c>
      <c r="AC284" s="87">
        <v>1</v>
      </c>
      <c r="AD284" s="198"/>
      <c r="AE284" s="198"/>
      <c r="AF284" s="198">
        <f t="shared" si="26"/>
        <v>2.7301022727272729E-2</v>
      </c>
      <c r="AG284" s="104">
        <f t="shared" si="27"/>
        <v>257</v>
      </c>
      <c r="AH284" s="198">
        <f t="shared" si="28"/>
        <v>41.155967350540479</v>
      </c>
      <c r="AI284" s="104">
        <f t="shared" si="29"/>
        <v>62</v>
      </c>
    </row>
    <row r="285" spans="1:35" s="13" customFormat="1" ht="11.25" customHeight="1" x14ac:dyDescent="0.2">
      <c r="A285" s="182">
        <v>47</v>
      </c>
      <c r="B285" s="68">
        <v>205</v>
      </c>
      <c r="C285" s="34" t="s">
        <v>5</v>
      </c>
      <c r="D285" s="34" t="s">
        <v>254</v>
      </c>
      <c r="E285" s="34" t="s">
        <v>355</v>
      </c>
      <c r="F285" s="34" t="s">
        <v>293</v>
      </c>
      <c r="G285" s="39"/>
      <c r="H285" s="34"/>
      <c r="I285" s="27"/>
      <c r="J285" s="103">
        <v>0.49109848484848484</v>
      </c>
      <c r="K285" s="94">
        <f t="shared" si="24"/>
        <v>1.0399950890151517</v>
      </c>
      <c r="L285" s="104">
        <f t="shared" si="25"/>
        <v>280</v>
      </c>
      <c r="M285" s="81">
        <v>1</v>
      </c>
      <c r="N285" s="60">
        <v>1</v>
      </c>
      <c r="O285" s="61">
        <v>1</v>
      </c>
      <c r="P285" s="60">
        <v>1</v>
      </c>
      <c r="Q285" s="77">
        <v>2</v>
      </c>
      <c r="R285" s="120">
        <v>0</v>
      </c>
      <c r="S285" s="121">
        <v>1</v>
      </c>
      <c r="T285" s="121">
        <v>0</v>
      </c>
      <c r="U285" s="121">
        <v>1</v>
      </c>
      <c r="V285" s="121">
        <v>1</v>
      </c>
      <c r="W285" s="121">
        <v>0</v>
      </c>
      <c r="X285" s="122">
        <v>0</v>
      </c>
      <c r="Y285" s="123">
        <v>1</v>
      </c>
      <c r="Z285" s="63">
        <v>2</v>
      </c>
      <c r="AA285" s="73">
        <v>0</v>
      </c>
      <c r="AB285" s="89">
        <v>1</v>
      </c>
      <c r="AC285" s="87">
        <v>1</v>
      </c>
      <c r="AD285" s="198"/>
      <c r="AE285" s="198"/>
      <c r="AF285" s="198">
        <f t="shared" si="26"/>
        <v>5.107424242424244E-3</v>
      </c>
      <c r="AG285" s="104">
        <f t="shared" si="27"/>
        <v>285</v>
      </c>
      <c r="AH285" s="198">
        <f t="shared" si="28"/>
        <v>211.77015040493643</v>
      </c>
      <c r="AI285" s="104">
        <f t="shared" si="29"/>
        <v>4</v>
      </c>
    </row>
    <row r="286" spans="1:35" s="13" customFormat="1" ht="11.25" customHeight="1" x14ac:dyDescent="0.2">
      <c r="A286" s="182">
        <v>313</v>
      </c>
      <c r="B286" s="71" t="s">
        <v>151</v>
      </c>
      <c r="C286" s="34" t="s">
        <v>8</v>
      </c>
      <c r="D286" s="34" t="s">
        <v>18</v>
      </c>
      <c r="E286" s="34" t="s">
        <v>151</v>
      </c>
      <c r="F286" s="34" t="s">
        <v>293</v>
      </c>
      <c r="G286" s="39"/>
      <c r="H286" s="34"/>
      <c r="I286" s="27"/>
      <c r="J286" s="103">
        <v>0.59299242424242427</v>
      </c>
      <c r="K286" s="94">
        <f t="shared" si="24"/>
        <v>1.0299940700757575</v>
      </c>
      <c r="L286" s="104">
        <f t="shared" si="25"/>
        <v>281</v>
      </c>
      <c r="M286" s="81">
        <v>1</v>
      </c>
      <c r="N286" s="60">
        <v>2</v>
      </c>
      <c r="O286" s="61">
        <v>1</v>
      </c>
      <c r="P286" s="60">
        <v>1</v>
      </c>
      <c r="Q286" s="77">
        <v>1</v>
      </c>
      <c r="R286" s="120">
        <v>0</v>
      </c>
      <c r="S286" s="121">
        <v>1</v>
      </c>
      <c r="T286" s="121">
        <v>1</v>
      </c>
      <c r="U286" s="121">
        <v>1</v>
      </c>
      <c r="V286" s="121">
        <v>1</v>
      </c>
      <c r="W286" s="121">
        <v>0</v>
      </c>
      <c r="X286" s="122">
        <v>0</v>
      </c>
      <c r="Y286" s="123">
        <v>0</v>
      </c>
      <c r="Z286" s="63">
        <v>2</v>
      </c>
      <c r="AA286" s="73">
        <v>0</v>
      </c>
      <c r="AB286" s="89">
        <v>1</v>
      </c>
      <c r="AC286" s="87">
        <v>1</v>
      </c>
      <c r="AD286" s="198"/>
      <c r="AE286" s="198"/>
      <c r="AF286" s="198">
        <f t="shared" si="26"/>
        <v>6.1078219696969697E-3</v>
      </c>
      <c r="AG286" s="104">
        <f t="shared" si="27"/>
        <v>282</v>
      </c>
      <c r="AH286" s="198">
        <f t="shared" si="28"/>
        <v>173.69530501437239</v>
      </c>
      <c r="AI286" s="104">
        <f t="shared" si="29"/>
        <v>6</v>
      </c>
    </row>
    <row r="287" spans="1:35" s="13" customFormat="1" ht="11.25" customHeight="1" x14ac:dyDescent="0.2">
      <c r="A287" s="182">
        <v>248</v>
      </c>
      <c r="B287" s="68">
        <v>968</v>
      </c>
      <c r="C287" s="34" t="s">
        <v>243</v>
      </c>
      <c r="D287" s="34" t="s">
        <v>3</v>
      </c>
      <c r="E287" s="34" t="s">
        <v>217</v>
      </c>
      <c r="F287" s="34" t="s">
        <v>293</v>
      </c>
      <c r="G287" s="39"/>
      <c r="H287" s="34"/>
      <c r="I287" s="27"/>
      <c r="J287" s="103">
        <v>2.153598484848485</v>
      </c>
      <c r="K287" s="94">
        <f t="shared" si="24"/>
        <v>1.0299784640151517</v>
      </c>
      <c r="L287" s="104">
        <f t="shared" si="25"/>
        <v>282</v>
      </c>
      <c r="M287" s="81">
        <v>1</v>
      </c>
      <c r="N287" s="60">
        <v>1</v>
      </c>
      <c r="O287" s="61">
        <v>0</v>
      </c>
      <c r="P287" s="60">
        <v>2</v>
      </c>
      <c r="Q287" s="77">
        <v>2</v>
      </c>
      <c r="R287" s="120">
        <v>1</v>
      </c>
      <c r="S287" s="121">
        <v>0</v>
      </c>
      <c r="T287" s="121">
        <v>2</v>
      </c>
      <c r="U287" s="121">
        <v>1</v>
      </c>
      <c r="V287" s="121">
        <v>1</v>
      </c>
      <c r="W287" s="121">
        <v>0</v>
      </c>
      <c r="X287" s="122">
        <v>1</v>
      </c>
      <c r="Y287" s="123">
        <v>0</v>
      </c>
      <c r="Z287" s="63">
        <v>1</v>
      </c>
      <c r="AA287" s="73">
        <v>0</v>
      </c>
      <c r="AB287" s="89">
        <v>3</v>
      </c>
      <c r="AC287" s="87">
        <v>1</v>
      </c>
      <c r="AD287" s="198"/>
      <c r="AE287" s="198"/>
      <c r="AF287" s="198">
        <f t="shared" si="26"/>
        <v>2.21820643939394E-2</v>
      </c>
      <c r="AG287" s="104">
        <f t="shared" si="27"/>
        <v>263</v>
      </c>
      <c r="AH287" s="198">
        <f t="shared" si="28"/>
        <v>47.826928150558444</v>
      </c>
      <c r="AI287" s="104">
        <f t="shared" si="29"/>
        <v>44</v>
      </c>
    </row>
    <row r="288" spans="1:35" s="13" customFormat="1" ht="11.25" customHeight="1" x14ac:dyDescent="0.2">
      <c r="A288" s="182">
        <v>46</v>
      </c>
      <c r="B288" s="68">
        <v>205</v>
      </c>
      <c r="C288" s="34" t="s">
        <v>5</v>
      </c>
      <c r="D288" s="34" t="s">
        <v>254</v>
      </c>
      <c r="E288" s="34" t="s">
        <v>354</v>
      </c>
      <c r="F288" s="34" t="s">
        <v>293</v>
      </c>
      <c r="G288" s="39"/>
      <c r="H288" s="34"/>
      <c r="I288" s="27"/>
      <c r="J288" s="103">
        <v>0.70625000000000004</v>
      </c>
      <c r="K288" s="94">
        <f t="shared" si="24"/>
        <v>0.95999293750000014</v>
      </c>
      <c r="L288" s="104">
        <f t="shared" si="25"/>
        <v>283</v>
      </c>
      <c r="M288" s="81">
        <v>1</v>
      </c>
      <c r="N288" s="60">
        <v>1</v>
      </c>
      <c r="O288" s="61">
        <v>1</v>
      </c>
      <c r="P288" s="60">
        <v>1</v>
      </c>
      <c r="Q288" s="77">
        <v>1</v>
      </c>
      <c r="R288" s="120">
        <v>0</v>
      </c>
      <c r="S288" s="121">
        <v>1</v>
      </c>
      <c r="T288" s="121">
        <v>0</v>
      </c>
      <c r="U288" s="121">
        <v>1</v>
      </c>
      <c r="V288" s="121">
        <v>1</v>
      </c>
      <c r="W288" s="121">
        <v>1</v>
      </c>
      <c r="X288" s="122">
        <v>0</v>
      </c>
      <c r="Y288" s="123">
        <v>1</v>
      </c>
      <c r="Z288" s="63">
        <v>2</v>
      </c>
      <c r="AA288" s="73">
        <v>0</v>
      </c>
      <c r="AB288" s="89">
        <v>1</v>
      </c>
      <c r="AC288" s="87">
        <v>1</v>
      </c>
      <c r="AD288" s="198"/>
      <c r="AE288" s="198"/>
      <c r="AF288" s="198">
        <f t="shared" si="26"/>
        <v>6.7800000000000013E-3</v>
      </c>
      <c r="AG288" s="104">
        <f t="shared" si="27"/>
        <v>281</v>
      </c>
      <c r="AH288" s="198">
        <f t="shared" si="28"/>
        <v>135.92920353982302</v>
      </c>
      <c r="AI288" s="104">
        <f t="shared" si="29"/>
        <v>10</v>
      </c>
    </row>
    <row r="289" spans="1:35" s="13" customFormat="1" ht="11.25" customHeight="1" x14ac:dyDescent="0.2">
      <c r="A289" s="182">
        <v>235</v>
      </c>
      <c r="B289" s="68">
        <v>770</v>
      </c>
      <c r="C289" s="34" t="s">
        <v>243</v>
      </c>
      <c r="D289" s="34" t="s">
        <v>256</v>
      </c>
      <c r="E289" s="34" t="s">
        <v>163</v>
      </c>
      <c r="F289" s="34" t="s">
        <v>293</v>
      </c>
      <c r="G289" s="39"/>
      <c r="H289" s="39"/>
      <c r="I289" s="38"/>
      <c r="J289" s="103">
        <v>1.8897727272727274</v>
      </c>
      <c r="K289" s="94">
        <f t="shared" si="24"/>
        <v>0.93998110227272746</v>
      </c>
      <c r="L289" s="104">
        <f t="shared" si="25"/>
        <v>284</v>
      </c>
      <c r="M289" s="81">
        <v>1</v>
      </c>
      <c r="N289" s="60">
        <v>1</v>
      </c>
      <c r="O289" s="61">
        <v>0</v>
      </c>
      <c r="P289" s="60">
        <v>2</v>
      </c>
      <c r="Q289" s="77">
        <v>1</v>
      </c>
      <c r="R289" s="120">
        <v>0</v>
      </c>
      <c r="S289" s="121">
        <v>1</v>
      </c>
      <c r="T289" s="121">
        <v>2</v>
      </c>
      <c r="U289" s="121">
        <v>0</v>
      </c>
      <c r="V289" s="121">
        <v>1</v>
      </c>
      <c r="W289" s="121">
        <v>0</v>
      </c>
      <c r="X289" s="122">
        <v>1</v>
      </c>
      <c r="Y289" s="123">
        <v>0</v>
      </c>
      <c r="Z289" s="63">
        <v>1</v>
      </c>
      <c r="AA289" s="73">
        <v>1</v>
      </c>
      <c r="AB289" s="89">
        <v>3</v>
      </c>
      <c r="AC289" s="87">
        <v>1</v>
      </c>
      <c r="AD289" s="198"/>
      <c r="AE289" s="198"/>
      <c r="AF289" s="198">
        <f t="shared" si="26"/>
        <v>1.776386363636364E-2</v>
      </c>
      <c r="AG289" s="104">
        <f t="shared" si="27"/>
        <v>268</v>
      </c>
      <c r="AH289" s="198">
        <f t="shared" si="28"/>
        <v>49.741431148526765</v>
      </c>
      <c r="AI289" s="104">
        <f t="shared" si="29"/>
        <v>37</v>
      </c>
    </row>
    <row r="290" spans="1:35" s="13" customFormat="1" ht="11.25" customHeight="1" x14ac:dyDescent="0.2">
      <c r="A290" s="182">
        <v>192</v>
      </c>
      <c r="B290" s="68">
        <v>463</v>
      </c>
      <c r="C290" s="34" t="s">
        <v>244</v>
      </c>
      <c r="D290" s="34" t="s">
        <v>368</v>
      </c>
      <c r="E290" s="34" t="s">
        <v>157</v>
      </c>
      <c r="F290" s="34" t="s">
        <v>293</v>
      </c>
      <c r="G290" s="39"/>
      <c r="H290" s="39"/>
      <c r="I290" s="38"/>
      <c r="J290" s="103">
        <v>1.9051136363636363</v>
      </c>
      <c r="K290" s="94">
        <f t="shared" si="24"/>
        <v>0.92998094886363647</v>
      </c>
      <c r="L290" s="104">
        <f t="shared" si="25"/>
        <v>285</v>
      </c>
      <c r="M290" s="81">
        <v>1</v>
      </c>
      <c r="N290" s="60">
        <v>1</v>
      </c>
      <c r="O290" s="61">
        <v>0</v>
      </c>
      <c r="P290" s="60">
        <v>1</v>
      </c>
      <c r="Q290" s="77">
        <v>2</v>
      </c>
      <c r="R290" s="120">
        <v>0</v>
      </c>
      <c r="S290" s="121">
        <v>1</v>
      </c>
      <c r="T290" s="121">
        <v>1</v>
      </c>
      <c r="U290" s="121">
        <v>0</v>
      </c>
      <c r="V290" s="121">
        <v>1</v>
      </c>
      <c r="W290" s="121">
        <v>0</v>
      </c>
      <c r="X290" s="122">
        <v>2</v>
      </c>
      <c r="Y290" s="123">
        <v>1</v>
      </c>
      <c r="Z290" s="63">
        <v>1</v>
      </c>
      <c r="AA290" s="73">
        <v>0</v>
      </c>
      <c r="AB290" s="89">
        <v>2</v>
      </c>
      <c r="AC290" s="87">
        <v>1</v>
      </c>
      <c r="AD290" s="198"/>
      <c r="AE290" s="198"/>
      <c r="AF290" s="198">
        <f t="shared" si="26"/>
        <v>1.771755681818182E-2</v>
      </c>
      <c r="AG290" s="104">
        <f t="shared" si="27"/>
        <v>269</v>
      </c>
      <c r="AH290" s="198">
        <f t="shared" si="28"/>
        <v>48.815985684461687</v>
      </c>
      <c r="AI290" s="104">
        <f t="shared" si="29"/>
        <v>39</v>
      </c>
    </row>
    <row r="291" spans="1:35" s="13" customFormat="1" ht="11.25" customHeight="1" thickBot="1" x14ac:dyDescent="0.25">
      <c r="A291" s="194">
        <v>131</v>
      </c>
      <c r="B291" s="175">
        <v>330</v>
      </c>
      <c r="C291" s="36" t="s">
        <v>8</v>
      </c>
      <c r="D291" s="36" t="s">
        <v>252</v>
      </c>
      <c r="E291" s="36" t="s">
        <v>302</v>
      </c>
      <c r="F291" s="36" t="s">
        <v>303</v>
      </c>
      <c r="G291" s="36"/>
      <c r="H291" s="36"/>
      <c r="I291" s="28"/>
      <c r="J291" s="167">
        <v>1.4952651515151516</v>
      </c>
      <c r="K291" s="94">
        <f t="shared" si="24"/>
        <v>0.67998504734848497</v>
      </c>
      <c r="L291" s="183">
        <f t="shared" si="25"/>
        <v>286</v>
      </c>
      <c r="M291" s="81">
        <v>1</v>
      </c>
      <c r="N291" s="184">
        <v>2</v>
      </c>
      <c r="O291" s="184">
        <v>1</v>
      </c>
      <c r="P291" s="184">
        <v>0</v>
      </c>
      <c r="Q291" s="185">
        <v>0</v>
      </c>
      <c r="R291" s="186">
        <v>1</v>
      </c>
      <c r="S291" s="187">
        <v>2</v>
      </c>
      <c r="T291" s="187">
        <v>1</v>
      </c>
      <c r="U291" s="187">
        <v>1</v>
      </c>
      <c r="V291" s="187">
        <v>1</v>
      </c>
      <c r="W291" s="187">
        <v>0</v>
      </c>
      <c r="X291" s="188">
        <v>0</v>
      </c>
      <c r="Y291" s="189">
        <v>1</v>
      </c>
      <c r="Z291" s="190">
        <v>0</v>
      </c>
      <c r="AA291" s="191">
        <v>0</v>
      </c>
      <c r="AB291" s="192">
        <v>1</v>
      </c>
      <c r="AC291" s="193">
        <v>1</v>
      </c>
      <c r="AD291" s="198"/>
      <c r="AE291" s="198"/>
      <c r="AF291" s="198">
        <f t="shared" si="26"/>
        <v>1.0167803030303034E-2</v>
      </c>
      <c r="AG291" s="104">
        <f t="shared" si="27"/>
        <v>278</v>
      </c>
      <c r="AH291" s="198">
        <f t="shared" si="28"/>
        <v>45.476884103863213</v>
      </c>
      <c r="AI291" s="104">
        <f t="shared" si="29"/>
        <v>53</v>
      </c>
    </row>
    <row r="292" spans="1:35" ht="13.5" thickBot="1" x14ac:dyDescent="0.25">
      <c r="B292" s="37"/>
      <c r="C292" s="37"/>
      <c r="D292" s="37"/>
      <c r="E292" s="37"/>
      <c r="F292" s="37"/>
      <c r="G292" s="37"/>
      <c r="H292" s="37"/>
      <c r="I292" s="37"/>
      <c r="J292" s="37"/>
      <c r="K292" s="143"/>
      <c r="L292" s="2"/>
      <c r="M292" s="144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168"/>
      <c r="Y292" s="37"/>
      <c r="Z292" s="169"/>
      <c r="AA292" s="2"/>
      <c r="AB292" s="2"/>
      <c r="AC292" s="2"/>
    </row>
    <row r="293" spans="1:35" x14ac:dyDescent="0.2">
      <c r="B293" s="145" t="s">
        <v>275</v>
      </c>
      <c r="C293" s="146" t="s">
        <v>280</v>
      </c>
      <c r="D293" s="146"/>
      <c r="E293" s="147"/>
      <c r="F293" s="147"/>
      <c r="G293" s="147"/>
      <c r="H293" s="146"/>
      <c r="I293" s="146"/>
      <c r="J293" s="146"/>
      <c r="K293" s="148"/>
      <c r="L293" s="149"/>
      <c r="M293" s="150"/>
      <c r="N293" s="37"/>
      <c r="O293" s="37"/>
      <c r="P293" s="37"/>
      <c r="Q293" s="37"/>
      <c r="R293" s="37"/>
      <c r="S293" s="37"/>
      <c r="T293" s="37"/>
      <c r="U293" s="37"/>
      <c r="V293" s="37"/>
      <c r="W293" s="58"/>
      <c r="X293" s="2"/>
      <c r="Y293" s="2"/>
      <c r="Z293" s="2"/>
      <c r="AA293" s="2"/>
    </row>
    <row r="294" spans="1:35" x14ac:dyDescent="0.2">
      <c r="B294" s="151" t="s">
        <v>276</v>
      </c>
      <c r="C294" s="20" t="s">
        <v>55</v>
      </c>
      <c r="D294" s="20"/>
      <c r="E294" s="21"/>
      <c r="F294" s="21"/>
      <c r="G294" s="21"/>
      <c r="H294" s="20"/>
      <c r="I294" s="20"/>
      <c r="J294" s="20"/>
      <c r="K294" s="95"/>
      <c r="L294" s="22"/>
      <c r="M294" s="152"/>
      <c r="N294" s="37"/>
      <c r="O294" s="178"/>
      <c r="P294" s="37"/>
      <c r="Q294" s="37"/>
      <c r="R294" s="37"/>
      <c r="S294" s="37"/>
      <c r="T294" s="37"/>
      <c r="U294" s="37"/>
      <c r="V294" s="37"/>
      <c r="W294" s="58"/>
      <c r="X294" s="2"/>
      <c r="Y294" s="2"/>
      <c r="Z294" s="2"/>
      <c r="AA294" s="2"/>
    </row>
    <row r="295" spans="1:35" x14ac:dyDescent="0.2">
      <c r="B295" s="151" t="s">
        <v>277</v>
      </c>
      <c r="C295" s="20" t="s">
        <v>11</v>
      </c>
      <c r="D295" s="20"/>
      <c r="E295" s="21"/>
      <c r="F295" s="21"/>
      <c r="G295" s="21"/>
      <c r="H295" s="20"/>
      <c r="I295" s="20"/>
      <c r="J295" s="20"/>
      <c r="K295" s="95"/>
      <c r="L295" s="22"/>
      <c r="M295" s="152"/>
      <c r="N295" s="37"/>
      <c r="O295" s="178"/>
      <c r="P295" s="37"/>
      <c r="Q295" s="179"/>
      <c r="R295" s="37"/>
      <c r="S295" s="37"/>
      <c r="T295" s="37"/>
      <c r="U295" s="37"/>
      <c r="V295" s="37"/>
      <c r="W295" s="58"/>
      <c r="X295" s="2"/>
      <c r="Y295" s="2"/>
      <c r="Z295" s="2"/>
      <c r="AA295" s="2"/>
    </row>
    <row r="296" spans="1:35" x14ac:dyDescent="0.2">
      <c r="B296" s="153" t="s">
        <v>279</v>
      </c>
      <c r="C296" s="14" t="s">
        <v>12</v>
      </c>
      <c r="D296" s="14"/>
      <c r="E296" s="15"/>
      <c r="F296" s="15"/>
      <c r="G296" s="15"/>
      <c r="H296" s="14"/>
      <c r="I296" s="14"/>
      <c r="J296" s="14"/>
      <c r="K296" s="96"/>
      <c r="L296" s="16"/>
      <c r="M296" s="154"/>
      <c r="N296" s="37"/>
      <c r="O296" s="178"/>
      <c r="P296" s="37"/>
      <c r="Q296" s="179"/>
      <c r="R296" s="37"/>
      <c r="S296" s="37"/>
      <c r="T296" s="37"/>
      <c r="U296" s="37"/>
      <c r="V296" s="37"/>
      <c r="W296" s="58"/>
      <c r="X296" s="2"/>
      <c r="Y296" s="2"/>
      <c r="Z296" s="2"/>
      <c r="AA296" s="2"/>
    </row>
    <row r="297" spans="1:35" x14ac:dyDescent="0.2">
      <c r="B297" s="153" t="s">
        <v>278</v>
      </c>
      <c r="C297" s="14" t="s">
        <v>282</v>
      </c>
      <c r="D297" s="14"/>
      <c r="E297" s="15"/>
      <c r="F297" s="15"/>
      <c r="G297" s="15"/>
      <c r="H297" s="14"/>
      <c r="I297" s="14"/>
      <c r="J297" s="14"/>
      <c r="K297" s="96"/>
      <c r="L297" s="16"/>
      <c r="M297" s="154"/>
      <c r="N297" s="37"/>
      <c r="O297" s="178"/>
      <c r="P297" s="37"/>
      <c r="Q297" s="179"/>
      <c r="R297" s="37"/>
      <c r="S297" s="37"/>
      <c r="T297" s="37"/>
      <c r="U297" s="37"/>
      <c r="V297" s="37"/>
      <c r="W297" s="58"/>
      <c r="X297" s="2"/>
      <c r="Y297" s="2"/>
      <c r="Z297" s="2"/>
      <c r="AA297" s="2"/>
    </row>
    <row r="298" spans="1:35" x14ac:dyDescent="0.2">
      <c r="B298" s="155">
        <v>1</v>
      </c>
      <c r="C298" s="17" t="s">
        <v>56</v>
      </c>
      <c r="D298" s="17"/>
      <c r="E298" s="17"/>
      <c r="F298" s="17"/>
      <c r="G298" s="17"/>
      <c r="H298" s="17"/>
      <c r="I298" s="17"/>
      <c r="J298" s="17"/>
      <c r="K298" s="97"/>
      <c r="L298" s="17"/>
      <c r="M298" s="156"/>
      <c r="N298" s="2"/>
      <c r="O298" s="141"/>
      <c r="P298" s="141"/>
      <c r="Q298" s="141"/>
      <c r="R298" s="141"/>
      <c r="S298" s="141"/>
      <c r="T298" s="2"/>
      <c r="U298" s="2"/>
      <c r="V298" s="2"/>
      <c r="W298" s="56"/>
      <c r="X298"/>
    </row>
    <row r="299" spans="1:35" x14ac:dyDescent="0.2">
      <c r="B299" s="155">
        <v>2</v>
      </c>
      <c r="C299" s="17" t="s">
        <v>13</v>
      </c>
      <c r="D299" s="17"/>
      <c r="E299" s="17"/>
      <c r="F299" s="17"/>
      <c r="G299" s="17"/>
      <c r="H299" s="17"/>
      <c r="I299" s="17"/>
      <c r="J299" s="17"/>
      <c r="K299" s="97"/>
      <c r="L299" s="17"/>
      <c r="M299" s="156"/>
      <c r="N299" s="2"/>
      <c r="O299" s="141"/>
      <c r="P299" s="141"/>
      <c r="Q299" s="141"/>
      <c r="R299" s="141"/>
      <c r="S299" s="141"/>
      <c r="T299" s="2"/>
      <c r="U299" s="2"/>
      <c r="V299" s="2"/>
      <c r="W299" s="56"/>
      <c r="X299"/>
    </row>
    <row r="300" spans="1:35" x14ac:dyDescent="0.2">
      <c r="B300" s="155">
        <v>3</v>
      </c>
      <c r="C300" s="17" t="s">
        <v>14</v>
      </c>
      <c r="D300" s="17"/>
      <c r="E300" s="17"/>
      <c r="F300" s="17"/>
      <c r="G300" s="17"/>
      <c r="H300" s="17"/>
      <c r="I300" s="17"/>
      <c r="J300" s="17"/>
      <c r="K300" s="97"/>
      <c r="L300" s="17"/>
      <c r="M300" s="156"/>
      <c r="N300" s="2"/>
      <c r="O300" s="2"/>
      <c r="P300" s="2"/>
      <c r="Q300" s="2"/>
      <c r="R300" s="2"/>
      <c r="S300" s="2"/>
      <c r="T300" s="2"/>
      <c r="U300" s="2"/>
      <c r="V300" s="2"/>
      <c r="W300" s="56"/>
      <c r="X300"/>
    </row>
    <row r="301" spans="1:35" x14ac:dyDescent="0.2">
      <c r="B301" s="155">
        <v>4</v>
      </c>
      <c r="C301" s="17" t="s">
        <v>65</v>
      </c>
      <c r="D301" s="17"/>
      <c r="E301" s="17"/>
      <c r="F301" s="17"/>
      <c r="G301" s="17"/>
      <c r="H301" s="17"/>
      <c r="I301" s="17"/>
      <c r="J301" s="17"/>
      <c r="K301" s="97"/>
      <c r="L301" s="17"/>
      <c r="M301" s="156"/>
      <c r="N301" s="2"/>
      <c r="O301" s="2"/>
      <c r="P301" s="142"/>
      <c r="Q301" s="142"/>
      <c r="R301" s="142"/>
      <c r="S301" s="142"/>
      <c r="T301" s="2"/>
      <c r="U301" s="2"/>
      <c r="V301" s="2"/>
      <c r="W301" s="56"/>
      <c r="X301"/>
    </row>
    <row r="302" spans="1:35" x14ac:dyDescent="0.2">
      <c r="B302" s="155">
        <v>5</v>
      </c>
      <c r="C302" s="17" t="s">
        <v>64</v>
      </c>
      <c r="D302" s="17"/>
      <c r="E302" s="17"/>
      <c r="F302" s="17"/>
      <c r="G302" s="17"/>
      <c r="H302" s="17"/>
      <c r="I302" s="17"/>
      <c r="J302" s="17"/>
      <c r="K302" s="97"/>
      <c r="L302" s="17"/>
      <c r="M302" s="156"/>
      <c r="N302" s="2"/>
      <c r="O302" s="2"/>
      <c r="P302" s="142"/>
      <c r="Q302" s="142"/>
      <c r="R302" s="142"/>
      <c r="S302" s="142"/>
      <c r="T302" s="2"/>
      <c r="U302" s="2"/>
      <c r="V302" s="2"/>
      <c r="W302" s="56"/>
      <c r="X302"/>
    </row>
    <row r="303" spans="1:35" x14ac:dyDescent="0.2">
      <c r="B303" s="157">
        <v>6</v>
      </c>
      <c r="C303" s="139" t="s">
        <v>63</v>
      </c>
      <c r="D303" s="139"/>
      <c r="E303" s="139"/>
      <c r="F303" s="139"/>
      <c r="G303" s="139"/>
      <c r="H303" s="139"/>
      <c r="I303" s="139"/>
      <c r="J303" s="139"/>
      <c r="K303" s="140"/>
      <c r="L303" s="139"/>
      <c r="M303" s="158"/>
      <c r="N303" s="2"/>
      <c r="O303" s="2"/>
      <c r="P303" s="142"/>
      <c r="Q303" s="142"/>
      <c r="R303" s="142"/>
      <c r="S303" s="142"/>
      <c r="T303" s="2"/>
      <c r="U303" s="2"/>
      <c r="V303" s="2"/>
      <c r="W303" s="56"/>
      <c r="X303"/>
    </row>
    <row r="304" spans="1:35" x14ac:dyDescent="0.2">
      <c r="B304" s="157">
        <v>7</v>
      </c>
      <c r="C304" s="139" t="s">
        <v>57</v>
      </c>
      <c r="D304" s="139"/>
      <c r="E304" s="139"/>
      <c r="F304" s="139"/>
      <c r="G304" s="139"/>
      <c r="H304" s="139"/>
      <c r="I304" s="139"/>
      <c r="J304" s="139"/>
      <c r="K304" s="140"/>
      <c r="L304" s="139"/>
      <c r="M304" s="158"/>
      <c r="N304" s="2"/>
      <c r="O304" s="2"/>
      <c r="P304" s="142"/>
      <c r="Q304" s="142"/>
      <c r="R304" s="142"/>
      <c r="S304" s="142"/>
      <c r="T304" s="2"/>
      <c r="U304" s="2"/>
      <c r="V304" s="2"/>
      <c r="W304" s="56"/>
      <c r="X304"/>
    </row>
    <row r="305" spans="2:24" x14ac:dyDescent="0.2">
      <c r="B305" s="157">
        <v>8</v>
      </c>
      <c r="C305" s="139" t="s">
        <v>58</v>
      </c>
      <c r="D305" s="139"/>
      <c r="E305" s="139"/>
      <c r="F305" s="139"/>
      <c r="G305" s="139"/>
      <c r="H305" s="139"/>
      <c r="I305" s="139"/>
      <c r="J305" s="139"/>
      <c r="K305" s="140"/>
      <c r="L305" s="139"/>
      <c r="M305" s="158"/>
      <c r="N305" s="2"/>
      <c r="O305" s="2"/>
      <c r="P305" s="142"/>
      <c r="Q305" s="142"/>
      <c r="R305" s="142"/>
      <c r="S305" s="142"/>
      <c r="T305" s="2"/>
      <c r="U305" s="2"/>
      <c r="V305" s="2"/>
      <c r="W305" s="56"/>
      <c r="X305"/>
    </row>
    <row r="306" spans="2:24" x14ac:dyDescent="0.2">
      <c r="B306" s="157">
        <v>9</v>
      </c>
      <c r="C306" s="139" t="s">
        <v>59</v>
      </c>
      <c r="D306" s="139"/>
      <c r="E306" s="139"/>
      <c r="F306" s="139"/>
      <c r="G306" s="139"/>
      <c r="H306" s="139"/>
      <c r="I306" s="139"/>
      <c r="J306" s="139"/>
      <c r="K306" s="140"/>
      <c r="L306" s="139"/>
      <c r="M306" s="158"/>
      <c r="N306" s="2"/>
      <c r="O306" s="2"/>
      <c r="P306" s="142"/>
      <c r="Q306" s="142"/>
      <c r="R306" s="142"/>
      <c r="S306" s="142"/>
      <c r="T306" s="2"/>
      <c r="U306" s="2"/>
      <c r="V306" s="2"/>
      <c r="W306" s="56"/>
      <c r="X306"/>
    </row>
    <row r="307" spans="2:24" x14ac:dyDescent="0.2">
      <c r="B307" s="157">
        <v>10</v>
      </c>
      <c r="C307" s="139" t="s">
        <v>60</v>
      </c>
      <c r="D307" s="139"/>
      <c r="E307" s="139"/>
      <c r="F307" s="139"/>
      <c r="G307" s="139"/>
      <c r="H307" s="139"/>
      <c r="I307" s="139"/>
      <c r="J307" s="139"/>
      <c r="K307" s="140"/>
      <c r="L307" s="139"/>
      <c r="M307" s="158"/>
      <c r="N307" s="2"/>
      <c r="O307" s="2"/>
      <c r="P307" s="142"/>
      <c r="Q307" s="142"/>
      <c r="R307" s="142"/>
      <c r="S307" s="142"/>
      <c r="T307" s="2"/>
      <c r="U307" s="2"/>
      <c r="V307" s="2"/>
      <c r="W307" s="56"/>
      <c r="X307"/>
    </row>
    <row r="308" spans="2:24" x14ac:dyDescent="0.2">
      <c r="B308" s="157">
        <v>11</v>
      </c>
      <c r="C308" s="139" t="s">
        <v>61</v>
      </c>
      <c r="D308" s="139"/>
      <c r="E308" s="139"/>
      <c r="F308" s="139"/>
      <c r="G308" s="139"/>
      <c r="H308" s="139"/>
      <c r="I308" s="139"/>
      <c r="J308" s="139"/>
      <c r="K308" s="140"/>
      <c r="L308" s="139"/>
      <c r="M308" s="158"/>
      <c r="N308" s="2"/>
      <c r="O308" s="2"/>
      <c r="P308" s="142"/>
      <c r="Q308" s="142"/>
      <c r="R308" s="142"/>
      <c r="S308" s="142"/>
      <c r="T308" s="2"/>
      <c r="U308" s="2"/>
      <c r="V308" s="2"/>
      <c r="W308" s="56"/>
      <c r="X308"/>
    </row>
    <row r="309" spans="2:24" x14ac:dyDescent="0.2">
      <c r="B309" s="157">
        <v>12</v>
      </c>
      <c r="C309" s="139" t="s">
        <v>66</v>
      </c>
      <c r="D309" s="139"/>
      <c r="E309" s="139"/>
      <c r="F309" s="139"/>
      <c r="G309" s="139"/>
      <c r="H309" s="139"/>
      <c r="I309" s="139"/>
      <c r="J309" s="139"/>
      <c r="K309" s="140"/>
      <c r="L309" s="139"/>
      <c r="M309" s="158"/>
      <c r="N309" s="2"/>
      <c r="O309" s="2"/>
      <c r="P309" s="142"/>
      <c r="Q309" s="142"/>
      <c r="R309" s="142"/>
      <c r="S309" s="142"/>
      <c r="T309" s="2"/>
      <c r="U309" s="2"/>
      <c r="V309" s="2"/>
      <c r="W309" s="56"/>
      <c r="X309"/>
    </row>
    <row r="310" spans="2:24" x14ac:dyDescent="0.2">
      <c r="B310" s="157">
        <v>13</v>
      </c>
      <c r="C310" s="139" t="s">
        <v>15</v>
      </c>
      <c r="D310" s="139"/>
      <c r="E310" s="139"/>
      <c r="F310" s="139"/>
      <c r="G310" s="139"/>
      <c r="H310" s="139"/>
      <c r="I310" s="139"/>
      <c r="J310" s="139"/>
      <c r="K310" s="140"/>
      <c r="L310" s="139"/>
      <c r="M310" s="158"/>
      <c r="N310" s="2"/>
      <c r="O310" s="2"/>
      <c r="P310" s="142"/>
      <c r="Q310" s="142"/>
      <c r="R310" s="142"/>
      <c r="S310" s="142"/>
      <c r="T310" s="2"/>
      <c r="U310" s="2"/>
      <c r="V310" s="2"/>
      <c r="W310" s="56"/>
      <c r="X310"/>
    </row>
    <row r="311" spans="2:24" x14ac:dyDescent="0.2">
      <c r="B311" s="159">
        <v>14</v>
      </c>
      <c r="C311" s="18" t="s">
        <v>62</v>
      </c>
      <c r="D311" s="18"/>
      <c r="E311" s="18"/>
      <c r="F311" s="18"/>
      <c r="G311" s="18"/>
      <c r="H311" s="18"/>
      <c r="I311" s="18"/>
      <c r="J311" s="18"/>
      <c r="K311" s="98"/>
      <c r="L311" s="18"/>
      <c r="M311" s="160"/>
      <c r="N311" s="2"/>
      <c r="O311" s="2"/>
      <c r="P311" s="142"/>
      <c r="Q311" s="142"/>
      <c r="R311" s="142"/>
      <c r="S311" s="142"/>
      <c r="T311" s="2"/>
      <c r="U311" s="2"/>
      <c r="V311" s="2"/>
      <c r="W311" s="56"/>
      <c r="X311"/>
    </row>
    <row r="312" spans="2:24" x14ac:dyDescent="0.2">
      <c r="B312" s="159">
        <v>15</v>
      </c>
      <c r="C312" s="18" t="s">
        <v>16</v>
      </c>
      <c r="D312" s="18"/>
      <c r="E312" s="19"/>
      <c r="F312" s="19"/>
      <c r="G312" s="19"/>
      <c r="H312" s="19"/>
      <c r="I312" s="19"/>
      <c r="J312" s="19"/>
      <c r="K312" s="99"/>
      <c r="L312" s="18"/>
      <c r="M312" s="160"/>
      <c r="N312" s="2"/>
      <c r="O312" s="2"/>
      <c r="P312" s="2"/>
      <c r="Q312" s="2"/>
      <c r="R312" s="2"/>
      <c r="S312" s="2"/>
      <c r="T312" s="2"/>
      <c r="U312" s="2"/>
      <c r="V312" s="2"/>
      <c r="W312" s="56"/>
      <c r="X312"/>
    </row>
    <row r="313" spans="2:24" x14ac:dyDescent="0.2">
      <c r="B313" s="159">
        <v>16</v>
      </c>
      <c r="C313" s="18" t="s">
        <v>274</v>
      </c>
      <c r="D313" s="18"/>
      <c r="E313" s="19"/>
      <c r="F313" s="19"/>
      <c r="G313" s="19"/>
      <c r="H313" s="19"/>
      <c r="I313" s="19"/>
      <c r="J313" s="19"/>
      <c r="K313" s="99"/>
      <c r="L313" s="18"/>
      <c r="M313" s="160"/>
      <c r="N313" s="2"/>
      <c r="O313" s="2"/>
      <c r="P313" s="2"/>
      <c r="Q313" s="2"/>
      <c r="R313" s="2"/>
      <c r="S313" s="2"/>
      <c r="T313" s="2"/>
      <c r="U313" s="2"/>
      <c r="V313" s="2"/>
      <c r="W313" s="56"/>
      <c r="X313"/>
    </row>
    <row r="314" spans="2:24" x14ac:dyDescent="0.2">
      <c r="B314" s="159">
        <v>17</v>
      </c>
      <c r="C314" s="18" t="s">
        <v>67</v>
      </c>
      <c r="D314" s="18"/>
      <c r="E314" s="18"/>
      <c r="F314" s="18"/>
      <c r="G314" s="18"/>
      <c r="H314" s="18"/>
      <c r="I314" s="18"/>
      <c r="J314" s="18"/>
      <c r="K314" s="98"/>
      <c r="L314" s="19"/>
      <c r="M314" s="161"/>
      <c r="N314" s="2"/>
      <c r="O314" s="2"/>
      <c r="P314" s="2"/>
      <c r="Q314" s="2"/>
      <c r="R314" s="2"/>
      <c r="S314" s="2"/>
      <c r="T314" s="2"/>
      <c r="U314" s="2"/>
      <c r="V314" s="2"/>
      <c r="W314" s="56"/>
      <c r="X314"/>
    </row>
    <row r="315" spans="2:24" ht="13.5" thickBot="1" x14ac:dyDescent="0.25">
      <c r="B315" s="162">
        <v>18</v>
      </c>
      <c r="C315" s="163" t="s">
        <v>68</v>
      </c>
      <c r="D315" s="163"/>
      <c r="E315" s="163"/>
      <c r="F315" s="163"/>
      <c r="G315" s="163"/>
      <c r="H315" s="163"/>
      <c r="I315" s="163"/>
      <c r="J315" s="163"/>
      <c r="K315" s="164"/>
      <c r="L315" s="165"/>
      <c r="M315" s="166"/>
      <c r="N315" s="2"/>
      <c r="O315" s="2"/>
      <c r="P315" s="2"/>
      <c r="Q315" s="2"/>
      <c r="R315" s="2"/>
      <c r="S315" s="2"/>
      <c r="T315" s="2"/>
      <c r="U315" s="2"/>
      <c r="V315" s="2"/>
      <c r="W315" s="56"/>
      <c r="X315"/>
    </row>
    <row r="316" spans="2:24" x14ac:dyDescent="0.2">
      <c r="M316" s="1"/>
      <c r="N316" s="1"/>
      <c r="P316"/>
      <c r="Q316"/>
    </row>
    <row r="317" spans="2:24" x14ac:dyDescent="0.2">
      <c r="D317" s="171" t="s">
        <v>54</v>
      </c>
      <c r="E317" s="20"/>
      <c r="F317" s="170"/>
    </row>
  </sheetData>
  <autoFilter ref="A5:AC291">
    <sortState ref="A6:AD291">
      <sortCondition ref="B5:B291"/>
    </sortState>
  </autoFilter>
  <phoneticPr fontId="2" type="noConversion"/>
  <pageMargins left="0.45" right="0.5" top="0.53" bottom="0.52" header="0.25" footer="0.2"/>
  <pageSetup paperSize="17" scale="70" fitToHeight="0" orientation="portrait" r:id="rId1"/>
  <headerFooter alignWithMargins="0">
    <oddHeader xml:space="preserve">&amp;C&amp;"Arial,Bold"&amp;12 2012 RIRAT RISK MATRIX SHUTOFF REMOVED
Question MGRA-35 - FTZ Ranking Matrix
</oddHeader>
    <oddFooter>&amp;L&amp;F&amp;C&amp;P/&amp;N&amp;R&amp;8&amp;D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21" sqref="A21"/>
    </sheetView>
  </sheetViews>
  <sheetFormatPr defaultRowHeight="12.75" x14ac:dyDescent="0.2"/>
  <cols>
    <col min="1" max="1" width="17.7109375" customWidth="1"/>
  </cols>
  <sheetData>
    <row r="1" spans="1:9" x14ac:dyDescent="0.2">
      <c r="A1" t="s">
        <v>378</v>
      </c>
    </row>
    <row r="2" spans="1:9" ht="13.5" thickBot="1" x14ac:dyDescent="0.25"/>
    <row r="3" spans="1:9" x14ac:dyDescent="0.2">
      <c r="A3" s="203" t="s">
        <v>379</v>
      </c>
      <c r="B3" s="203"/>
    </row>
    <row r="4" spans="1:9" x14ac:dyDescent="0.2">
      <c r="A4" s="200" t="s">
        <v>380</v>
      </c>
      <c r="B4" s="200">
        <v>0.61452908138955498</v>
      </c>
    </row>
    <row r="5" spans="1:9" x14ac:dyDescent="0.2">
      <c r="A5" s="200" t="s">
        <v>381</v>
      </c>
      <c r="B5" s="200">
        <v>0.37764599187349029</v>
      </c>
    </row>
    <row r="6" spans="1:9" x14ac:dyDescent="0.2">
      <c r="A6" s="200" t="s">
        <v>382</v>
      </c>
      <c r="B6" s="200">
        <v>0.37545460452093216</v>
      </c>
    </row>
    <row r="7" spans="1:9" x14ac:dyDescent="0.2">
      <c r="A7" s="200" t="s">
        <v>383</v>
      </c>
      <c r="B7" s="200">
        <v>8.0370922407250625</v>
      </c>
    </row>
    <row r="8" spans="1:9" ht="13.5" thickBot="1" x14ac:dyDescent="0.25">
      <c r="A8" s="201" t="s">
        <v>384</v>
      </c>
      <c r="B8" s="201">
        <v>286</v>
      </c>
    </row>
    <row r="10" spans="1:9" ht="13.5" thickBot="1" x14ac:dyDescent="0.25">
      <c r="A10" t="s">
        <v>385</v>
      </c>
    </row>
    <row r="11" spans="1:9" x14ac:dyDescent="0.2">
      <c r="A11" s="202"/>
      <c r="B11" s="202" t="s">
        <v>390</v>
      </c>
      <c r="C11" s="202" t="s">
        <v>391</v>
      </c>
      <c r="D11" s="202" t="s">
        <v>392</v>
      </c>
      <c r="E11" s="202" t="s">
        <v>393</v>
      </c>
      <c r="F11" s="202" t="s">
        <v>394</v>
      </c>
    </row>
    <row r="12" spans="1:9" x14ac:dyDescent="0.2">
      <c r="A12" s="200" t="s">
        <v>386</v>
      </c>
      <c r="B12" s="200">
        <v>1</v>
      </c>
      <c r="C12" s="200">
        <v>11131.754870436249</v>
      </c>
      <c r="D12" s="200">
        <v>11131.754870436249</v>
      </c>
      <c r="E12" s="200">
        <v>172.33192088684933</v>
      </c>
      <c r="F12" s="200">
        <v>4.3372270627547907E-31</v>
      </c>
    </row>
    <row r="13" spans="1:9" x14ac:dyDescent="0.2">
      <c r="A13" s="200" t="s">
        <v>387</v>
      </c>
      <c r="B13" s="200">
        <v>284</v>
      </c>
      <c r="C13" s="200">
        <v>18344.937878802135</v>
      </c>
      <c r="D13" s="200">
        <v>64.594851685923004</v>
      </c>
      <c r="E13" s="200"/>
      <c r="F13" s="200"/>
    </row>
    <row r="14" spans="1:9" ht="13.5" thickBot="1" x14ac:dyDescent="0.25">
      <c r="A14" s="201" t="s">
        <v>388</v>
      </c>
      <c r="B14" s="201">
        <v>285</v>
      </c>
      <c r="C14" s="201">
        <v>29476.692749238384</v>
      </c>
      <c r="D14" s="201"/>
      <c r="E14" s="201"/>
      <c r="F14" s="201"/>
    </row>
    <row r="15" spans="1:9" ht="13.5" thickBot="1" x14ac:dyDescent="0.25"/>
    <row r="16" spans="1:9" x14ac:dyDescent="0.2">
      <c r="A16" s="202"/>
      <c r="B16" s="202" t="s">
        <v>395</v>
      </c>
      <c r="C16" s="202" t="s">
        <v>383</v>
      </c>
      <c r="D16" s="202" t="s">
        <v>396</v>
      </c>
      <c r="E16" s="202" t="s">
        <v>397</v>
      </c>
      <c r="F16" s="202" t="s">
        <v>398</v>
      </c>
      <c r="G16" s="202" t="s">
        <v>399</v>
      </c>
      <c r="H16" s="202" t="s">
        <v>400</v>
      </c>
      <c r="I16" s="202" t="s">
        <v>401</v>
      </c>
    </row>
    <row r="17" spans="1:9" x14ac:dyDescent="0.2">
      <c r="A17" s="200" t="s">
        <v>389</v>
      </c>
      <c r="B17" s="200">
        <v>-18.546450559471324</v>
      </c>
      <c r="C17" s="200">
        <v>2.3875221469169512</v>
      </c>
      <c r="D17" s="200">
        <v>-7.76807477301129</v>
      </c>
      <c r="E17" s="200">
        <v>1.4610085156691824E-13</v>
      </c>
      <c r="F17" s="200">
        <v>-23.245934930476054</v>
      </c>
      <c r="G17" s="200">
        <v>-13.846966188466597</v>
      </c>
      <c r="H17" s="200">
        <v>-23.245934930476054</v>
      </c>
      <c r="I17" s="200">
        <v>-13.846966188466597</v>
      </c>
    </row>
    <row r="18" spans="1:9" ht="13.5" thickBot="1" x14ac:dyDescent="0.25">
      <c r="A18" s="201" t="s">
        <v>402</v>
      </c>
      <c r="B18" s="201">
        <v>17.543568923781631</v>
      </c>
      <c r="C18" s="201">
        <v>1.3363957412597589</v>
      </c>
      <c r="D18" s="201">
        <v>13.127525314652765</v>
      </c>
      <c r="E18" s="201">
        <v>4.3372270627549142E-31</v>
      </c>
      <c r="F18" s="201">
        <v>14.91307148205634</v>
      </c>
      <c r="G18" s="201">
        <v>20.174066365506924</v>
      </c>
      <c r="H18" s="201">
        <v>14.91307148205634</v>
      </c>
      <c r="I18" s="201">
        <v>20.174066365506924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7"/>
  <sheetViews>
    <sheetView tabSelected="1" topLeftCell="K2" zoomScaleNormal="100" workbookViewId="0">
      <pane ySplit="1905" activePane="bottomLeft"/>
      <selection activeCell="AV6" sqref="AV6:AV35"/>
      <selection pane="bottomLeft" activeCell="AL6" sqref="AL6"/>
    </sheetView>
  </sheetViews>
  <sheetFormatPr defaultRowHeight="12.75" x14ac:dyDescent="0.2"/>
  <cols>
    <col min="1" max="1" width="10.7109375" style="86" customWidth="1"/>
    <col min="2" max="2" width="5.5703125" customWidth="1"/>
    <col min="3" max="3" width="4.5703125" customWidth="1"/>
    <col min="4" max="4" width="14.85546875" customWidth="1"/>
    <col min="5" max="5" width="9.28515625" customWidth="1"/>
    <col min="6" max="6" width="10" customWidth="1"/>
    <col min="7" max="9" width="8.7109375" customWidth="1"/>
    <col min="10" max="10" width="5.7109375" customWidth="1"/>
    <col min="11" max="11" width="6.42578125" style="100" customWidth="1"/>
    <col min="12" max="12" width="5.85546875" customWidth="1"/>
    <col min="13" max="14" width="5.42578125" customWidth="1"/>
    <col min="15" max="15" width="5.7109375" style="1" customWidth="1"/>
    <col min="16" max="16" width="5" style="1" customWidth="1"/>
    <col min="17" max="17" width="6" style="1" customWidth="1"/>
    <col min="18" max="18" width="5" customWidth="1"/>
    <col min="19" max="19" width="4.85546875" customWidth="1"/>
    <col min="20" max="20" width="5.5703125" customWidth="1"/>
    <col min="21" max="21" width="4.85546875" customWidth="1"/>
    <col min="22" max="23" width="5.42578125" customWidth="1"/>
    <col min="24" max="24" width="5.28515625" style="56" customWidth="1"/>
    <col min="25" max="25" width="4.5703125" customWidth="1"/>
    <col min="26" max="29" width="5.42578125" customWidth="1"/>
    <col min="30" max="31" width="9.28515625" style="196" bestFit="1" customWidth="1"/>
    <col min="32" max="32" width="11.42578125" style="196" bestFit="1" customWidth="1"/>
    <col min="33" max="33" width="9.28515625" style="196" bestFit="1" customWidth="1"/>
    <col min="34" max="34" width="11.42578125" style="196" bestFit="1" customWidth="1"/>
    <col min="35" max="35" width="9.28515625" bestFit="1" customWidth="1"/>
    <col min="36" max="36" width="11.42578125" customWidth="1"/>
  </cols>
  <sheetData>
    <row r="1" spans="1:49" ht="27" customHeight="1" x14ac:dyDescent="0.2">
      <c r="A1" s="173"/>
      <c r="B1" s="105" t="s">
        <v>71</v>
      </c>
      <c r="C1" s="105"/>
      <c r="D1" s="105"/>
      <c r="E1" s="106"/>
      <c r="F1" s="106"/>
      <c r="G1" s="106"/>
      <c r="H1" s="106"/>
      <c r="I1" s="106"/>
      <c r="J1" s="174"/>
      <c r="K1" s="107" t="s">
        <v>284</v>
      </c>
      <c r="L1" s="108"/>
      <c r="M1" s="109" t="s">
        <v>79</v>
      </c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Y1" s="112"/>
      <c r="Z1" s="113" t="s">
        <v>85</v>
      </c>
      <c r="AA1" s="114"/>
      <c r="AB1" s="114"/>
      <c r="AC1" s="115"/>
    </row>
    <row r="2" spans="1:49" ht="20.25" customHeight="1" thickBot="1" x14ac:dyDescent="0.25">
      <c r="A2" s="84"/>
      <c r="B2" s="23"/>
      <c r="C2" s="23"/>
      <c r="D2" s="23"/>
      <c r="E2" s="23"/>
      <c r="F2" s="23"/>
      <c r="G2" s="23"/>
      <c r="H2" s="23"/>
      <c r="I2" s="23"/>
      <c r="J2" s="102"/>
      <c r="K2" s="90"/>
      <c r="L2" s="82"/>
      <c r="M2" s="6" t="s">
        <v>80</v>
      </c>
      <c r="N2" s="5"/>
      <c r="O2" s="5"/>
      <c r="P2" s="5"/>
      <c r="Q2" s="5"/>
      <c r="R2" s="124" t="s">
        <v>81</v>
      </c>
      <c r="S2" s="125"/>
      <c r="T2" s="125"/>
      <c r="U2" s="125"/>
      <c r="V2" s="125"/>
      <c r="W2" s="125"/>
      <c r="X2" s="126"/>
      <c r="Y2" s="127"/>
      <c r="Z2" s="3"/>
      <c r="AA2" s="3"/>
      <c r="AB2" s="3"/>
      <c r="AC2" s="4"/>
      <c r="AJ2" s="7" t="s">
        <v>403</v>
      </c>
      <c r="AK2" s="198" t="s">
        <v>404</v>
      </c>
    </row>
    <row r="3" spans="1:49" s="7" customFormat="1" ht="17.25" customHeight="1" thickBot="1" x14ac:dyDescent="0.25">
      <c r="A3" s="72"/>
      <c r="B3" s="64" t="s">
        <v>275</v>
      </c>
      <c r="C3" s="49" t="s">
        <v>72</v>
      </c>
      <c r="D3" s="32" t="s">
        <v>43</v>
      </c>
      <c r="E3" s="48" t="s">
        <v>276</v>
      </c>
      <c r="F3" s="32" t="s">
        <v>287</v>
      </c>
      <c r="G3" s="32" t="s">
        <v>288</v>
      </c>
      <c r="H3" s="32" t="s">
        <v>336</v>
      </c>
      <c r="I3" s="49" t="s">
        <v>337</v>
      </c>
      <c r="J3" s="101" t="s">
        <v>277</v>
      </c>
      <c r="K3" s="91" t="s">
        <v>279</v>
      </c>
      <c r="L3" s="50" t="s">
        <v>278</v>
      </c>
      <c r="M3" s="51">
        <v>1</v>
      </c>
      <c r="N3" s="52">
        <v>2</v>
      </c>
      <c r="O3" s="52">
        <v>3</v>
      </c>
      <c r="P3" s="52">
        <v>4</v>
      </c>
      <c r="Q3" s="52">
        <v>5</v>
      </c>
      <c r="R3" s="128">
        <v>6</v>
      </c>
      <c r="S3" s="129">
        <v>7</v>
      </c>
      <c r="T3" s="129">
        <v>8</v>
      </c>
      <c r="U3" s="129">
        <v>9</v>
      </c>
      <c r="V3" s="129">
        <v>10</v>
      </c>
      <c r="W3" s="129">
        <v>11</v>
      </c>
      <c r="X3" s="130">
        <v>12</v>
      </c>
      <c r="Y3" s="131">
        <v>13</v>
      </c>
      <c r="Z3" s="53">
        <v>14</v>
      </c>
      <c r="AA3" s="54">
        <v>16</v>
      </c>
      <c r="AB3" s="54">
        <v>17</v>
      </c>
      <c r="AC3" s="55">
        <v>18</v>
      </c>
      <c r="AD3" s="197" t="s">
        <v>372</v>
      </c>
      <c r="AE3" s="197" t="s">
        <v>373</v>
      </c>
      <c r="AG3" s="198"/>
      <c r="AH3" s="198"/>
      <c r="AJ3" s="7" t="s">
        <v>80</v>
      </c>
      <c r="AK3" s="204">
        <f>SUM(M4:Q4)</f>
        <v>0.52</v>
      </c>
      <c r="AL3" s="204">
        <v>0.52</v>
      </c>
      <c r="AM3" s="204"/>
      <c r="AO3" s="204">
        <v>0.3</v>
      </c>
      <c r="AP3" s="204"/>
      <c r="AR3" s="204">
        <v>0.35</v>
      </c>
      <c r="AS3" s="204"/>
      <c r="AU3" s="204">
        <v>0.7</v>
      </c>
    </row>
    <row r="4" spans="1:49" s="7" customFormat="1" ht="18" customHeight="1" thickBot="1" x14ac:dyDescent="0.25">
      <c r="A4" s="85"/>
      <c r="B4" s="78">
        <f>SUM(M4:AC4)</f>
        <v>0.9600000000000003</v>
      </c>
      <c r="C4" s="41"/>
      <c r="D4" s="32"/>
      <c r="E4" s="25"/>
      <c r="F4" s="31"/>
      <c r="G4" s="31"/>
      <c r="H4" s="31"/>
      <c r="I4" s="41"/>
      <c r="J4" s="101"/>
      <c r="K4" s="92"/>
      <c r="L4" s="83"/>
      <c r="M4" s="8">
        <v>0.08</v>
      </c>
      <c r="N4" s="9">
        <v>0.12</v>
      </c>
      <c r="O4" s="9">
        <v>0.1</v>
      </c>
      <c r="P4" s="8">
        <v>0.12</v>
      </c>
      <c r="Q4" s="9">
        <v>0.1</v>
      </c>
      <c r="R4" s="132">
        <v>0.03</v>
      </c>
      <c r="S4" s="133">
        <v>0.03</v>
      </c>
      <c r="T4" s="133">
        <v>0.02</v>
      </c>
      <c r="U4" s="133">
        <v>0.02</v>
      </c>
      <c r="V4" s="133">
        <v>0.02</v>
      </c>
      <c r="W4" s="133">
        <v>0.02</v>
      </c>
      <c r="X4" s="133">
        <v>0.04</v>
      </c>
      <c r="Y4" s="134">
        <v>0.05</v>
      </c>
      <c r="Z4" s="10">
        <v>0.12</v>
      </c>
      <c r="AA4" s="11">
        <v>0.03</v>
      </c>
      <c r="AB4" s="11">
        <v>0.03</v>
      </c>
      <c r="AC4" s="12">
        <v>0.03</v>
      </c>
      <c r="AD4" s="199">
        <f>SUM(M4:AC4)</f>
        <v>0.9600000000000003</v>
      </c>
      <c r="AE4" s="199">
        <f>1-AD4</f>
        <v>3.9999999999999702E-2</v>
      </c>
      <c r="AF4" s="198"/>
      <c r="AG4" s="198"/>
      <c r="AH4" s="198"/>
      <c r="AJ4" s="7" t="s">
        <v>81</v>
      </c>
      <c r="AK4" s="204">
        <f>SUM(R4:Y4)</f>
        <v>0.23000000000000004</v>
      </c>
      <c r="AL4" s="204">
        <v>0.23</v>
      </c>
      <c r="AM4" s="204"/>
      <c r="AO4" s="204">
        <v>0.5</v>
      </c>
      <c r="AP4" s="204"/>
      <c r="AR4" s="204">
        <v>0.25</v>
      </c>
      <c r="AS4" s="204"/>
      <c r="AU4" s="204">
        <v>0.15</v>
      </c>
    </row>
    <row r="5" spans="1:49" s="7" customFormat="1" ht="24" customHeight="1" thickBot="1" x14ac:dyDescent="0.25">
      <c r="A5" s="72" t="s">
        <v>260</v>
      </c>
      <c r="B5" s="65" t="s">
        <v>77</v>
      </c>
      <c r="C5" s="32" t="s">
        <v>70</v>
      </c>
      <c r="D5" s="32" t="s">
        <v>21</v>
      </c>
      <c r="E5" s="24" t="s">
        <v>285</v>
      </c>
      <c r="F5" s="24" t="s">
        <v>286</v>
      </c>
      <c r="G5" s="47" t="s">
        <v>286</v>
      </c>
      <c r="H5" s="47" t="s">
        <v>286</v>
      </c>
      <c r="I5" s="79" t="s">
        <v>286</v>
      </c>
      <c r="J5" s="101" t="s">
        <v>69</v>
      </c>
      <c r="K5" s="93" t="s">
        <v>42</v>
      </c>
      <c r="L5" s="50" t="s">
        <v>73</v>
      </c>
      <c r="M5" s="80" t="s">
        <v>76</v>
      </c>
      <c r="N5" s="52" t="s">
        <v>75</v>
      </c>
      <c r="O5" s="52" t="s">
        <v>78</v>
      </c>
      <c r="P5" s="52" t="s">
        <v>74</v>
      </c>
      <c r="Q5" s="52" t="s">
        <v>53</v>
      </c>
      <c r="R5" s="135" t="s">
        <v>83</v>
      </c>
      <c r="S5" s="136" t="s">
        <v>84</v>
      </c>
      <c r="T5" s="136" t="s">
        <v>240</v>
      </c>
      <c r="U5" s="136" t="s">
        <v>82</v>
      </c>
      <c r="V5" s="136" t="s">
        <v>239</v>
      </c>
      <c r="W5" s="136" t="s">
        <v>281</v>
      </c>
      <c r="X5" s="137" t="s">
        <v>283</v>
      </c>
      <c r="Y5" s="138" t="s">
        <v>262</v>
      </c>
      <c r="Z5" s="75" t="s">
        <v>10</v>
      </c>
      <c r="AA5" s="54" t="s">
        <v>9</v>
      </c>
      <c r="AB5" s="54" t="s">
        <v>86</v>
      </c>
      <c r="AC5" s="55" t="s">
        <v>87</v>
      </c>
      <c r="AD5" s="198"/>
      <c r="AE5" s="197" t="s">
        <v>373</v>
      </c>
      <c r="AF5" s="197" t="s">
        <v>374</v>
      </c>
      <c r="AG5" s="197" t="s">
        <v>375</v>
      </c>
      <c r="AH5" s="197" t="s">
        <v>376</v>
      </c>
      <c r="AI5" s="197" t="s">
        <v>377</v>
      </c>
      <c r="AJ5" s="13" t="s">
        <v>85</v>
      </c>
      <c r="AK5" s="205">
        <f>SUM(Z4:AC4)+AE4</f>
        <v>0.24999999999999969</v>
      </c>
      <c r="AL5" s="204">
        <v>0.25</v>
      </c>
      <c r="AM5" s="204"/>
      <c r="AO5" s="204">
        <v>0.2</v>
      </c>
      <c r="AP5" s="204"/>
      <c r="AR5" s="204">
        <v>0.4</v>
      </c>
      <c r="AS5" s="204"/>
      <c r="AU5" s="204">
        <v>0.15</v>
      </c>
    </row>
    <row r="6" spans="1:49" s="13" customFormat="1" ht="19.5" customHeight="1" x14ac:dyDescent="0.2">
      <c r="A6" s="181">
        <v>76</v>
      </c>
      <c r="B6" s="66">
        <v>221</v>
      </c>
      <c r="C6" s="33" t="s">
        <v>7</v>
      </c>
      <c r="D6" s="35" t="s">
        <v>23</v>
      </c>
      <c r="E6" s="26" t="s">
        <v>100</v>
      </c>
      <c r="F6" s="33" t="s">
        <v>101</v>
      </c>
      <c r="G6" s="33"/>
      <c r="H6" s="33"/>
      <c r="I6" s="44"/>
      <c r="J6" s="103">
        <v>28.243181818181817</v>
      </c>
      <c r="K6" s="94">
        <f>M$4*M6+N$4*N6+O$4*O6+P$4*P6+Q$4*Q6+R$4*R6+S$4*S6+T$4*T6+U$4*U6+V$4*V6+W$4*W6+X$4*X6+Y$4*Y6+Z$4*Z6+AA$4*AA6+AB$4*AB6+AC$4*AC6-(J6/100000)</f>
        <v>2.519717568181818</v>
      </c>
      <c r="L6" s="104">
        <f t="shared" ref="L6:L69" si="0">RANK(K6,$K$6:$K$291)</f>
        <v>1</v>
      </c>
      <c r="M6" s="81">
        <v>3</v>
      </c>
      <c r="N6" s="61">
        <v>3</v>
      </c>
      <c r="O6" s="61">
        <v>3</v>
      </c>
      <c r="P6" s="61">
        <v>3</v>
      </c>
      <c r="Q6" s="76">
        <v>3</v>
      </c>
      <c r="R6" s="116">
        <v>2</v>
      </c>
      <c r="S6" s="117">
        <v>2</v>
      </c>
      <c r="T6" s="117">
        <v>3</v>
      </c>
      <c r="U6" s="117">
        <v>3</v>
      </c>
      <c r="V6" s="117">
        <v>3</v>
      </c>
      <c r="W6" s="117">
        <v>3</v>
      </c>
      <c r="X6" s="118">
        <v>3</v>
      </c>
      <c r="Y6" s="119">
        <v>3</v>
      </c>
      <c r="Z6" s="62">
        <v>2</v>
      </c>
      <c r="AA6" s="74">
        <v>1</v>
      </c>
      <c r="AB6" s="88">
        <v>1</v>
      </c>
      <c r="AC6" s="87">
        <v>1</v>
      </c>
      <c r="AD6" s="198"/>
      <c r="AE6" s="198"/>
      <c r="AF6" s="198">
        <f>(M$4*M6+N$4*N6+O$4*O6+P$4*P6+Q$4*Q6+R$4*R6+S$4*S6+T$4*T6+U$4*U6+V$4*V6+W$4*W6+X$4*X6+Y$4*Y6+Z$4*Z6+AA$4*AA6+AB$4*AB6+AC$4*AC6)*(J6/100)</f>
        <v>0.71172818181818176</v>
      </c>
      <c r="AG6" s="104">
        <f>RANK(AF6,AF$6:AF$291)</f>
        <v>17</v>
      </c>
      <c r="AH6" s="198">
        <f>(M$4*M6+N$4*N6+O$4*O6+P$4*P6+Q$4*Q6+R$4*R6+S$4*S6+T$4*T6+U$4*U6+V$4*V6+W$4*W6+X$4*X6+Y$4*Y6+Z$4*Z6+AA$4*AA6+AB$4*AB6+AC$4*AC6)/(J6/100)</f>
        <v>8.9225074434698648</v>
      </c>
      <c r="AI6" s="104">
        <f>RANK(AH6,AH$6:AH$291)</f>
        <v>246</v>
      </c>
      <c r="AL6" s="13">
        <f t="shared" ref="AL6:AL70" si="1">(AL$3/$AK$3)*(M$4*M6+N$4*N6+O$4*O6+P$4*P6+Q$4*Q6)+(AL$4/$AK$4)*(R$4*R6+S$4*S6+T$4*T6+U$4*U6+V$4*V6+W$4*W6+X$4*X6+Y$4*Y6)+(AL$5/$AK$5)*(Z$4*Z6+AA$4*AA6+AB$4*AB6+AC$4*AC6)-(J6/100000)</f>
        <v>2.5197175681818185</v>
      </c>
      <c r="AM6" s="104">
        <f>RANK(AL6,AL$6:AL$291)</f>
        <v>1</v>
      </c>
      <c r="AN6" s="13">
        <f>ABS(AM6-$L6)</f>
        <v>0</v>
      </c>
      <c r="AO6" s="13">
        <f>(AO$3/$AK$3)*(M$4*M6+N$4*N6+O$4*O6+P$4*P6+Q$4*Q6)+(AO$4/$AK$4)*(R$4*R6+S$4*S6+T$4*T6+U$4*U6+V$4*V6+W$4*W6+X$4*X6+Y$4*Y6)+(AO$5/$AK$5)*(Z$4*Z6+AA$4*AA6+AB$4*AB6+AC$4*AC6)-(J6/100000)</f>
        <v>2.5332827855731224</v>
      </c>
      <c r="AP6" s="104">
        <f>RANK(AO6,AO$6:AO$291)</f>
        <v>1</v>
      </c>
      <c r="AQ6" s="13">
        <f>ABS(AP6-$L6)</f>
        <v>0</v>
      </c>
      <c r="AR6" s="13">
        <f>(AR$3/$AK$3)*(M$4*M6+N$4*N6+O$4*O6+P$4*P6+Q$4*Q6)+(AR$4/$AK$4)*(R$4*R6+S$4*S6+T$4*T6+U$4*U6+V$4*V6+W$4*W6+X$4*X6+Y$4*Y6)+(AR$5/$AK$5)*(Z$4*Z6+AA$4*AA6+AB$4*AB6+AC$4*AC6)-(J6/100000)</f>
        <v>2.2625001768774711</v>
      </c>
      <c r="AS6" s="104">
        <f>RANK(AR6,AR$6:AR$291)</f>
        <v>1</v>
      </c>
      <c r="AT6" s="13">
        <f>ABS(AS6-$L6)</f>
        <v>0</v>
      </c>
      <c r="AU6" s="13">
        <f>(AU$3/$AK$3)*(M$4*M6+N$4*N6+O$4*O6+P$4*P6+Q$4*Q6)+(AU$4/$AK$4)*(R$4*R6+S$4*S6+T$4*T6+U$4*U6+V$4*V6+W$4*W6+X$4*X6+Y$4*Y6)+(AU$5/$AK$5)*(Z$4*Z6+AA$4*AA6+AB$4*AB6+AC$4*AC6)-(J6/100000)</f>
        <v>2.70858713339921</v>
      </c>
      <c r="AV6" s="104">
        <f>RANK(AU6,AU$6:AU$291)</f>
        <v>1</v>
      </c>
      <c r="AW6" s="13">
        <f>ABS(AV6-$L6)</f>
        <v>0</v>
      </c>
    </row>
    <row r="7" spans="1:49" s="13" customFormat="1" ht="25.5" customHeight="1" x14ac:dyDescent="0.2">
      <c r="A7" s="182">
        <v>168</v>
      </c>
      <c r="B7" s="67">
        <v>442</v>
      </c>
      <c r="C7" s="27" t="s">
        <v>6</v>
      </c>
      <c r="D7" s="34" t="s">
        <v>34</v>
      </c>
      <c r="E7" s="29" t="s">
        <v>172</v>
      </c>
      <c r="F7" s="35" t="s">
        <v>173</v>
      </c>
      <c r="G7" s="35" t="s">
        <v>293</v>
      </c>
      <c r="H7" s="35"/>
      <c r="I7" s="45"/>
      <c r="J7" s="103">
        <v>15.386931818181818</v>
      </c>
      <c r="K7" s="94">
        <f t="shared" ref="K7:K69" si="2">M$4*M7+N$4*N7+O$4*O7+P$4*P7+Q$4*Q7+R$4*R7+S$4*S7+T$4*T7+U$4*U7+V$4*V7+W$4*W7+X$4*X7+Y$4*Y7+Z$4*Z7+AA$4*AA7+AB$4*AB7+AC$4*AC7-(J7/100000)</f>
        <v>2.459846130681818</v>
      </c>
      <c r="L7" s="104">
        <f t="shared" si="0"/>
        <v>2</v>
      </c>
      <c r="M7" s="81">
        <v>3</v>
      </c>
      <c r="N7" s="60">
        <v>3</v>
      </c>
      <c r="O7" s="61">
        <v>3</v>
      </c>
      <c r="P7" s="60">
        <v>3</v>
      </c>
      <c r="Q7" s="77">
        <v>3</v>
      </c>
      <c r="R7" s="120">
        <v>1</v>
      </c>
      <c r="S7" s="121">
        <v>2</v>
      </c>
      <c r="T7" s="121">
        <v>1</v>
      </c>
      <c r="U7" s="121">
        <v>2</v>
      </c>
      <c r="V7" s="121">
        <v>3</v>
      </c>
      <c r="W7" s="121">
        <v>2</v>
      </c>
      <c r="X7" s="122">
        <v>2</v>
      </c>
      <c r="Y7" s="123">
        <v>3</v>
      </c>
      <c r="Z7" s="63">
        <v>2</v>
      </c>
      <c r="AA7" s="73">
        <v>1</v>
      </c>
      <c r="AB7" s="89">
        <v>2</v>
      </c>
      <c r="AC7" s="87">
        <v>3</v>
      </c>
      <c r="AD7" s="198"/>
      <c r="AE7" s="198"/>
      <c r="AF7" s="198">
        <f t="shared" ref="AF7:AF70" si="3">(M$4*M7+N$4*N7+O$4*O7+P$4*P7+Q$4*Q7+R$4*R7+S$4*S7+T$4*T7+U$4*U7+V$4*V7+W$4*W7+X$4*X7+Y$4*Y7+Z$4*Z7+AA$4*AA7+AB$4*AB7+AC$4*AC7)*(J7/100)</f>
        <v>0.37851852272727271</v>
      </c>
      <c r="AG7" s="104">
        <f t="shared" ref="AG7:AG70" si="4">RANK(AF7,AF$6:AF$291)</f>
        <v>52</v>
      </c>
      <c r="AH7" s="198">
        <f t="shared" ref="AH7:AH70" si="5">(M$4*M7+N$4*N7+O$4*O7+P$4*P7+Q$4*Q7+R$4*R7+S$4*S7+T$4*T7+U$4*U7+V$4*V7+W$4*W7+X$4*X7+Y$4*Y7+Z$4*Z7+AA$4*AA7+AB$4*AB7+AC$4*AC7)/(J7/100)</f>
        <v>15.987592777223885</v>
      </c>
      <c r="AI7" s="104">
        <f t="shared" ref="AI7:AI70" si="6">RANK(AH7,AH$6:AH$291)</f>
        <v>158</v>
      </c>
      <c r="AL7" s="13">
        <f t="shared" si="1"/>
        <v>2.4598461306818189</v>
      </c>
      <c r="AM7" s="104">
        <f t="shared" ref="AM7:AM70" si="7">RANK(AL7,AL$6:AL$291)</f>
        <v>2</v>
      </c>
      <c r="AN7" s="13">
        <f t="shared" ref="AN7:AN70" si="8">ABS(AM7-$L7)</f>
        <v>0</v>
      </c>
      <c r="AO7" s="13">
        <f t="shared" ref="AO7:AO70" si="9">(AO$3/$AK$3)*(M$4*M7+N$4*N7+O$4*O7+P$4*P7+Q$4*Q7)+(AO$4/$AK$4)*(R$4*R7+S$4*S7+T$4*T7+U$4*U7+V$4*V7+W$4*W7+X$4*X7+Y$4*Y7)+(AO$5/$AK$5)*(Z$4*Z7+AA$4*AA7+AB$4*AB7+AC$4*AC7)-(J7/100000)</f>
        <v>2.2793243915513832</v>
      </c>
      <c r="AP7" s="104">
        <f t="shared" ref="AP7:AP70" si="10">RANK(AO7,AO$6:AO$291)</f>
        <v>9</v>
      </c>
      <c r="AQ7" s="13">
        <f t="shared" ref="AQ7:AQ70" si="11">ABS(AP7-$L7)</f>
        <v>7</v>
      </c>
      <c r="AR7" s="13">
        <f t="shared" ref="AR7:AR70" si="12">(AR$3/$AK$3)*(M$4*M7+N$4*N7+O$4*O7+P$4*P7+Q$4*Q7)+(AR$4/$AK$4)*(R$4*R7+S$4*S7+T$4*T7+U$4*U7+V$4*V7+W$4*W7+X$4*X7+Y$4*Y7)+(AR$5/$AK$5)*(Z$4*Z7+AA$4*AA7+AB$4*AB7+AC$4*AC7)-(J7/100000)</f>
        <v>2.2435852611166016</v>
      </c>
      <c r="AS7" s="104">
        <f t="shared" ref="AS7:AS70" si="13">RANK(AR7,AR$6:AR$291)</f>
        <v>2</v>
      </c>
      <c r="AT7" s="13">
        <f t="shared" ref="AT7:AT70" si="14">ABS(AS7-$L7)</f>
        <v>0</v>
      </c>
      <c r="AU7" s="13">
        <f t="shared" ref="AU7:AU70" si="15">(AU$3/$AK$3)*(M$4*M7+N$4*N7+O$4*O7+P$4*P7+Q$4*Q7)+(AU$4/$AK$4)*(R$4*R7+S$4*S7+T$4*T7+U$4*U7+V$4*V7+W$4*W7+X$4*X7+Y$4*Y7)+(AU$5/$AK$5)*(Z$4*Z7+AA$4*AA7+AB$4*AB7+AC$4*AC7)-(J7/100000)</f>
        <v>2.6648896089426879</v>
      </c>
      <c r="AV7" s="104">
        <f t="shared" ref="AV7:AV70" si="16">RANK(AU7,AU$6:AU$291)</f>
        <v>2</v>
      </c>
      <c r="AW7" s="13">
        <f t="shared" ref="AW7:AW70" si="17">ABS(AV7-$L7)</f>
        <v>0</v>
      </c>
    </row>
    <row r="8" spans="1:49" s="13" customFormat="1" ht="16.5" customHeight="1" x14ac:dyDescent="0.2">
      <c r="A8" s="182">
        <v>98</v>
      </c>
      <c r="B8" s="67">
        <v>237</v>
      </c>
      <c r="C8" s="27" t="s">
        <v>7</v>
      </c>
      <c r="D8" s="34" t="s">
        <v>25</v>
      </c>
      <c r="E8" s="29" t="s">
        <v>112</v>
      </c>
      <c r="F8" s="35" t="s">
        <v>293</v>
      </c>
      <c r="G8" s="35"/>
      <c r="H8" s="35"/>
      <c r="I8" s="45"/>
      <c r="J8" s="103">
        <v>31.21003787878788</v>
      </c>
      <c r="K8" s="94">
        <f t="shared" si="2"/>
        <v>2.3196878996212118</v>
      </c>
      <c r="L8" s="104">
        <f t="shared" si="0"/>
        <v>3</v>
      </c>
      <c r="M8" s="81">
        <v>3</v>
      </c>
      <c r="N8" s="60">
        <v>3</v>
      </c>
      <c r="O8" s="61">
        <v>3</v>
      </c>
      <c r="P8" s="60">
        <v>3</v>
      </c>
      <c r="Q8" s="77">
        <v>3</v>
      </c>
      <c r="R8" s="120">
        <v>1</v>
      </c>
      <c r="S8" s="121">
        <v>2</v>
      </c>
      <c r="T8" s="121">
        <v>1</v>
      </c>
      <c r="U8" s="121">
        <v>2</v>
      </c>
      <c r="V8" s="121">
        <v>2</v>
      </c>
      <c r="W8" s="121">
        <v>3</v>
      </c>
      <c r="X8" s="122">
        <v>3</v>
      </c>
      <c r="Y8" s="123">
        <v>3</v>
      </c>
      <c r="Z8" s="63">
        <v>1</v>
      </c>
      <c r="AA8" s="73">
        <v>1</v>
      </c>
      <c r="AB8" s="89">
        <v>1</v>
      </c>
      <c r="AC8" s="87">
        <v>2</v>
      </c>
      <c r="AD8" s="198"/>
      <c r="AE8" s="198"/>
      <c r="AF8" s="198">
        <f t="shared" si="3"/>
        <v>0.72407287878787874</v>
      </c>
      <c r="AG8" s="104">
        <f t="shared" si="4"/>
        <v>16</v>
      </c>
      <c r="AH8" s="198">
        <f t="shared" si="5"/>
        <v>7.4335058772126779</v>
      </c>
      <c r="AI8" s="104">
        <f t="shared" si="6"/>
        <v>258</v>
      </c>
      <c r="AL8" s="13">
        <f t="shared" si="1"/>
        <v>2.3196878996212122</v>
      </c>
      <c r="AM8" s="104">
        <f t="shared" si="7"/>
        <v>3</v>
      </c>
      <c r="AN8" s="13">
        <f t="shared" si="8"/>
        <v>0</v>
      </c>
      <c r="AO8" s="13">
        <f t="shared" si="9"/>
        <v>2.2221226822299074</v>
      </c>
      <c r="AP8" s="104">
        <f t="shared" si="10"/>
        <v>13</v>
      </c>
      <c r="AQ8" s="13">
        <f t="shared" si="11"/>
        <v>10</v>
      </c>
      <c r="AR8" s="13">
        <f t="shared" si="12"/>
        <v>1.9989052909255605</v>
      </c>
      <c r="AS8" s="104">
        <f t="shared" si="13"/>
        <v>42</v>
      </c>
      <c r="AT8" s="13">
        <f t="shared" si="14"/>
        <v>39</v>
      </c>
      <c r="AU8" s="13">
        <f t="shared" si="15"/>
        <v>2.5828183344038207</v>
      </c>
      <c r="AV8" s="104">
        <f t="shared" si="16"/>
        <v>3</v>
      </c>
      <c r="AW8" s="13">
        <f t="shared" si="17"/>
        <v>0</v>
      </c>
    </row>
    <row r="9" spans="1:49" s="13" customFormat="1" ht="18" customHeight="1" x14ac:dyDescent="0.2">
      <c r="A9" s="182">
        <v>82</v>
      </c>
      <c r="B9" s="67">
        <v>222</v>
      </c>
      <c r="C9" s="27" t="s">
        <v>7</v>
      </c>
      <c r="D9" s="34" t="s">
        <v>23</v>
      </c>
      <c r="E9" s="29" t="s">
        <v>104</v>
      </c>
      <c r="F9" s="35" t="s">
        <v>293</v>
      </c>
      <c r="G9" s="35"/>
      <c r="H9" s="35"/>
      <c r="I9" s="45"/>
      <c r="J9" s="103">
        <v>38.306628787878786</v>
      </c>
      <c r="K9" s="94">
        <f t="shared" si="2"/>
        <v>2.3196169337121213</v>
      </c>
      <c r="L9" s="104">
        <f t="shared" si="0"/>
        <v>4</v>
      </c>
      <c r="M9" s="81">
        <v>3</v>
      </c>
      <c r="N9" s="60">
        <v>3</v>
      </c>
      <c r="O9" s="61">
        <v>3</v>
      </c>
      <c r="P9" s="60">
        <v>2</v>
      </c>
      <c r="Q9" s="77">
        <v>3</v>
      </c>
      <c r="R9" s="120">
        <v>2</v>
      </c>
      <c r="S9" s="121">
        <v>3</v>
      </c>
      <c r="T9" s="121">
        <v>1</v>
      </c>
      <c r="U9" s="121">
        <v>3</v>
      </c>
      <c r="V9" s="121">
        <v>3</v>
      </c>
      <c r="W9" s="121">
        <v>1</v>
      </c>
      <c r="X9" s="122">
        <v>3</v>
      </c>
      <c r="Y9" s="123">
        <v>3</v>
      </c>
      <c r="Z9" s="63">
        <v>2</v>
      </c>
      <c r="AA9" s="73">
        <v>0</v>
      </c>
      <c r="AB9" s="89">
        <v>1</v>
      </c>
      <c r="AC9" s="87">
        <v>1</v>
      </c>
      <c r="AD9" s="198"/>
      <c r="AE9" s="198"/>
      <c r="AF9" s="198">
        <f t="shared" si="3"/>
        <v>0.88871378787878796</v>
      </c>
      <c r="AG9" s="104">
        <f t="shared" si="4"/>
        <v>6</v>
      </c>
      <c r="AH9" s="198">
        <f t="shared" si="5"/>
        <v>6.056393040606352</v>
      </c>
      <c r="AI9" s="104">
        <f t="shared" si="6"/>
        <v>273</v>
      </c>
      <c r="AL9" s="13">
        <f t="shared" si="1"/>
        <v>2.3196169337121213</v>
      </c>
      <c r="AM9" s="104">
        <f t="shared" si="7"/>
        <v>4</v>
      </c>
      <c r="AN9" s="13">
        <f t="shared" si="8"/>
        <v>0</v>
      </c>
      <c r="AO9" s="13">
        <f t="shared" si="9"/>
        <v>2.3312557296987433</v>
      </c>
      <c r="AP9" s="104">
        <f t="shared" si="10"/>
        <v>7</v>
      </c>
      <c r="AQ9" s="13">
        <f t="shared" si="11"/>
        <v>3</v>
      </c>
      <c r="AR9" s="13">
        <f t="shared" si="12"/>
        <v>2.0792824855515866</v>
      </c>
      <c r="AS9" s="104">
        <f t="shared" si="13"/>
        <v>17</v>
      </c>
      <c r="AT9" s="13">
        <f t="shared" si="14"/>
        <v>13</v>
      </c>
      <c r="AU9" s="13">
        <f t="shared" si="15"/>
        <v>2.4963393417388771</v>
      </c>
      <c r="AV9" s="104">
        <f t="shared" si="16"/>
        <v>5</v>
      </c>
      <c r="AW9" s="13">
        <f t="shared" si="17"/>
        <v>1</v>
      </c>
    </row>
    <row r="10" spans="1:49" s="13" customFormat="1" ht="21" customHeight="1" x14ac:dyDescent="0.2">
      <c r="A10" s="182">
        <v>276</v>
      </c>
      <c r="B10" s="195">
        <v>1030</v>
      </c>
      <c r="C10" s="27" t="s">
        <v>7</v>
      </c>
      <c r="D10" s="34" t="s">
        <v>257</v>
      </c>
      <c r="E10" s="176" t="s">
        <v>212</v>
      </c>
      <c r="F10" s="177" t="s">
        <v>220</v>
      </c>
      <c r="G10" s="35"/>
      <c r="H10" s="35"/>
      <c r="I10" s="45"/>
      <c r="J10" s="103">
        <v>40.053977272727273</v>
      </c>
      <c r="K10" s="94">
        <f t="shared" si="2"/>
        <v>2.3195994602272729</v>
      </c>
      <c r="L10" s="104">
        <f t="shared" si="0"/>
        <v>5</v>
      </c>
      <c r="M10" s="81">
        <v>3</v>
      </c>
      <c r="N10" s="60">
        <v>2</v>
      </c>
      <c r="O10" s="61">
        <v>3</v>
      </c>
      <c r="P10" s="60">
        <v>3</v>
      </c>
      <c r="Q10" s="77">
        <v>3</v>
      </c>
      <c r="R10" s="120">
        <v>2</v>
      </c>
      <c r="S10" s="121">
        <v>3</v>
      </c>
      <c r="T10" s="121">
        <v>2</v>
      </c>
      <c r="U10" s="121">
        <v>2</v>
      </c>
      <c r="V10" s="121">
        <v>3</v>
      </c>
      <c r="W10" s="121">
        <v>1</v>
      </c>
      <c r="X10" s="122">
        <v>2</v>
      </c>
      <c r="Y10" s="123">
        <v>2</v>
      </c>
      <c r="Z10" s="63">
        <v>2</v>
      </c>
      <c r="AA10" s="73">
        <v>1</v>
      </c>
      <c r="AB10" s="89">
        <v>1</v>
      </c>
      <c r="AC10" s="87">
        <v>3</v>
      </c>
      <c r="AD10" s="198"/>
      <c r="AE10" s="198"/>
      <c r="AF10" s="198">
        <f t="shared" si="3"/>
        <v>0.92925227272727295</v>
      </c>
      <c r="AG10" s="104">
        <f t="shared" si="4"/>
        <v>5</v>
      </c>
      <c r="AH10" s="198">
        <f t="shared" si="5"/>
        <v>5.7921838428257324</v>
      </c>
      <c r="AI10" s="104">
        <f t="shared" si="6"/>
        <v>276</v>
      </c>
      <c r="AL10" s="13">
        <f t="shared" si="1"/>
        <v>2.3195994602272734</v>
      </c>
      <c r="AM10" s="104">
        <f t="shared" si="7"/>
        <v>5</v>
      </c>
      <c r="AN10" s="13">
        <f t="shared" si="8"/>
        <v>0</v>
      </c>
      <c r="AO10" s="13">
        <f t="shared" si="9"/>
        <v>2.2075860823008515</v>
      </c>
      <c r="AP10" s="104">
        <f t="shared" si="10"/>
        <v>16</v>
      </c>
      <c r="AQ10" s="13">
        <f t="shared" si="11"/>
        <v>11</v>
      </c>
      <c r="AR10" s="13">
        <f t="shared" si="12"/>
        <v>2.1254389251102168</v>
      </c>
      <c r="AS10" s="104">
        <f t="shared" si="13"/>
        <v>10</v>
      </c>
      <c r="AT10" s="13">
        <f t="shared" si="14"/>
        <v>5</v>
      </c>
      <c r="AU10" s="13">
        <f t="shared" si="15"/>
        <v>2.4916262160801157</v>
      </c>
      <c r="AV10" s="104">
        <f t="shared" si="16"/>
        <v>6</v>
      </c>
      <c r="AW10" s="13">
        <f t="shared" si="17"/>
        <v>1</v>
      </c>
    </row>
    <row r="11" spans="1:49" s="13" customFormat="1" ht="18" customHeight="1" x14ac:dyDescent="0.2">
      <c r="A11" s="182">
        <v>57</v>
      </c>
      <c r="B11" s="67">
        <v>212</v>
      </c>
      <c r="C11" s="27" t="s">
        <v>7</v>
      </c>
      <c r="D11" s="34" t="s">
        <v>255</v>
      </c>
      <c r="E11" s="29" t="s">
        <v>88</v>
      </c>
      <c r="F11" s="35" t="s">
        <v>293</v>
      </c>
      <c r="G11" s="35"/>
      <c r="H11" s="35"/>
      <c r="I11" s="45"/>
      <c r="J11" s="103">
        <v>23.097727272727273</v>
      </c>
      <c r="K11" s="94">
        <f t="shared" si="2"/>
        <v>2.3097690227272727</v>
      </c>
      <c r="L11" s="104">
        <f t="shared" si="0"/>
        <v>6</v>
      </c>
      <c r="M11" s="81">
        <v>3</v>
      </c>
      <c r="N11" s="60">
        <v>3</v>
      </c>
      <c r="O11" s="61">
        <v>3</v>
      </c>
      <c r="P11" s="60">
        <v>3</v>
      </c>
      <c r="Q11" s="77">
        <v>3</v>
      </c>
      <c r="R11" s="120">
        <v>0</v>
      </c>
      <c r="S11" s="121">
        <v>1</v>
      </c>
      <c r="T11" s="121">
        <v>2</v>
      </c>
      <c r="U11" s="121">
        <v>3</v>
      </c>
      <c r="V11" s="121">
        <v>2</v>
      </c>
      <c r="W11" s="121">
        <v>2</v>
      </c>
      <c r="X11" s="122">
        <v>3</v>
      </c>
      <c r="Y11" s="123">
        <v>3</v>
      </c>
      <c r="Z11" s="63">
        <v>1</v>
      </c>
      <c r="AA11" s="73">
        <v>0</v>
      </c>
      <c r="AB11" s="89">
        <v>2</v>
      </c>
      <c r="AC11" s="87">
        <v>3</v>
      </c>
      <c r="AD11" s="198"/>
      <c r="AE11" s="198"/>
      <c r="AF11" s="198">
        <f t="shared" si="3"/>
        <v>0.53355750000000002</v>
      </c>
      <c r="AG11" s="104">
        <f t="shared" si="4"/>
        <v>28</v>
      </c>
      <c r="AH11" s="198">
        <f t="shared" si="5"/>
        <v>10.000983961428712</v>
      </c>
      <c r="AI11" s="104">
        <f t="shared" si="6"/>
        <v>235</v>
      </c>
      <c r="AL11" s="13">
        <f t="shared" si="1"/>
        <v>2.3097690227272731</v>
      </c>
      <c r="AM11" s="104">
        <f t="shared" si="7"/>
        <v>6</v>
      </c>
      <c r="AN11" s="13">
        <f t="shared" si="8"/>
        <v>0</v>
      </c>
      <c r="AO11" s="13">
        <f t="shared" si="9"/>
        <v>2.1592472835968377</v>
      </c>
      <c r="AP11" s="104">
        <f t="shared" si="10"/>
        <v>22</v>
      </c>
      <c r="AQ11" s="13">
        <f t="shared" si="11"/>
        <v>16</v>
      </c>
      <c r="AR11" s="13">
        <f t="shared" si="12"/>
        <v>2.003508153162056</v>
      </c>
      <c r="AS11" s="104">
        <f t="shared" si="13"/>
        <v>38</v>
      </c>
      <c r="AT11" s="13">
        <f t="shared" si="14"/>
        <v>32</v>
      </c>
      <c r="AU11" s="13">
        <f t="shared" si="15"/>
        <v>2.5748125009881426</v>
      </c>
      <c r="AV11" s="104">
        <f t="shared" si="16"/>
        <v>4</v>
      </c>
      <c r="AW11" s="13">
        <f t="shared" si="17"/>
        <v>2</v>
      </c>
    </row>
    <row r="12" spans="1:49" s="13" customFormat="1" ht="11.25" customHeight="1" x14ac:dyDescent="0.2">
      <c r="A12" s="182">
        <v>163</v>
      </c>
      <c r="B12" s="68">
        <v>440</v>
      </c>
      <c r="C12" s="27" t="s">
        <v>6</v>
      </c>
      <c r="D12" s="34" t="s">
        <v>34</v>
      </c>
      <c r="E12" s="34" t="s">
        <v>233</v>
      </c>
      <c r="F12" s="35" t="s">
        <v>293</v>
      </c>
      <c r="G12" s="35"/>
      <c r="H12" s="35"/>
      <c r="I12" s="45"/>
      <c r="J12" s="103">
        <v>12.268939393939394</v>
      </c>
      <c r="K12" s="94">
        <f t="shared" si="2"/>
        <v>2.2898773106060601</v>
      </c>
      <c r="L12" s="104">
        <f t="shared" si="0"/>
        <v>7</v>
      </c>
      <c r="M12" s="81">
        <v>3</v>
      </c>
      <c r="N12" s="60">
        <v>2</v>
      </c>
      <c r="O12" s="61">
        <v>3</v>
      </c>
      <c r="P12" s="60">
        <v>3</v>
      </c>
      <c r="Q12" s="77">
        <v>3</v>
      </c>
      <c r="R12" s="120">
        <v>0</v>
      </c>
      <c r="S12" s="121">
        <v>2</v>
      </c>
      <c r="T12" s="121">
        <v>2</v>
      </c>
      <c r="U12" s="121">
        <v>2</v>
      </c>
      <c r="V12" s="121">
        <v>2</v>
      </c>
      <c r="W12" s="121">
        <v>0</v>
      </c>
      <c r="X12" s="122">
        <v>3</v>
      </c>
      <c r="Y12" s="123">
        <v>2</v>
      </c>
      <c r="Z12" s="63">
        <v>2</v>
      </c>
      <c r="AA12" s="73">
        <v>1</v>
      </c>
      <c r="AB12" s="89">
        <v>3</v>
      </c>
      <c r="AC12" s="87">
        <v>3</v>
      </c>
      <c r="AD12" s="198"/>
      <c r="AE12" s="198"/>
      <c r="AF12" s="198">
        <f t="shared" si="3"/>
        <v>0.2809587121212121</v>
      </c>
      <c r="AG12" s="104">
        <f t="shared" si="4"/>
        <v>88</v>
      </c>
      <c r="AH12" s="198">
        <f t="shared" si="5"/>
        <v>18.665020067922192</v>
      </c>
      <c r="AI12" s="104">
        <f t="shared" si="6"/>
        <v>139</v>
      </c>
      <c r="AL12" s="13">
        <f t="shared" si="1"/>
        <v>2.289877310606061</v>
      </c>
      <c r="AM12" s="104">
        <f t="shared" si="7"/>
        <v>7</v>
      </c>
      <c r="AN12" s="13">
        <f t="shared" si="8"/>
        <v>0</v>
      </c>
      <c r="AO12" s="13">
        <f t="shared" si="9"/>
        <v>2.060211758766596</v>
      </c>
      <c r="AP12" s="104">
        <f t="shared" si="10"/>
        <v>42</v>
      </c>
      <c r="AQ12" s="13">
        <f t="shared" si="11"/>
        <v>35</v>
      </c>
      <c r="AR12" s="13">
        <f t="shared" si="12"/>
        <v>2.1238906885324829</v>
      </c>
      <c r="AS12" s="104">
        <f t="shared" si="13"/>
        <v>11</v>
      </c>
      <c r="AT12" s="13">
        <f t="shared" si="14"/>
        <v>4</v>
      </c>
      <c r="AU12" s="13">
        <f t="shared" si="15"/>
        <v>2.4692084142849908</v>
      </c>
      <c r="AV12" s="104">
        <f t="shared" si="16"/>
        <v>8</v>
      </c>
      <c r="AW12" s="13">
        <f t="shared" si="17"/>
        <v>1</v>
      </c>
    </row>
    <row r="13" spans="1:49" s="13" customFormat="1" ht="11.25" customHeight="1" x14ac:dyDescent="0.2">
      <c r="A13" s="182">
        <v>206</v>
      </c>
      <c r="B13" s="67">
        <v>520</v>
      </c>
      <c r="C13" s="27" t="s">
        <v>7</v>
      </c>
      <c r="D13" s="34" t="s">
        <v>39</v>
      </c>
      <c r="E13" s="35" t="s">
        <v>189</v>
      </c>
      <c r="F13" s="35" t="s">
        <v>190</v>
      </c>
      <c r="G13" s="35"/>
      <c r="H13" s="35"/>
      <c r="I13" s="45"/>
      <c r="J13" s="103">
        <v>25.280492424242425</v>
      </c>
      <c r="K13" s="94">
        <f t="shared" si="2"/>
        <v>2.2897471950757571</v>
      </c>
      <c r="L13" s="104">
        <f t="shared" si="0"/>
        <v>8</v>
      </c>
      <c r="M13" s="81">
        <v>3</v>
      </c>
      <c r="N13" s="60">
        <v>3</v>
      </c>
      <c r="O13" s="61">
        <v>3</v>
      </c>
      <c r="P13" s="60">
        <v>2</v>
      </c>
      <c r="Q13" s="77">
        <v>3</v>
      </c>
      <c r="R13" s="120">
        <v>0</v>
      </c>
      <c r="S13" s="121">
        <v>2</v>
      </c>
      <c r="T13" s="121">
        <v>2</v>
      </c>
      <c r="U13" s="121">
        <v>2</v>
      </c>
      <c r="V13" s="121">
        <v>3</v>
      </c>
      <c r="W13" s="121">
        <v>1</v>
      </c>
      <c r="X13" s="122">
        <v>3</v>
      </c>
      <c r="Y13" s="123">
        <v>3</v>
      </c>
      <c r="Z13" s="63">
        <v>2</v>
      </c>
      <c r="AA13" s="73">
        <v>2</v>
      </c>
      <c r="AB13" s="89">
        <v>1</v>
      </c>
      <c r="AC13" s="87">
        <v>1</v>
      </c>
      <c r="AD13" s="198"/>
      <c r="AE13" s="198"/>
      <c r="AF13" s="198">
        <f t="shared" si="3"/>
        <v>0.57892327651515141</v>
      </c>
      <c r="AG13" s="104">
        <f t="shared" si="4"/>
        <v>24</v>
      </c>
      <c r="AH13" s="198">
        <f t="shared" si="5"/>
        <v>9.0583678575977089</v>
      </c>
      <c r="AI13" s="104">
        <f t="shared" si="6"/>
        <v>243</v>
      </c>
      <c r="AL13" s="13">
        <f t="shared" si="1"/>
        <v>2.289747195075758</v>
      </c>
      <c r="AM13" s="104">
        <f t="shared" si="7"/>
        <v>8</v>
      </c>
      <c r="AN13" s="13">
        <f t="shared" si="8"/>
        <v>0</v>
      </c>
      <c r="AO13" s="13">
        <f t="shared" si="9"/>
        <v>2.1837338171493359</v>
      </c>
      <c r="AP13" s="104">
        <f t="shared" si="10"/>
        <v>18</v>
      </c>
      <c r="AQ13" s="13">
        <f t="shared" si="11"/>
        <v>10</v>
      </c>
      <c r="AR13" s="13">
        <f t="shared" si="12"/>
        <v>2.0775866599587012</v>
      </c>
      <c r="AS13" s="104">
        <f t="shared" si="13"/>
        <v>19</v>
      </c>
      <c r="AT13" s="13">
        <f t="shared" si="14"/>
        <v>11</v>
      </c>
      <c r="AU13" s="13">
        <f t="shared" si="15"/>
        <v>2.4737739509286003</v>
      </c>
      <c r="AV13" s="104">
        <f t="shared" si="16"/>
        <v>7</v>
      </c>
      <c r="AW13" s="13">
        <f t="shared" si="17"/>
        <v>1</v>
      </c>
    </row>
    <row r="14" spans="1:49" s="13" customFormat="1" ht="11.25" customHeight="1" x14ac:dyDescent="0.2">
      <c r="A14" s="182">
        <v>251</v>
      </c>
      <c r="B14" s="67">
        <v>971</v>
      </c>
      <c r="C14" s="27" t="s">
        <v>7</v>
      </c>
      <c r="D14" s="34" t="s">
        <v>25</v>
      </c>
      <c r="E14" s="35">
        <v>971</v>
      </c>
      <c r="F14" s="35" t="s">
        <v>241</v>
      </c>
      <c r="G14" s="35"/>
      <c r="H14" s="35"/>
      <c r="I14" s="45"/>
      <c r="J14" s="103">
        <v>59.91912878787879</v>
      </c>
      <c r="K14" s="94">
        <f t="shared" si="2"/>
        <v>2.2894008087121218</v>
      </c>
      <c r="L14" s="104">
        <f t="shared" si="0"/>
        <v>9</v>
      </c>
      <c r="M14" s="81">
        <v>3</v>
      </c>
      <c r="N14" s="60">
        <v>2</v>
      </c>
      <c r="O14" s="61">
        <v>2</v>
      </c>
      <c r="P14" s="60">
        <v>3</v>
      </c>
      <c r="Q14" s="77">
        <v>3</v>
      </c>
      <c r="R14" s="120">
        <v>3</v>
      </c>
      <c r="S14" s="121">
        <v>3</v>
      </c>
      <c r="T14" s="121">
        <v>3</v>
      </c>
      <c r="U14" s="121">
        <v>3</v>
      </c>
      <c r="V14" s="121">
        <v>3</v>
      </c>
      <c r="W14" s="121">
        <v>0</v>
      </c>
      <c r="X14" s="122">
        <v>2</v>
      </c>
      <c r="Y14" s="123">
        <v>3</v>
      </c>
      <c r="Z14" s="63">
        <v>2</v>
      </c>
      <c r="AA14" s="73">
        <v>1</v>
      </c>
      <c r="AB14" s="89">
        <v>1</v>
      </c>
      <c r="AC14" s="87">
        <v>2</v>
      </c>
      <c r="AD14" s="198"/>
      <c r="AE14" s="198"/>
      <c r="AF14" s="198">
        <f t="shared" si="3"/>
        <v>1.3721480492424247</v>
      </c>
      <c r="AG14" s="104">
        <f t="shared" si="4"/>
        <v>1</v>
      </c>
      <c r="AH14" s="198">
        <f t="shared" si="5"/>
        <v>3.8218179174581905</v>
      </c>
      <c r="AI14" s="104">
        <f t="shared" si="6"/>
        <v>286</v>
      </c>
      <c r="AL14" s="13">
        <f t="shared" si="1"/>
        <v>2.2894008087121223</v>
      </c>
      <c r="AM14" s="104">
        <f t="shared" si="7"/>
        <v>9</v>
      </c>
      <c r="AN14" s="13">
        <f t="shared" si="8"/>
        <v>0</v>
      </c>
      <c r="AO14" s="13">
        <f t="shared" si="9"/>
        <v>2.3430864274412184</v>
      </c>
      <c r="AP14" s="104">
        <f t="shared" si="10"/>
        <v>5</v>
      </c>
      <c r="AQ14" s="13">
        <f t="shared" si="11"/>
        <v>4</v>
      </c>
      <c r="AR14" s="13">
        <f t="shared" si="12"/>
        <v>2.118628233461286</v>
      </c>
      <c r="AS14" s="104">
        <f t="shared" si="13"/>
        <v>12</v>
      </c>
      <c r="AT14" s="13">
        <f t="shared" si="14"/>
        <v>3</v>
      </c>
      <c r="AU14" s="13">
        <f t="shared" si="15"/>
        <v>2.4040295712539277</v>
      </c>
      <c r="AV14" s="104">
        <f t="shared" si="16"/>
        <v>14</v>
      </c>
      <c r="AW14" s="13">
        <f t="shared" si="17"/>
        <v>5</v>
      </c>
    </row>
    <row r="15" spans="1:49" s="13" customFormat="1" ht="11.25" customHeight="1" x14ac:dyDescent="0.2">
      <c r="A15" s="182">
        <v>292</v>
      </c>
      <c r="B15" s="195">
        <v>1233</v>
      </c>
      <c r="C15" s="27" t="s">
        <v>7</v>
      </c>
      <c r="D15" s="34" t="s">
        <v>26</v>
      </c>
      <c r="E15" s="177" t="s">
        <v>225</v>
      </c>
      <c r="F15" s="177" t="s">
        <v>293</v>
      </c>
      <c r="G15" s="35"/>
      <c r="H15" s="35"/>
      <c r="I15" s="45"/>
      <c r="J15" s="103">
        <v>22.832954545454545</v>
      </c>
      <c r="K15" s="94">
        <f t="shared" si="2"/>
        <v>2.279771670454545</v>
      </c>
      <c r="L15" s="104">
        <f t="shared" si="0"/>
        <v>10</v>
      </c>
      <c r="M15" s="81">
        <v>3</v>
      </c>
      <c r="N15" s="60">
        <v>2</v>
      </c>
      <c r="O15" s="61">
        <v>2</v>
      </c>
      <c r="P15" s="60">
        <v>3</v>
      </c>
      <c r="Q15" s="77">
        <v>3</v>
      </c>
      <c r="R15" s="120">
        <v>0</v>
      </c>
      <c r="S15" s="121">
        <v>2</v>
      </c>
      <c r="T15" s="121">
        <v>1</v>
      </c>
      <c r="U15" s="121">
        <v>2</v>
      </c>
      <c r="V15" s="121">
        <v>3</v>
      </c>
      <c r="W15" s="121">
        <v>2</v>
      </c>
      <c r="X15" s="122">
        <v>3</v>
      </c>
      <c r="Y15" s="123">
        <v>3</v>
      </c>
      <c r="Z15" s="63">
        <v>3</v>
      </c>
      <c r="AA15" s="73">
        <v>1</v>
      </c>
      <c r="AB15" s="89">
        <v>1</v>
      </c>
      <c r="AC15" s="87">
        <v>1</v>
      </c>
      <c r="AD15" s="198"/>
      <c r="AE15" s="198"/>
      <c r="AF15" s="198">
        <f t="shared" si="3"/>
        <v>0.52059136363636349</v>
      </c>
      <c r="AG15" s="104">
        <f t="shared" si="4"/>
        <v>31</v>
      </c>
      <c r="AH15" s="198">
        <f t="shared" si="5"/>
        <v>9.9855671129248957</v>
      </c>
      <c r="AI15" s="104">
        <f t="shared" si="6"/>
        <v>237</v>
      </c>
      <c r="AL15" s="13">
        <f t="shared" si="1"/>
        <v>2.2797716704545463</v>
      </c>
      <c r="AM15" s="104">
        <f t="shared" si="7"/>
        <v>10</v>
      </c>
      <c r="AN15" s="13">
        <f t="shared" si="8"/>
        <v>0</v>
      </c>
      <c r="AO15" s="13">
        <f t="shared" si="9"/>
        <v>2.1980659848358166</v>
      </c>
      <c r="AP15" s="104">
        <f t="shared" si="10"/>
        <v>17</v>
      </c>
      <c r="AQ15" s="13">
        <f t="shared" si="11"/>
        <v>7</v>
      </c>
      <c r="AR15" s="13">
        <f t="shared" si="12"/>
        <v>2.1543034430297974</v>
      </c>
      <c r="AS15" s="104">
        <f t="shared" si="13"/>
        <v>6</v>
      </c>
      <c r="AT15" s="13">
        <f t="shared" si="14"/>
        <v>4</v>
      </c>
      <c r="AU15" s="13">
        <f t="shared" si="15"/>
        <v>2.3931830416920041</v>
      </c>
      <c r="AV15" s="104">
        <f t="shared" si="16"/>
        <v>15</v>
      </c>
      <c r="AW15" s="13">
        <f t="shared" si="17"/>
        <v>5</v>
      </c>
    </row>
    <row r="16" spans="1:49" s="13" customFormat="1" ht="11.25" customHeight="1" x14ac:dyDescent="0.2">
      <c r="A16" s="182">
        <v>277</v>
      </c>
      <c r="B16" s="195">
        <v>1030</v>
      </c>
      <c r="C16" s="27" t="s">
        <v>7</v>
      </c>
      <c r="D16" s="34" t="s">
        <v>257</v>
      </c>
      <c r="E16" s="177" t="s">
        <v>220</v>
      </c>
      <c r="F16" s="177" t="s">
        <v>293</v>
      </c>
      <c r="G16" s="35"/>
      <c r="H16" s="35"/>
      <c r="I16" s="45"/>
      <c r="J16" s="103">
        <v>32.634280303030302</v>
      </c>
      <c r="K16" s="94">
        <f t="shared" si="2"/>
        <v>2.27967365719697</v>
      </c>
      <c r="L16" s="104">
        <f t="shared" si="0"/>
        <v>11</v>
      </c>
      <c r="M16" s="81">
        <v>3</v>
      </c>
      <c r="N16" s="60">
        <v>2</v>
      </c>
      <c r="O16" s="61">
        <v>3</v>
      </c>
      <c r="P16" s="60">
        <v>3</v>
      </c>
      <c r="Q16" s="77">
        <v>3</v>
      </c>
      <c r="R16" s="120">
        <v>1</v>
      </c>
      <c r="S16" s="121">
        <v>2</v>
      </c>
      <c r="T16" s="121">
        <v>1</v>
      </c>
      <c r="U16" s="121">
        <v>2</v>
      </c>
      <c r="V16" s="121">
        <v>3</v>
      </c>
      <c r="W16" s="121">
        <v>1</v>
      </c>
      <c r="X16" s="122">
        <v>3</v>
      </c>
      <c r="Y16" s="123">
        <v>2</v>
      </c>
      <c r="Z16" s="63">
        <v>2</v>
      </c>
      <c r="AA16" s="73">
        <v>1</v>
      </c>
      <c r="AB16" s="89">
        <v>1</v>
      </c>
      <c r="AC16" s="87">
        <v>3</v>
      </c>
      <c r="AD16" s="198"/>
      <c r="AE16" s="198"/>
      <c r="AF16" s="198">
        <f t="shared" si="3"/>
        <v>0.74406159090909096</v>
      </c>
      <c r="AG16" s="104">
        <f t="shared" si="4"/>
        <v>13</v>
      </c>
      <c r="AH16" s="198">
        <f t="shared" si="5"/>
        <v>6.9865184058870993</v>
      </c>
      <c r="AI16" s="104">
        <f t="shared" si="6"/>
        <v>263</v>
      </c>
      <c r="AL16" s="13">
        <f t="shared" si="1"/>
        <v>2.2796736571969705</v>
      </c>
      <c r="AM16" s="104">
        <f t="shared" si="7"/>
        <v>11</v>
      </c>
      <c r="AN16" s="13">
        <f t="shared" si="8"/>
        <v>0</v>
      </c>
      <c r="AO16" s="13">
        <f t="shared" si="9"/>
        <v>2.1207037575314178</v>
      </c>
      <c r="AP16" s="104">
        <f t="shared" si="10"/>
        <v>28</v>
      </c>
      <c r="AQ16" s="13">
        <f t="shared" si="11"/>
        <v>17</v>
      </c>
      <c r="AR16" s="13">
        <f t="shared" si="12"/>
        <v>2.0820348612103485</v>
      </c>
      <c r="AS16" s="104">
        <f t="shared" si="13"/>
        <v>15</v>
      </c>
      <c r="AT16" s="13">
        <f t="shared" si="14"/>
        <v>4</v>
      </c>
      <c r="AU16" s="13">
        <f t="shared" si="15"/>
        <v>2.4656134565280738</v>
      </c>
      <c r="AV16" s="104">
        <f t="shared" si="16"/>
        <v>10</v>
      </c>
      <c r="AW16" s="13">
        <f t="shared" si="17"/>
        <v>1</v>
      </c>
    </row>
    <row r="17" spans="1:49" s="13" customFormat="1" ht="11.25" customHeight="1" x14ac:dyDescent="0.2">
      <c r="A17" s="182">
        <v>253</v>
      </c>
      <c r="B17" s="67">
        <v>971</v>
      </c>
      <c r="C17" s="27" t="s">
        <v>7</v>
      </c>
      <c r="D17" s="34" t="s">
        <v>25</v>
      </c>
      <c r="E17" s="35" t="s">
        <v>218</v>
      </c>
      <c r="F17" s="35" t="s">
        <v>0</v>
      </c>
      <c r="G17" s="35" t="s">
        <v>293</v>
      </c>
      <c r="H17" s="35"/>
      <c r="I17" s="45"/>
      <c r="J17" s="103">
        <v>21.534848484848485</v>
      </c>
      <c r="K17" s="94">
        <f t="shared" si="2"/>
        <v>2.2697846515151516</v>
      </c>
      <c r="L17" s="104">
        <f t="shared" si="0"/>
        <v>12</v>
      </c>
      <c r="M17" s="81">
        <v>3</v>
      </c>
      <c r="N17" s="60">
        <v>2</v>
      </c>
      <c r="O17" s="61">
        <v>3</v>
      </c>
      <c r="P17" s="60">
        <v>3</v>
      </c>
      <c r="Q17" s="77">
        <v>2</v>
      </c>
      <c r="R17" s="120">
        <v>3</v>
      </c>
      <c r="S17" s="121">
        <v>2</v>
      </c>
      <c r="T17" s="121">
        <v>2</v>
      </c>
      <c r="U17" s="121">
        <v>2</v>
      </c>
      <c r="V17" s="121">
        <v>3</v>
      </c>
      <c r="W17" s="121">
        <v>2</v>
      </c>
      <c r="X17" s="122">
        <v>3</v>
      </c>
      <c r="Y17" s="123">
        <v>3</v>
      </c>
      <c r="Z17" s="63">
        <v>2</v>
      </c>
      <c r="AA17" s="73">
        <v>1</v>
      </c>
      <c r="AB17" s="89">
        <v>1</v>
      </c>
      <c r="AC17" s="87">
        <v>1</v>
      </c>
      <c r="AD17" s="198"/>
      <c r="AE17" s="198"/>
      <c r="AF17" s="198">
        <f t="shared" si="3"/>
        <v>0.48884106060606058</v>
      </c>
      <c r="AG17" s="104">
        <f t="shared" si="4"/>
        <v>33</v>
      </c>
      <c r="AH17" s="198">
        <f t="shared" si="5"/>
        <v>10.541053964680223</v>
      </c>
      <c r="AI17" s="104">
        <f t="shared" si="6"/>
        <v>228</v>
      </c>
      <c r="AL17" s="13">
        <f t="shared" si="1"/>
        <v>2.2697846515151521</v>
      </c>
      <c r="AM17" s="104">
        <f t="shared" si="7"/>
        <v>12</v>
      </c>
      <c r="AN17" s="13">
        <f t="shared" si="8"/>
        <v>0</v>
      </c>
      <c r="AO17" s="13">
        <f t="shared" si="9"/>
        <v>2.3412094006790314</v>
      </c>
      <c r="AP17" s="104">
        <f t="shared" si="10"/>
        <v>6</v>
      </c>
      <c r="AQ17" s="13">
        <f t="shared" si="11"/>
        <v>6</v>
      </c>
      <c r="AR17" s="13">
        <f t="shared" si="12"/>
        <v>2.0818816414817074</v>
      </c>
      <c r="AS17" s="104">
        <f t="shared" si="13"/>
        <v>16</v>
      </c>
      <c r="AT17" s="13">
        <f t="shared" si="14"/>
        <v>4</v>
      </c>
      <c r="AU17" s="13">
        <f t="shared" si="15"/>
        <v>2.392935153187393</v>
      </c>
      <c r="AV17" s="104">
        <f t="shared" si="16"/>
        <v>16</v>
      </c>
      <c r="AW17" s="13">
        <f t="shared" si="17"/>
        <v>4</v>
      </c>
    </row>
    <row r="18" spans="1:49" s="13" customFormat="1" ht="11.25" customHeight="1" x14ac:dyDescent="0.2">
      <c r="A18" s="182">
        <v>95</v>
      </c>
      <c r="B18" s="67">
        <v>236</v>
      </c>
      <c r="C18" s="27" t="s">
        <v>7</v>
      </c>
      <c r="D18" s="34" t="s">
        <v>25</v>
      </c>
      <c r="E18" s="35">
        <v>236</v>
      </c>
      <c r="F18" s="35" t="s">
        <v>293</v>
      </c>
      <c r="G18" s="35" t="s">
        <v>110</v>
      </c>
      <c r="H18" s="35"/>
      <c r="I18" s="45"/>
      <c r="J18" s="103">
        <v>45.914583333333333</v>
      </c>
      <c r="K18" s="94">
        <f t="shared" si="2"/>
        <v>2.2695408541666664</v>
      </c>
      <c r="L18" s="104">
        <f t="shared" si="0"/>
        <v>13</v>
      </c>
      <c r="M18" s="81">
        <v>3</v>
      </c>
      <c r="N18" s="60">
        <v>2</v>
      </c>
      <c r="O18" s="61">
        <v>3</v>
      </c>
      <c r="P18" s="60">
        <v>2</v>
      </c>
      <c r="Q18" s="77">
        <v>3</v>
      </c>
      <c r="R18" s="120">
        <v>3</v>
      </c>
      <c r="S18" s="121">
        <v>3</v>
      </c>
      <c r="T18" s="121">
        <v>3</v>
      </c>
      <c r="U18" s="121">
        <v>3</v>
      </c>
      <c r="V18" s="121">
        <v>3</v>
      </c>
      <c r="W18" s="121">
        <v>1</v>
      </c>
      <c r="X18" s="122">
        <v>3</v>
      </c>
      <c r="Y18" s="123">
        <v>3</v>
      </c>
      <c r="Z18" s="63">
        <v>2</v>
      </c>
      <c r="AA18" s="73">
        <v>0</v>
      </c>
      <c r="AB18" s="89">
        <v>1</v>
      </c>
      <c r="AC18" s="87">
        <v>1</v>
      </c>
      <c r="AD18" s="198"/>
      <c r="AE18" s="198"/>
      <c r="AF18" s="198">
        <f t="shared" si="3"/>
        <v>1.0422610416666664</v>
      </c>
      <c r="AG18" s="104">
        <f t="shared" si="4"/>
        <v>3</v>
      </c>
      <c r="AH18" s="198">
        <f t="shared" si="5"/>
        <v>4.9439629747266203</v>
      </c>
      <c r="AI18" s="104">
        <f t="shared" si="6"/>
        <v>282</v>
      </c>
      <c r="AL18" s="13">
        <f t="shared" si="1"/>
        <v>2.2695408541666673</v>
      </c>
      <c r="AM18" s="104">
        <f t="shared" si="7"/>
        <v>13</v>
      </c>
      <c r="AN18" s="13">
        <f t="shared" si="8"/>
        <v>0</v>
      </c>
      <c r="AO18" s="13">
        <f t="shared" si="9"/>
        <v>2.4141227939659977</v>
      </c>
      <c r="AP18" s="104">
        <f t="shared" si="10"/>
        <v>2</v>
      </c>
      <c r="AQ18" s="13">
        <f t="shared" si="11"/>
        <v>11</v>
      </c>
      <c r="AR18" s="13">
        <f t="shared" si="12"/>
        <v>2.0745241317586407</v>
      </c>
      <c r="AS18" s="104">
        <f t="shared" si="13"/>
        <v>20</v>
      </c>
      <c r="AT18" s="13">
        <f t="shared" si="14"/>
        <v>7</v>
      </c>
      <c r="AU18" s="13">
        <f t="shared" si="15"/>
        <v>2.3803769745680046</v>
      </c>
      <c r="AV18" s="104">
        <f t="shared" si="16"/>
        <v>17</v>
      </c>
      <c r="AW18" s="13">
        <f t="shared" si="17"/>
        <v>4</v>
      </c>
    </row>
    <row r="19" spans="1:49" s="13" customFormat="1" ht="11.25" customHeight="1" x14ac:dyDescent="0.2">
      <c r="A19" s="182">
        <v>180</v>
      </c>
      <c r="B19" s="67">
        <v>448</v>
      </c>
      <c r="C19" s="27" t="s">
        <v>6</v>
      </c>
      <c r="D19" s="34" t="s">
        <v>32</v>
      </c>
      <c r="E19" s="35" t="s">
        <v>176</v>
      </c>
      <c r="F19" s="35" t="s">
        <v>133</v>
      </c>
      <c r="G19" s="35" t="s">
        <v>134</v>
      </c>
      <c r="H19" s="35"/>
      <c r="I19" s="45"/>
      <c r="J19" s="103">
        <v>8.9731060606060602</v>
      </c>
      <c r="K19" s="94">
        <f t="shared" si="2"/>
        <v>2.2599102689393935</v>
      </c>
      <c r="L19" s="104">
        <f t="shared" si="0"/>
        <v>14</v>
      </c>
      <c r="M19" s="81">
        <v>3</v>
      </c>
      <c r="N19" s="60">
        <v>3</v>
      </c>
      <c r="O19" s="61">
        <v>2</v>
      </c>
      <c r="P19" s="60">
        <v>3</v>
      </c>
      <c r="Q19" s="77">
        <v>3</v>
      </c>
      <c r="R19" s="120">
        <v>1</v>
      </c>
      <c r="S19" s="121">
        <v>1</v>
      </c>
      <c r="T19" s="121">
        <v>1</v>
      </c>
      <c r="U19" s="121">
        <v>2</v>
      </c>
      <c r="V19" s="121">
        <v>1</v>
      </c>
      <c r="W19" s="121">
        <v>0</v>
      </c>
      <c r="X19" s="122">
        <v>3</v>
      </c>
      <c r="Y19" s="123">
        <v>3</v>
      </c>
      <c r="Z19" s="63">
        <v>2</v>
      </c>
      <c r="AA19" s="73">
        <v>1</v>
      </c>
      <c r="AB19" s="89">
        <v>1</v>
      </c>
      <c r="AC19" s="87">
        <v>3</v>
      </c>
      <c r="AD19" s="198"/>
      <c r="AE19" s="198"/>
      <c r="AF19" s="198">
        <f t="shared" si="3"/>
        <v>0.20279219696969694</v>
      </c>
      <c r="AG19" s="104">
        <f t="shared" si="4"/>
        <v>132</v>
      </c>
      <c r="AH19" s="198">
        <f t="shared" si="5"/>
        <v>25.186373422263497</v>
      </c>
      <c r="AI19" s="104">
        <f t="shared" si="6"/>
        <v>104</v>
      </c>
      <c r="AL19" s="13">
        <f t="shared" si="1"/>
        <v>2.2599102689393944</v>
      </c>
      <c r="AM19" s="104">
        <f t="shared" si="7"/>
        <v>14</v>
      </c>
      <c r="AN19" s="13">
        <f t="shared" si="8"/>
        <v>0</v>
      </c>
      <c r="AO19" s="13">
        <f t="shared" si="9"/>
        <v>2.0455223090731733</v>
      </c>
      <c r="AP19" s="104">
        <f t="shared" si="10"/>
        <v>46</v>
      </c>
      <c r="AQ19" s="13">
        <f t="shared" si="11"/>
        <v>32</v>
      </c>
      <c r="AR19" s="13">
        <f t="shared" si="12"/>
        <v>2.0522547505447459</v>
      </c>
      <c r="AS19" s="104">
        <f t="shared" si="13"/>
        <v>23</v>
      </c>
      <c r="AT19" s="13">
        <f t="shared" si="14"/>
        <v>9</v>
      </c>
      <c r="AU19" s="13">
        <f t="shared" si="15"/>
        <v>2.4666861886718356</v>
      </c>
      <c r="AV19" s="104">
        <f t="shared" si="16"/>
        <v>9</v>
      </c>
      <c r="AW19" s="13">
        <f t="shared" si="17"/>
        <v>5</v>
      </c>
    </row>
    <row r="20" spans="1:49" s="13" customFormat="1" ht="11.25" customHeight="1" x14ac:dyDescent="0.2">
      <c r="A20" s="182">
        <v>151</v>
      </c>
      <c r="B20" s="67">
        <v>357</v>
      </c>
      <c r="C20" s="27" t="s">
        <v>6</v>
      </c>
      <c r="D20" s="34" t="s">
        <v>371</v>
      </c>
      <c r="E20" s="35">
        <v>357</v>
      </c>
      <c r="F20" s="35" t="s">
        <v>312</v>
      </c>
      <c r="G20" s="35"/>
      <c r="H20" s="35"/>
      <c r="I20" s="45"/>
      <c r="J20" s="103">
        <v>11.889772727272728</v>
      </c>
      <c r="K20" s="94">
        <f t="shared" si="2"/>
        <v>2.249881102272727</v>
      </c>
      <c r="L20" s="104">
        <f t="shared" si="0"/>
        <v>15</v>
      </c>
      <c r="M20" s="81">
        <v>3</v>
      </c>
      <c r="N20" s="60">
        <v>2</v>
      </c>
      <c r="O20" s="61">
        <v>3</v>
      </c>
      <c r="P20" s="60">
        <v>2</v>
      </c>
      <c r="Q20" s="77">
        <v>3</v>
      </c>
      <c r="R20" s="120">
        <v>0</v>
      </c>
      <c r="S20" s="121">
        <v>3</v>
      </c>
      <c r="T20" s="121">
        <v>3</v>
      </c>
      <c r="U20" s="121">
        <v>1</v>
      </c>
      <c r="V20" s="121">
        <v>2</v>
      </c>
      <c r="W20" s="121">
        <v>2</v>
      </c>
      <c r="X20" s="122">
        <v>2</v>
      </c>
      <c r="Y20" s="123">
        <v>3</v>
      </c>
      <c r="Z20" s="63">
        <v>3</v>
      </c>
      <c r="AA20" s="73">
        <v>1</v>
      </c>
      <c r="AB20" s="89">
        <v>1</v>
      </c>
      <c r="AC20" s="87">
        <v>1</v>
      </c>
      <c r="AD20" s="198"/>
      <c r="AE20" s="198"/>
      <c r="AF20" s="198">
        <f t="shared" si="3"/>
        <v>0.26751988636363633</v>
      </c>
      <c r="AG20" s="104">
        <f t="shared" si="4"/>
        <v>96</v>
      </c>
      <c r="AH20" s="198">
        <f t="shared" si="5"/>
        <v>18.923826818312143</v>
      </c>
      <c r="AI20" s="104">
        <f t="shared" si="6"/>
        <v>137</v>
      </c>
      <c r="AL20" s="13">
        <f t="shared" si="1"/>
        <v>2.2498811022727283</v>
      </c>
      <c r="AM20" s="104">
        <f t="shared" si="7"/>
        <v>15</v>
      </c>
      <c r="AN20" s="13">
        <f t="shared" si="8"/>
        <v>0</v>
      </c>
      <c r="AO20" s="13">
        <f t="shared" si="9"/>
        <v>2.1648978246807546</v>
      </c>
      <c r="AP20" s="104">
        <f t="shared" si="10"/>
        <v>20</v>
      </c>
      <c r="AQ20" s="13">
        <f t="shared" si="11"/>
        <v>5</v>
      </c>
      <c r="AR20" s="13">
        <f t="shared" si="12"/>
        <v>2.1300817711690492</v>
      </c>
      <c r="AS20" s="104">
        <f t="shared" si="13"/>
        <v>9</v>
      </c>
      <c r="AT20" s="13">
        <f t="shared" si="14"/>
        <v>6</v>
      </c>
      <c r="AU20" s="13">
        <f t="shared" si="15"/>
        <v>2.3598476574566742</v>
      </c>
      <c r="AV20" s="104">
        <f t="shared" si="16"/>
        <v>21</v>
      </c>
      <c r="AW20" s="13">
        <f t="shared" si="17"/>
        <v>6</v>
      </c>
    </row>
    <row r="21" spans="1:49" s="13" customFormat="1" ht="11.25" customHeight="1" x14ac:dyDescent="0.2">
      <c r="A21" s="182">
        <v>3</v>
      </c>
      <c r="B21" s="67">
        <v>73</v>
      </c>
      <c r="C21" s="27" t="s">
        <v>6</v>
      </c>
      <c r="D21" s="34" t="s">
        <v>246</v>
      </c>
      <c r="E21" s="35">
        <v>73</v>
      </c>
      <c r="F21" s="35" t="s">
        <v>319</v>
      </c>
      <c r="G21" s="35"/>
      <c r="H21" s="35"/>
      <c r="I21" s="45"/>
      <c r="J21" s="103">
        <v>12.805113636363636</v>
      </c>
      <c r="K21" s="94">
        <f t="shared" si="2"/>
        <v>2.2398719488636369</v>
      </c>
      <c r="L21" s="104">
        <f t="shared" si="0"/>
        <v>16</v>
      </c>
      <c r="M21" s="81">
        <v>3</v>
      </c>
      <c r="N21" s="60">
        <v>3</v>
      </c>
      <c r="O21" s="61">
        <v>2</v>
      </c>
      <c r="P21" s="60">
        <v>3</v>
      </c>
      <c r="Q21" s="77">
        <v>3</v>
      </c>
      <c r="R21" s="120">
        <v>0</v>
      </c>
      <c r="S21" s="121">
        <v>1</v>
      </c>
      <c r="T21" s="121">
        <v>2</v>
      </c>
      <c r="U21" s="121">
        <v>2</v>
      </c>
      <c r="V21" s="121">
        <v>2</v>
      </c>
      <c r="W21" s="121">
        <v>1</v>
      </c>
      <c r="X21" s="122">
        <v>3</v>
      </c>
      <c r="Y21" s="123">
        <v>2</v>
      </c>
      <c r="Z21" s="63">
        <v>2</v>
      </c>
      <c r="AA21" s="73">
        <v>1</v>
      </c>
      <c r="AB21" s="89">
        <v>2</v>
      </c>
      <c r="AC21" s="87">
        <v>2</v>
      </c>
      <c r="AD21" s="198"/>
      <c r="AE21" s="198"/>
      <c r="AF21" s="198">
        <f t="shared" si="3"/>
        <v>0.28683454545454551</v>
      </c>
      <c r="AG21" s="104">
        <f t="shared" si="4"/>
        <v>82</v>
      </c>
      <c r="AH21" s="198">
        <f t="shared" si="5"/>
        <v>17.493011492212812</v>
      </c>
      <c r="AI21" s="104">
        <f t="shared" si="6"/>
        <v>151</v>
      </c>
      <c r="AL21" s="13">
        <f t="shared" si="1"/>
        <v>2.2398719488636369</v>
      </c>
      <c r="AM21" s="104">
        <f t="shared" si="7"/>
        <v>16</v>
      </c>
      <c r="AN21" s="13">
        <f t="shared" si="8"/>
        <v>0</v>
      </c>
      <c r="AO21" s="13">
        <f t="shared" si="9"/>
        <v>2.0020057281278505</v>
      </c>
      <c r="AP21" s="104">
        <f t="shared" si="10"/>
        <v>58</v>
      </c>
      <c r="AQ21" s="13">
        <f t="shared" si="11"/>
        <v>42</v>
      </c>
      <c r="AR21" s="13">
        <f t="shared" si="12"/>
        <v>2.0304773000342058</v>
      </c>
      <c r="AS21" s="104">
        <f t="shared" si="13"/>
        <v>25</v>
      </c>
      <c r="AT21" s="13">
        <f t="shared" si="14"/>
        <v>9</v>
      </c>
      <c r="AU21" s="13">
        <f t="shared" si="15"/>
        <v>2.4536043903352085</v>
      </c>
      <c r="AV21" s="104">
        <f t="shared" si="16"/>
        <v>11</v>
      </c>
      <c r="AW21" s="13">
        <f t="shared" si="17"/>
        <v>5</v>
      </c>
    </row>
    <row r="22" spans="1:49" s="13" customFormat="1" ht="11.25" customHeight="1" x14ac:dyDescent="0.2">
      <c r="A22" s="182">
        <v>155</v>
      </c>
      <c r="B22" s="67">
        <v>358</v>
      </c>
      <c r="C22" s="27" t="s">
        <v>6</v>
      </c>
      <c r="D22" s="34" t="s">
        <v>371</v>
      </c>
      <c r="E22" s="35" t="s">
        <v>314</v>
      </c>
      <c r="F22" s="35" t="s">
        <v>293</v>
      </c>
      <c r="G22" s="35"/>
      <c r="H22" s="35"/>
      <c r="I22" s="45"/>
      <c r="J22" s="103">
        <v>17.951325757575759</v>
      </c>
      <c r="K22" s="94">
        <f t="shared" si="2"/>
        <v>2.2398204867424241</v>
      </c>
      <c r="L22" s="104">
        <f t="shared" si="0"/>
        <v>17</v>
      </c>
      <c r="M22" s="81">
        <v>3</v>
      </c>
      <c r="N22" s="60">
        <v>2</v>
      </c>
      <c r="O22" s="61">
        <v>2</v>
      </c>
      <c r="P22" s="60">
        <v>2</v>
      </c>
      <c r="Q22" s="77">
        <v>3</v>
      </c>
      <c r="R22" s="120">
        <v>2</v>
      </c>
      <c r="S22" s="121">
        <v>2</v>
      </c>
      <c r="T22" s="121">
        <v>2</v>
      </c>
      <c r="U22" s="121">
        <v>2</v>
      </c>
      <c r="V22" s="121">
        <v>2</v>
      </c>
      <c r="W22" s="121">
        <v>2</v>
      </c>
      <c r="X22" s="122">
        <v>2</v>
      </c>
      <c r="Y22" s="123">
        <v>3</v>
      </c>
      <c r="Z22" s="63">
        <v>3</v>
      </c>
      <c r="AA22" s="73">
        <v>1</v>
      </c>
      <c r="AB22" s="89">
        <v>1</v>
      </c>
      <c r="AC22" s="87">
        <v>3</v>
      </c>
      <c r="AD22" s="198"/>
      <c r="AE22" s="198"/>
      <c r="AF22" s="198">
        <f t="shared" si="3"/>
        <v>0.40210969696969695</v>
      </c>
      <c r="AG22" s="104">
        <f t="shared" si="4"/>
        <v>44</v>
      </c>
      <c r="AH22" s="198">
        <f t="shared" si="5"/>
        <v>12.478187016659103</v>
      </c>
      <c r="AI22" s="104">
        <f t="shared" si="6"/>
        <v>209</v>
      </c>
      <c r="AL22" s="13">
        <f t="shared" si="1"/>
        <v>2.239820486742425</v>
      </c>
      <c r="AM22" s="104">
        <f t="shared" si="7"/>
        <v>17</v>
      </c>
      <c r="AN22" s="13">
        <f t="shared" si="8"/>
        <v>0</v>
      </c>
      <c r="AO22" s="13">
        <f t="shared" si="9"/>
        <v>2.2203622927624913</v>
      </c>
      <c r="AP22" s="104">
        <f t="shared" si="10"/>
        <v>14</v>
      </c>
      <c r="AQ22" s="13">
        <f t="shared" si="11"/>
        <v>3</v>
      </c>
      <c r="AR22" s="13">
        <f t="shared" si="12"/>
        <v>2.1913221589832279</v>
      </c>
      <c r="AS22" s="104">
        <f t="shared" si="13"/>
        <v>4</v>
      </c>
      <c r="AT22" s="13">
        <f t="shared" si="14"/>
        <v>13</v>
      </c>
      <c r="AU22" s="13">
        <f t="shared" si="15"/>
        <v>2.2807368747022907</v>
      </c>
      <c r="AV22" s="104">
        <f t="shared" si="16"/>
        <v>42</v>
      </c>
      <c r="AW22" s="13">
        <f t="shared" si="17"/>
        <v>25</v>
      </c>
    </row>
    <row r="23" spans="1:49" s="13" customFormat="1" ht="11.25" customHeight="1" x14ac:dyDescent="0.2">
      <c r="A23" s="182">
        <v>74</v>
      </c>
      <c r="B23" s="67">
        <v>220</v>
      </c>
      <c r="C23" s="27" t="s">
        <v>7</v>
      </c>
      <c r="D23" s="34" t="s">
        <v>23</v>
      </c>
      <c r="E23" s="35" t="s">
        <v>99</v>
      </c>
      <c r="F23" s="35" t="s">
        <v>293</v>
      </c>
      <c r="G23" s="35"/>
      <c r="H23" s="35"/>
      <c r="I23" s="45"/>
      <c r="J23" s="103">
        <v>33.336931818181817</v>
      </c>
      <c r="K23" s="94">
        <f t="shared" si="2"/>
        <v>2.2296666306818187</v>
      </c>
      <c r="L23" s="104">
        <f t="shared" si="0"/>
        <v>18</v>
      </c>
      <c r="M23" s="81">
        <v>3</v>
      </c>
      <c r="N23" s="60">
        <v>3</v>
      </c>
      <c r="O23" s="61">
        <v>2</v>
      </c>
      <c r="P23" s="60">
        <v>3</v>
      </c>
      <c r="Q23" s="77">
        <v>3</v>
      </c>
      <c r="R23" s="120">
        <v>0</v>
      </c>
      <c r="S23" s="121">
        <v>2</v>
      </c>
      <c r="T23" s="121">
        <v>1</v>
      </c>
      <c r="U23" s="121">
        <v>3</v>
      </c>
      <c r="V23" s="121">
        <v>2</v>
      </c>
      <c r="W23" s="121">
        <v>2</v>
      </c>
      <c r="X23" s="122">
        <v>3</v>
      </c>
      <c r="Y23" s="123">
        <v>2</v>
      </c>
      <c r="Z23" s="63">
        <v>2</v>
      </c>
      <c r="AA23" s="73">
        <v>0</v>
      </c>
      <c r="AB23" s="89">
        <v>1</v>
      </c>
      <c r="AC23" s="87">
        <v>2</v>
      </c>
      <c r="AD23" s="198"/>
      <c r="AE23" s="198"/>
      <c r="AF23" s="198">
        <f t="shared" si="3"/>
        <v>0.74341357954545473</v>
      </c>
      <c r="AG23" s="104">
        <f t="shared" si="4"/>
        <v>14</v>
      </c>
      <c r="AH23" s="198">
        <f t="shared" si="5"/>
        <v>6.6892778620489839</v>
      </c>
      <c r="AI23" s="104">
        <f t="shared" si="6"/>
        <v>267</v>
      </c>
      <c r="AL23" s="13">
        <f t="shared" si="1"/>
        <v>2.2296666306818187</v>
      </c>
      <c r="AM23" s="104">
        <f t="shared" si="7"/>
        <v>18</v>
      </c>
      <c r="AN23" s="13">
        <f t="shared" si="8"/>
        <v>0</v>
      </c>
      <c r="AO23" s="13">
        <f t="shared" si="9"/>
        <v>2.0624960621199455</v>
      </c>
      <c r="AP23" s="104">
        <f t="shared" si="10"/>
        <v>39</v>
      </c>
      <c r="AQ23" s="13">
        <f t="shared" si="11"/>
        <v>21</v>
      </c>
      <c r="AR23" s="13">
        <f t="shared" si="12"/>
        <v>1.988619807939344</v>
      </c>
      <c r="AS23" s="104">
        <f t="shared" si="13"/>
        <v>47</v>
      </c>
      <c r="AT23" s="13">
        <f t="shared" si="14"/>
        <v>29</v>
      </c>
      <c r="AU23" s="13">
        <f t="shared" si="15"/>
        <v>2.4500077678055647</v>
      </c>
      <c r="AV23" s="104">
        <f t="shared" si="16"/>
        <v>12</v>
      </c>
      <c r="AW23" s="13">
        <f t="shared" si="17"/>
        <v>6</v>
      </c>
    </row>
    <row r="24" spans="1:49" s="13" customFormat="1" ht="11.25" customHeight="1" x14ac:dyDescent="0.2">
      <c r="A24" s="182">
        <v>81</v>
      </c>
      <c r="B24" s="67">
        <v>222</v>
      </c>
      <c r="C24" s="27" t="s">
        <v>7</v>
      </c>
      <c r="D24" s="34" t="s">
        <v>23</v>
      </c>
      <c r="E24" s="29" t="s">
        <v>268</v>
      </c>
      <c r="F24" s="35" t="s">
        <v>293</v>
      </c>
      <c r="G24" s="35"/>
      <c r="H24" s="35"/>
      <c r="I24" s="45"/>
      <c r="J24" s="103">
        <v>51</v>
      </c>
      <c r="K24" s="94">
        <f t="shared" si="2"/>
        <v>2.2294899999999997</v>
      </c>
      <c r="L24" s="104">
        <f t="shared" si="0"/>
        <v>19</v>
      </c>
      <c r="M24" s="81">
        <v>3</v>
      </c>
      <c r="N24" s="60">
        <v>3</v>
      </c>
      <c r="O24" s="61">
        <v>2</v>
      </c>
      <c r="P24" s="60">
        <v>2</v>
      </c>
      <c r="Q24" s="77">
        <v>3</v>
      </c>
      <c r="R24" s="120">
        <v>1</v>
      </c>
      <c r="S24" s="121">
        <v>3</v>
      </c>
      <c r="T24" s="121">
        <v>2</v>
      </c>
      <c r="U24" s="121">
        <v>3</v>
      </c>
      <c r="V24" s="121">
        <v>3</v>
      </c>
      <c r="W24" s="121">
        <v>2</v>
      </c>
      <c r="X24" s="122">
        <v>3</v>
      </c>
      <c r="Y24" s="123">
        <v>3</v>
      </c>
      <c r="Z24" s="63">
        <v>2</v>
      </c>
      <c r="AA24" s="73">
        <v>0</v>
      </c>
      <c r="AB24" s="89">
        <v>1</v>
      </c>
      <c r="AC24" s="87">
        <v>1</v>
      </c>
      <c r="AD24" s="198"/>
      <c r="AE24" s="198"/>
      <c r="AF24" s="198">
        <f t="shared" si="3"/>
        <v>1.1372999999999998</v>
      </c>
      <c r="AG24" s="104">
        <f t="shared" si="4"/>
        <v>2</v>
      </c>
      <c r="AH24" s="198">
        <f t="shared" si="5"/>
        <v>4.3725490196078418</v>
      </c>
      <c r="AI24" s="104">
        <f t="shared" si="6"/>
        <v>285</v>
      </c>
      <c r="AL24" s="13">
        <f t="shared" si="1"/>
        <v>2.2294900000000006</v>
      </c>
      <c r="AM24" s="104">
        <f t="shared" si="7"/>
        <v>19</v>
      </c>
      <c r="AN24" s="13">
        <f t="shared" si="8"/>
        <v>0</v>
      </c>
      <c r="AO24" s="13">
        <f t="shared" si="9"/>
        <v>2.2951756187290973</v>
      </c>
      <c r="AP24" s="104">
        <f t="shared" si="10"/>
        <v>8</v>
      </c>
      <c r="AQ24" s="13">
        <f t="shared" si="11"/>
        <v>11</v>
      </c>
      <c r="AR24" s="13">
        <f t="shared" si="12"/>
        <v>2.0227174247491648</v>
      </c>
      <c r="AS24" s="104">
        <f t="shared" si="13"/>
        <v>31</v>
      </c>
      <c r="AT24" s="13">
        <f t="shared" si="14"/>
        <v>12</v>
      </c>
      <c r="AU24" s="13">
        <f t="shared" si="15"/>
        <v>2.3681187625418065</v>
      </c>
      <c r="AV24" s="104">
        <f t="shared" si="16"/>
        <v>19</v>
      </c>
      <c r="AW24" s="13">
        <f t="shared" si="17"/>
        <v>0</v>
      </c>
    </row>
    <row r="25" spans="1:49" s="13" customFormat="1" ht="11.25" customHeight="1" x14ac:dyDescent="0.2">
      <c r="A25" s="182">
        <v>63</v>
      </c>
      <c r="B25" s="68">
        <v>214</v>
      </c>
      <c r="C25" s="27" t="s">
        <v>7</v>
      </c>
      <c r="D25" s="34" t="s">
        <v>22</v>
      </c>
      <c r="E25" s="27" t="s">
        <v>92</v>
      </c>
      <c r="F25" s="34" t="s">
        <v>93</v>
      </c>
      <c r="G25" s="35" t="s">
        <v>293</v>
      </c>
      <c r="H25" s="35"/>
      <c r="I25" s="45"/>
      <c r="J25" s="103">
        <v>32.929166666666667</v>
      </c>
      <c r="K25" s="94">
        <f t="shared" si="2"/>
        <v>2.2196707083333327</v>
      </c>
      <c r="L25" s="104">
        <f t="shared" si="0"/>
        <v>20</v>
      </c>
      <c r="M25" s="81">
        <v>3</v>
      </c>
      <c r="N25" s="60">
        <v>2</v>
      </c>
      <c r="O25" s="61">
        <v>2</v>
      </c>
      <c r="P25" s="60">
        <v>2</v>
      </c>
      <c r="Q25" s="77">
        <v>3</v>
      </c>
      <c r="R25" s="120">
        <v>2</v>
      </c>
      <c r="S25" s="121">
        <v>2</v>
      </c>
      <c r="T25" s="121">
        <v>1</v>
      </c>
      <c r="U25" s="121">
        <v>3</v>
      </c>
      <c r="V25" s="121">
        <v>3</v>
      </c>
      <c r="W25" s="121">
        <v>1</v>
      </c>
      <c r="X25" s="122">
        <v>3</v>
      </c>
      <c r="Y25" s="123">
        <v>3</v>
      </c>
      <c r="Z25" s="63">
        <v>2</v>
      </c>
      <c r="AA25" s="73">
        <v>3</v>
      </c>
      <c r="AB25" s="89">
        <v>3</v>
      </c>
      <c r="AC25" s="87">
        <v>1</v>
      </c>
      <c r="AD25" s="198"/>
      <c r="AE25" s="198"/>
      <c r="AF25" s="198">
        <f t="shared" si="3"/>
        <v>0.73102749999999972</v>
      </c>
      <c r="AG25" s="104">
        <f t="shared" si="4"/>
        <v>15</v>
      </c>
      <c r="AH25" s="198">
        <f t="shared" si="5"/>
        <v>6.7417436416550656</v>
      </c>
      <c r="AI25" s="104">
        <f t="shared" si="6"/>
        <v>266</v>
      </c>
      <c r="AL25" s="13">
        <f t="shared" si="1"/>
        <v>2.219670708333334</v>
      </c>
      <c r="AM25" s="104">
        <f t="shared" si="7"/>
        <v>20</v>
      </c>
      <c r="AN25" s="13">
        <f t="shared" si="8"/>
        <v>0</v>
      </c>
      <c r="AO25" s="13">
        <f t="shared" si="9"/>
        <v>2.2591690360925307</v>
      </c>
      <c r="AP25" s="104">
        <f t="shared" si="10"/>
        <v>10</v>
      </c>
      <c r="AQ25" s="13">
        <f t="shared" si="11"/>
        <v>10</v>
      </c>
      <c r="AR25" s="13">
        <f t="shared" si="12"/>
        <v>2.1386506414437019</v>
      </c>
      <c r="AS25" s="104">
        <f t="shared" si="13"/>
        <v>7</v>
      </c>
      <c r="AT25" s="13">
        <f t="shared" si="14"/>
        <v>13</v>
      </c>
      <c r="AU25" s="13">
        <f t="shared" si="15"/>
        <v>2.2706740528149387</v>
      </c>
      <c r="AV25" s="104">
        <f t="shared" si="16"/>
        <v>44</v>
      </c>
      <c r="AW25" s="13">
        <f t="shared" si="17"/>
        <v>24</v>
      </c>
    </row>
    <row r="26" spans="1:49" s="13" customFormat="1" ht="11.25" customHeight="1" x14ac:dyDescent="0.2">
      <c r="A26" s="182">
        <v>77</v>
      </c>
      <c r="B26" s="68">
        <v>221</v>
      </c>
      <c r="C26" s="27" t="s">
        <v>7</v>
      </c>
      <c r="D26" s="34" t="s">
        <v>23</v>
      </c>
      <c r="E26" s="27" t="s">
        <v>101</v>
      </c>
      <c r="F26" s="34" t="s">
        <v>102</v>
      </c>
      <c r="G26" s="35" t="s">
        <v>103</v>
      </c>
      <c r="H26" s="35"/>
      <c r="I26" s="45"/>
      <c r="J26" s="103">
        <v>16.057765151515152</v>
      </c>
      <c r="K26" s="94">
        <f t="shared" si="2"/>
        <v>2.2098394223484843</v>
      </c>
      <c r="L26" s="104">
        <f t="shared" si="0"/>
        <v>21</v>
      </c>
      <c r="M26" s="81">
        <v>3</v>
      </c>
      <c r="N26" s="60">
        <v>3</v>
      </c>
      <c r="O26" s="61">
        <v>1</v>
      </c>
      <c r="P26" s="60">
        <v>3</v>
      </c>
      <c r="Q26" s="77">
        <v>3</v>
      </c>
      <c r="R26" s="120">
        <v>0</v>
      </c>
      <c r="S26" s="121">
        <v>1</v>
      </c>
      <c r="T26" s="121">
        <v>2</v>
      </c>
      <c r="U26" s="121">
        <v>1</v>
      </c>
      <c r="V26" s="121">
        <v>1</v>
      </c>
      <c r="W26" s="121">
        <v>1</v>
      </c>
      <c r="X26" s="122">
        <v>3</v>
      </c>
      <c r="Y26" s="123">
        <v>3</v>
      </c>
      <c r="Z26" s="63">
        <v>2</v>
      </c>
      <c r="AA26" s="73">
        <v>1</v>
      </c>
      <c r="AB26" s="89">
        <v>3</v>
      </c>
      <c r="AC26" s="87">
        <v>3</v>
      </c>
      <c r="AD26" s="198"/>
      <c r="AE26" s="198"/>
      <c r="AF26" s="198">
        <f t="shared" si="3"/>
        <v>0.35487660984848479</v>
      </c>
      <c r="AG26" s="104">
        <f t="shared" si="4"/>
        <v>58</v>
      </c>
      <c r="AH26" s="198">
        <f t="shared" si="5"/>
        <v>13.762811818128203</v>
      </c>
      <c r="AI26" s="104">
        <f t="shared" si="6"/>
        <v>189</v>
      </c>
      <c r="AL26" s="13">
        <f t="shared" si="1"/>
        <v>2.2098394223484852</v>
      </c>
      <c r="AM26" s="104">
        <f t="shared" si="7"/>
        <v>21</v>
      </c>
      <c r="AN26" s="13">
        <f t="shared" si="8"/>
        <v>0</v>
      </c>
      <c r="AO26" s="13">
        <f t="shared" si="9"/>
        <v>2.0140200243551738</v>
      </c>
      <c r="AP26" s="104">
        <f t="shared" si="10"/>
        <v>54</v>
      </c>
      <c r="AQ26" s="13">
        <f t="shared" si="11"/>
        <v>33</v>
      </c>
      <c r="AR26" s="13">
        <f t="shared" si="12"/>
        <v>2.0700066464287534</v>
      </c>
      <c r="AS26" s="104">
        <f t="shared" si="13"/>
        <v>21</v>
      </c>
      <c r="AT26" s="13">
        <f t="shared" si="14"/>
        <v>0</v>
      </c>
      <c r="AU26" s="13">
        <f t="shared" si="15"/>
        <v>2.3614782183351073</v>
      </c>
      <c r="AV26" s="104">
        <f t="shared" si="16"/>
        <v>20</v>
      </c>
      <c r="AW26" s="13">
        <f t="shared" si="17"/>
        <v>1</v>
      </c>
    </row>
    <row r="27" spans="1:49" s="13" customFormat="1" ht="11.25" customHeight="1" x14ac:dyDescent="0.2">
      <c r="A27" s="182">
        <v>219</v>
      </c>
      <c r="B27" s="68">
        <v>524</v>
      </c>
      <c r="C27" s="27" t="s">
        <v>6</v>
      </c>
      <c r="D27" s="34" t="s">
        <v>247</v>
      </c>
      <c r="E27" s="27" t="s">
        <v>199</v>
      </c>
      <c r="F27" s="34" t="s">
        <v>200</v>
      </c>
      <c r="G27" s="35"/>
      <c r="H27" s="35"/>
      <c r="I27" s="45"/>
      <c r="J27" s="103">
        <v>38.566477272727276</v>
      </c>
      <c r="K27" s="94">
        <f t="shared" si="2"/>
        <v>2.2096143352272728</v>
      </c>
      <c r="L27" s="104">
        <f t="shared" si="0"/>
        <v>22</v>
      </c>
      <c r="M27" s="81">
        <v>3</v>
      </c>
      <c r="N27" s="60">
        <v>1</v>
      </c>
      <c r="O27" s="61">
        <v>3</v>
      </c>
      <c r="P27" s="60">
        <v>2</v>
      </c>
      <c r="Q27" s="77">
        <v>2</v>
      </c>
      <c r="R27" s="120">
        <v>3</v>
      </c>
      <c r="S27" s="121">
        <v>3</v>
      </c>
      <c r="T27" s="121">
        <v>3</v>
      </c>
      <c r="U27" s="121">
        <v>2</v>
      </c>
      <c r="V27" s="121">
        <v>3</v>
      </c>
      <c r="W27" s="121">
        <v>3</v>
      </c>
      <c r="X27" s="122">
        <v>2</v>
      </c>
      <c r="Y27" s="123">
        <v>3</v>
      </c>
      <c r="Z27" s="63">
        <v>3</v>
      </c>
      <c r="AA27" s="73">
        <v>1</v>
      </c>
      <c r="AB27" s="89">
        <v>1</v>
      </c>
      <c r="AC27" s="87">
        <v>2</v>
      </c>
      <c r="AD27" s="198"/>
      <c r="AE27" s="198"/>
      <c r="AF27" s="198">
        <f t="shared" si="3"/>
        <v>0.8523191477272728</v>
      </c>
      <c r="AG27" s="104">
        <f t="shared" si="4"/>
        <v>7</v>
      </c>
      <c r="AH27" s="198">
        <f t="shared" si="5"/>
        <v>5.7303652194410466</v>
      </c>
      <c r="AI27" s="104">
        <f t="shared" si="6"/>
        <v>277</v>
      </c>
      <c r="AL27" s="13">
        <f t="shared" si="1"/>
        <v>2.2096143352272737</v>
      </c>
      <c r="AM27" s="104">
        <f t="shared" si="7"/>
        <v>22</v>
      </c>
      <c r="AN27" s="13">
        <f t="shared" si="8"/>
        <v>0</v>
      </c>
      <c r="AO27" s="13">
        <f t="shared" si="9"/>
        <v>2.387794937233962</v>
      </c>
      <c r="AP27" s="104">
        <f t="shared" si="10"/>
        <v>3</v>
      </c>
      <c r="AQ27" s="13">
        <f t="shared" si="11"/>
        <v>19</v>
      </c>
      <c r="AR27" s="13">
        <f t="shared" si="12"/>
        <v>2.1927815593075413</v>
      </c>
      <c r="AS27" s="104">
        <f t="shared" si="13"/>
        <v>3</v>
      </c>
      <c r="AT27" s="13">
        <f t="shared" si="14"/>
        <v>19</v>
      </c>
      <c r="AU27" s="13">
        <f t="shared" si="15"/>
        <v>2.1792531312138954</v>
      </c>
      <c r="AV27" s="104">
        <f t="shared" si="16"/>
        <v>70</v>
      </c>
      <c r="AW27" s="13">
        <f t="shared" si="17"/>
        <v>48</v>
      </c>
    </row>
    <row r="28" spans="1:49" s="13" customFormat="1" ht="11.25" customHeight="1" x14ac:dyDescent="0.2">
      <c r="A28" s="182">
        <v>153</v>
      </c>
      <c r="B28" s="68">
        <v>357</v>
      </c>
      <c r="C28" s="27" t="s">
        <v>6</v>
      </c>
      <c r="D28" s="34" t="s">
        <v>371</v>
      </c>
      <c r="E28" s="27" t="s">
        <v>313</v>
      </c>
      <c r="F28" s="34" t="s">
        <v>293</v>
      </c>
      <c r="G28" s="35"/>
      <c r="H28" s="35"/>
      <c r="I28" s="45"/>
      <c r="J28" s="103">
        <v>7.113825757575758</v>
      </c>
      <c r="K28" s="94">
        <f t="shared" si="2"/>
        <v>2.199928861742424</v>
      </c>
      <c r="L28" s="104">
        <f t="shared" si="0"/>
        <v>23</v>
      </c>
      <c r="M28" s="81">
        <v>3</v>
      </c>
      <c r="N28" s="60">
        <v>2</v>
      </c>
      <c r="O28" s="61">
        <v>3</v>
      </c>
      <c r="P28" s="60">
        <v>2</v>
      </c>
      <c r="Q28" s="77">
        <v>3</v>
      </c>
      <c r="R28" s="120">
        <v>0</v>
      </c>
      <c r="S28" s="121">
        <v>3</v>
      </c>
      <c r="T28" s="121">
        <v>0</v>
      </c>
      <c r="U28" s="121">
        <v>1</v>
      </c>
      <c r="V28" s="121">
        <v>2</v>
      </c>
      <c r="W28" s="121">
        <v>1</v>
      </c>
      <c r="X28" s="122">
        <v>2</v>
      </c>
      <c r="Y28" s="123">
        <v>3</v>
      </c>
      <c r="Z28" s="63">
        <v>3</v>
      </c>
      <c r="AA28" s="73">
        <v>1</v>
      </c>
      <c r="AB28" s="89">
        <v>1</v>
      </c>
      <c r="AC28" s="87">
        <v>2</v>
      </c>
      <c r="AD28" s="198"/>
      <c r="AE28" s="198"/>
      <c r="AF28" s="198">
        <f t="shared" si="3"/>
        <v>0.15650416666666664</v>
      </c>
      <c r="AG28" s="104">
        <f t="shared" si="4"/>
        <v>159</v>
      </c>
      <c r="AH28" s="198">
        <f t="shared" si="5"/>
        <v>30.925694204094668</v>
      </c>
      <c r="AI28" s="104">
        <f t="shared" si="6"/>
        <v>79</v>
      </c>
      <c r="AL28" s="13">
        <f t="shared" si="1"/>
        <v>2.1999288617424249</v>
      </c>
      <c r="AM28" s="104">
        <f t="shared" si="7"/>
        <v>23</v>
      </c>
      <c r="AN28" s="13">
        <f t="shared" si="8"/>
        <v>0</v>
      </c>
      <c r="AO28" s="13">
        <f t="shared" si="9"/>
        <v>2.0150325406721903</v>
      </c>
      <c r="AP28" s="104">
        <f t="shared" si="10"/>
        <v>53</v>
      </c>
      <c r="AQ28" s="13">
        <f t="shared" si="11"/>
        <v>30</v>
      </c>
      <c r="AR28" s="13">
        <f t="shared" si="12"/>
        <v>2.0911730088996157</v>
      </c>
      <c r="AS28" s="104">
        <f t="shared" si="13"/>
        <v>13</v>
      </c>
      <c r="AT28" s="13">
        <f t="shared" si="14"/>
        <v>10</v>
      </c>
      <c r="AU28" s="13">
        <f t="shared" si="15"/>
        <v>2.3257215038828924</v>
      </c>
      <c r="AV28" s="104">
        <f t="shared" si="16"/>
        <v>30</v>
      </c>
      <c r="AW28" s="13">
        <f t="shared" si="17"/>
        <v>7</v>
      </c>
    </row>
    <row r="29" spans="1:49" s="13" customFormat="1" ht="11.25" customHeight="1" x14ac:dyDescent="0.2">
      <c r="A29" s="182">
        <v>152</v>
      </c>
      <c r="B29" s="68">
        <v>357</v>
      </c>
      <c r="C29" s="27" t="s">
        <v>6</v>
      </c>
      <c r="D29" s="34" t="s">
        <v>371</v>
      </c>
      <c r="E29" s="27" t="s">
        <v>312</v>
      </c>
      <c r="F29" s="34" t="s">
        <v>313</v>
      </c>
      <c r="G29" s="35"/>
      <c r="H29" s="35"/>
      <c r="I29" s="45"/>
      <c r="J29" s="103">
        <v>9.7471590909090917</v>
      </c>
      <c r="K29" s="94">
        <f t="shared" si="2"/>
        <v>2.1999025284090905</v>
      </c>
      <c r="L29" s="104">
        <f t="shared" si="0"/>
        <v>24</v>
      </c>
      <c r="M29" s="81">
        <v>3</v>
      </c>
      <c r="N29" s="60">
        <v>2</v>
      </c>
      <c r="O29" s="61">
        <v>2</v>
      </c>
      <c r="P29" s="60">
        <v>2</v>
      </c>
      <c r="Q29" s="77">
        <v>3</v>
      </c>
      <c r="R29" s="120">
        <v>2</v>
      </c>
      <c r="S29" s="121">
        <v>3</v>
      </c>
      <c r="T29" s="121">
        <v>2</v>
      </c>
      <c r="U29" s="121">
        <v>1</v>
      </c>
      <c r="V29" s="121">
        <v>2</v>
      </c>
      <c r="W29" s="121">
        <v>1</v>
      </c>
      <c r="X29" s="122">
        <v>2</v>
      </c>
      <c r="Y29" s="123">
        <v>3</v>
      </c>
      <c r="Z29" s="63">
        <v>3</v>
      </c>
      <c r="AA29" s="73">
        <v>1</v>
      </c>
      <c r="AB29" s="89">
        <v>1</v>
      </c>
      <c r="AC29" s="87">
        <v>2</v>
      </c>
      <c r="AD29" s="198"/>
      <c r="AE29" s="198"/>
      <c r="AF29" s="198">
        <f t="shared" si="3"/>
        <v>0.21443749999999998</v>
      </c>
      <c r="AG29" s="104">
        <f t="shared" si="4"/>
        <v>126</v>
      </c>
      <c r="AH29" s="198">
        <f t="shared" si="5"/>
        <v>22.570679102302531</v>
      </c>
      <c r="AI29" s="104">
        <f t="shared" si="6"/>
        <v>120</v>
      </c>
      <c r="AL29" s="13">
        <f t="shared" si="1"/>
        <v>2.1999025284090914</v>
      </c>
      <c r="AM29" s="104">
        <f t="shared" si="7"/>
        <v>24</v>
      </c>
      <c r="AN29" s="13">
        <f t="shared" si="8"/>
        <v>0</v>
      </c>
      <c r="AO29" s="13">
        <f t="shared" si="9"/>
        <v>2.1747052039943751</v>
      </c>
      <c r="AP29" s="104">
        <f t="shared" si="10"/>
        <v>19</v>
      </c>
      <c r="AQ29" s="13">
        <f t="shared" si="11"/>
        <v>5</v>
      </c>
      <c r="AR29" s="13">
        <f t="shared" si="12"/>
        <v>2.1325346354325028</v>
      </c>
      <c r="AS29" s="104">
        <f t="shared" si="13"/>
        <v>8</v>
      </c>
      <c r="AT29" s="13">
        <f t="shared" si="14"/>
        <v>16</v>
      </c>
      <c r="AU29" s="13">
        <f t="shared" si="15"/>
        <v>2.2562971772385221</v>
      </c>
      <c r="AV29" s="104">
        <f t="shared" si="16"/>
        <v>46</v>
      </c>
      <c r="AW29" s="13">
        <f t="shared" si="17"/>
        <v>22</v>
      </c>
    </row>
    <row r="30" spans="1:49" s="13" customFormat="1" ht="11.25" customHeight="1" x14ac:dyDescent="0.2">
      <c r="A30" s="182">
        <v>27</v>
      </c>
      <c r="B30" s="68">
        <v>176</v>
      </c>
      <c r="C30" s="27" t="s">
        <v>7</v>
      </c>
      <c r="D30" s="34" t="s">
        <v>248</v>
      </c>
      <c r="E30" s="27" t="s">
        <v>294</v>
      </c>
      <c r="F30" s="34" t="s">
        <v>293</v>
      </c>
      <c r="G30" s="35"/>
      <c r="H30" s="35"/>
      <c r="I30" s="45"/>
      <c r="J30" s="103">
        <v>36.485606060606059</v>
      </c>
      <c r="K30" s="94">
        <f t="shared" si="2"/>
        <v>2.1996351439393935</v>
      </c>
      <c r="L30" s="104">
        <f t="shared" si="0"/>
        <v>25</v>
      </c>
      <c r="M30" s="81">
        <v>3</v>
      </c>
      <c r="N30" s="60">
        <v>1</v>
      </c>
      <c r="O30" s="61">
        <v>3</v>
      </c>
      <c r="P30" s="60">
        <v>2</v>
      </c>
      <c r="Q30" s="77">
        <v>2</v>
      </c>
      <c r="R30" s="120">
        <v>2</v>
      </c>
      <c r="S30" s="121">
        <v>3</v>
      </c>
      <c r="T30" s="121">
        <v>3</v>
      </c>
      <c r="U30" s="121">
        <v>2</v>
      </c>
      <c r="V30" s="121">
        <v>3</v>
      </c>
      <c r="W30" s="121">
        <v>2</v>
      </c>
      <c r="X30" s="122">
        <v>3</v>
      </c>
      <c r="Y30" s="123">
        <v>3</v>
      </c>
      <c r="Z30" s="63">
        <v>3</v>
      </c>
      <c r="AA30" s="73">
        <v>1</v>
      </c>
      <c r="AB30" s="89">
        <v>1</v>
      </c>
      <c r="AC30" s="87">
        <v>2</v>
      </c>
      <c r="AD30" s="198"/>
      <c r="AE30" s="198"/>
      <c r="AF30" s="198">
        <f t="shared" si="3"/>
        <v>0.80268333333333319</v>
      </c>
      <c r="AG30" s="104">
        <f t="shared" si="4"/>
        <v>9</v>
      </c>
      <c r="AH30" s="198">
        <f t="shared" si="5"/>
        <v>6.0297751292539603</v>
      </c>
      <c r="AI30" s="104">
        <f t="shared" si="6"/>
        <v>274</v>
      </c>
      <c r="AL30" s="13">
        <f t="shared" si="1"/>
        <v>2.1996351439393944</v>
      </c>
      <c r="AM30" s="104">
        <f t="shared" si="7"/>
        <v>25</v>
      </c>
      <c r="AN30" s="13">
        <f t="shared" si="8"/>
        <v>0</v>
      </c>
      <c r="AO30" s="13">
        <f t="shared" si="9"/>
        <v>2.3660766155113002</v>
      </c>
      <c r="AP30" s="104">
        <f t="shared" si="10"/>
        <v>4</v>
      </c>
      <c r="AQ30" s="13">
        <f t="shared" si="11"/>
        <v>21</v>
      </c>
      <c r="AR30" s="13">
        <f t="shared" si="12"/>
        <v>2.1819328028022711</v>
      </c>
      <c r="AS30" s="104">
        <f t="shared" si="13"/>
        <v>5</v>
      </c>
      <c r="AT30" s="13">
        <f t="shared" si="14"/>
        <v>20</v>
      </c>
      <c r="AU30" s="13">
        <f t="shared" si="15"/>
        <v>2.1727522007955815</v>
      </c>
      <c r="AV30" s="104">
        <f t="shared" si="16"/>
        <v>73</v>
      </c>
      <c r="AW30" s="13">
        <f t="shared" si="17"/>
        <v>48</v>
      </c>
    </row>
    <row r="31" spans="1:49" s="13" customFormat="1" ht="11.25" customHeight="1" x14ac:dyDescent="0.2">
      <c r="A31" s="182">
        <v>257</v>
      </c>
      <c r="B31" s="68">
        <v>972</v>
      </c>
      <c r="C31" s="27" t="s">
        <v>7</v>
      </c>
      <c r="D31" s="34" t="s">
        <v>25</v>
      </c>
      <c r="E31" s="27" t="s">
        <v>232</v>
      </c>
      <c r="F31" s="34" t="s">
        <v>293</v>
      </c>
      <c r="G31" s="35"/>
      <c r="H31" s="35"/>
      <c r="I31" s="45"/>
      <c r="J31" s="103">
        <v>15.697916666666666</v>
      </c>
      <c r="K31" s="94">
        <f t="shared" si="2"/>
        <v>2.1898430208333335</v>
      </c>
      <c r="L31" s="104">
        <f t="shared" si="0"/>
        <v>26</v>
      </c>
      <c r="M31" s="81">
        <v>3</v>
      </c>
      <c r="N31" s="60">
        <v>2</v>
      </c>
      <c r="O31" s="61">
        <v>2</v>
      </c>
      <c r="P31" s="60">
        <v>3</v>
      </c>
      <c r="Q31" s="77">
        <v>3</v>
      </c>
      <c r="R31" s="120">
        <v>1</v>
      </c>
      <c r="S31" s="121">
        <v>2</v>
      </c>
      <c r="T31" s="121">
        <v>0</v>
      </c>
      <c r="U31" s="121">
        <v>2</v>
      </c>
      <c r="V31" s="121">
        <v>2</v>
      </c>
      <c r="W31" s="121">
        <v>1</v>
      </c>
      <c r="X31" s="122">
        <v>3</v>
      </c>
      <c r="Y31" s="123">
        <v>3</v>
      </c>
      <c r="Z31" s="63">
        <v>2</v>
      </c>
      <c r="AA31" s="73">
        <v>2</v>
      </c>
      <c r="AB31" s="89">
        <v>2</v>
      </c>
      <c r="AC31" s="87">
        <v>1</v>
      </c>
      <c r="AD31" s="198"/>
      <c r="AE31" s="198"/>
      <c r="AF31" s="198">
        <f t="shared" si="3"/>
        <v>0.34378437499999998</v>
      </c>
      <c r="AG31" s="104">
        <f t="shared" si="4"/>
        <v>61</v>
      </c>
      <c r="AH31" s="198">
        <f t="shared" si="5"/>
        <v>13.950895819508958</v>
      </c>
      <c r="AI31" s="104">
        <f t="shared" si="6"/>
        <v>187</v>
      </c>
      <c r="AL31" s="13">
        <f t="shared" si="1"/>
        <v>2.1898430208333339</v>
      </c>
      <c r="AM31" s="104">
        <f t="shared" si="7"/>
        <v>26</v>
      </c>
      <c r="AN31" s="13">
        <f t="shared" si="8"/>
        <v>0</v>
      </c>
      <c r="AO31" s="13">
        <f t="shared" si="9"/>
        <v>2.0849199439102568</v>
      </c>
      <c r="AP31" s="104">
        <f t="shared" si="10"/>
        <v>34</v>
      </c>
      <c r="AQ31" s="13">
        <f t="shared" si="11"/>
        <v>8</v>
      </c>
      <c r="AR31" s="13">
        <f t="shared" si="12"/>
        <v>2.0257660977564114</v>
      </c>
      <c r="AS31" s="104">
        <f t="shared" si="13"/>
        <v>28</v>
      </c>
      <c r="AT31" s="13">
        <f t="shared" si="14"/>
        <v>2</v>
      </c>
      <c r="AU31" s="13">
        <f t="shared" si="15"/>
        <v>2.3376891746794879</v>
      </c>
      <c r="AV31" s="104">
        <f t="shared" si="16"/>
        <v>28</v>
      </c>
      <c r="AW31" s="13">
        <f t="shared" si="17"/>
        <v>2</v>
      </c>
    </row>
    <row r="32" spans="1:49" s="13" customFormat="1" ht="11.25" customHeight="1" x14ac:dyDescent="0.2">
      <c r="A32" s="182">
        <v>4</v>
      </c>
      <c r="B32" s="68">
        <v>73</v>
      </c>
      <c r="C32" s="27" t="s">
        <v>6</v>
      </c>
      <c r="D32" s="34" t="s">
        <v>246</v>
      </c>
      <c r="E32" s="27" t="s">
        <v>319</v>
      </c>
      <c r="F32" s="34" t="s">
        <v>320</v>
      </c>
      <c r="G32" s="35"/>
      <c r="H32" s="35"/>
      <c r="I32" s="45"/>
      <c r="J32" s="103">
        <v>23.069128787878789</v>
      </c>
      <c r="K32" s="94">
        <f t="shared" si="2"/>
        <v>2.1897693087121213</v>
      </c>
      <c r="L32" s="104">
        <f t="shared" si="0"/>
        <v>27</v>
      </c>
      <c r="M32" s="81">
        <v>3</v>
      </c>
      <c r="N32" s="60">
        <v>3</v>
      </c>
      <c r="O32" s="61">
        <v>1</v>
      </c>
      <c r="P32" s="60">
        <v>3</v>
      </c>
      <c r="Q32" s="77">
        <v>3</v>
      </c>
      <c r="R32" s="120">
        <v>1</v>
      </c>
      <c r="S32" s="121">
        <v>2</v>
      </c>
      <c r="T32" s="121">
        <v>2</v>
      </c>
      <c r="U32" s="121">
        <v>1</v>
      </c>
      <c r="V32" s="121">
        <v>2</v>
      </c>
      <c r="W32" s="121">
        <v>3</v>
      </c>
      <c r="X32" s="122">
        <v>3</v>
      </c>
      <c r="Y32" s="123">
        <v>2</v>
      </c>
      <c r="Z32" s="63">
        <v>2</v>
      </c>
      <c r="AA32" s="73">
        <v>1</v>
      </c>
      <c r="AB32" s="89">
        <v>1</v>
      </c>
      <c r="AC32" s="87">
        <v>2</v>
      </c>
      <c r="AD32" s="198"/>
      <c r="AE32" s="198"/>
      <c r="AF32" s="198">
        <f t="shared" si="3"/>
        <v>0.5052139204545455</v>
      </c>
      <c r="AG32" s="104">
        <f t="shared" si="4"/>
        <v>32</v>
      </c>
      <c r="AH32" s="198">
        <f t="shared" si="5"/>
        <v>9.4932063544189464</v>
      </c>
      <c r="AI32" s="104">
        <f t="shared" si="6"/>
        <v>241</v>
      </c>
      <c r="AL32" s="13">
        <f t="shared" si="1"/>
        <v>2.1897693087121217</v>
      </c>
      <c r="AM32" s="104">
        <f t="shared" si="7"/>
        <v>27</v>
      </c>
      <c r="AN32" s="13">
        <f t="shared" si="8"/>
        <v>0</v>
      </c>
      <c r="AO32" s="13">
        <f t="shared" si="9"/>
        <v>2.0941238237622883</v>
      </c>
      <c r="AP32" s="104">
        <f t="shared" si="10"/>
        <v>32</v>
      </c>
      <c r="AQ32" s="13">
        <f t="shared" si="11"/>
        <v>5</v>
      </c>
      <c r="AR32" s="13">
        <f t="shared" si="12"/>
        <v>2.0020234893141287</v>
      </c>
      <c r="AS32" s="104">
        <f t="shared" si="13"/>
        <v>39</v>
      </c>
      <c r="AT32" s="13">
        <f t="shared" si="14"/>
        <v>12</v>
      </c>
      <c r="AU32" s="13">
        <f t="shared" si="15"/>
        <v>2.3530602786117871</v>
      </c>
      <c r="AV32" s="104">
        <f t="shared" si="16"/>
        <v>22</v>
      </c>
      <c r="AW32" s="13">
        <f t="shared" si="17"/>
        <v>5</v>
      </c>
    </row>
    <row r="33" spans="1:49" s="13" customFormat="1" ht="11.25" customHeight="1" x14ac:dyDescent="0.2">
      <c r="A33" s="182">
        <v>182</v>
      </c>
      <c r="B33" s="68">
        <v>448</v>
      </c>
      <c r="C33" s="27" t="s">
        <v>6</v>
      </c>
      <c r="D33" s="34" t="s">
        <v>32</v>
      </c>
      <c r="E33" s="27" t="s">
        <v>133</v>
      </c>
      <c r="F33" s="34" t="s">
        <v>135</v>
      </c>
      <c r="G33" s="35"/>
      <c r="H33" s="35"/>
      <c r="I33" s="45"/>
      <c r="J33" s="103">
        <v>12.77253787878788</v>
      </c>
      <c r="K33" s="94">
        <f t="shared" si="2"/>
        <v>2.1798722746212125</v>
      </c>
      <c r="L33" s="104">
        <f t="shared" si="0"/>
        <v>28</v>
      </c>
      <c r="M33" s="81">
        <v>3</v>
      </c>
      <c r="N33" s="60">
        <v>3</v>
      </c>
      <c r="O33" s="61">
        <v>1</v>
      </c>
      <c r="P33" s="60">
        <v>3</v>
      </c>
      <c r="Q33" s="77">
        <v>3</v>
      </c>
      <c r="R33" s="120">
        <v>1</v>
      </c>
      <c r="S33" s="121">
        <v>1</v>
      </c>
      <c r="T33" s="121">
        <v>1</v>
      </c>
      <c r="U33" s="121">
        <v>2</v>
      </c>
      <c r="V33" s="121">
        <v>1</v>
      </c>
      <c r="W33" s="121">
        <v>1</v>
      </c>
      <c r="X33" s="122">
        <v>3</v>
      </c>
      <c r="Y33" s="123">
        <v>3</v>
      </c>
      <c r="Z33" s="63">
        <v>2</v>
      </c>
      <c r="AA33" s="73">
        <v>1</v>
      </c>
      <c r="AB33" s="89">
        <v>2</v>
      </c>
      <c r="AC33" s="87">
        <v>2</v>
      </c>
      <c r="AD33" s="198"/>
      <c r="AE33" s="198"/>
      <c r="AF33" s="198">
        <f t="shared" si="3"/>
        <v>0.2784413257575758</v>
      </c>
      <c r="AG33" s="104">
        <f t="shared" si="4"/>
        <v>91</v>
      </c>
      <c r="AH33" s="198">
        <f t="shared" si="5"/>
        <v>17.067868740639689</v>
      </c>
      <c r="AI33" s="104">
        <f t="shared" si="6"/>
        <v>155</v>
      </c>
      <c r="AL33" s="13">
        <f t="shared" si="1"/>
        <v>2.1798722746212129</v>
      </c>
      <c r="AM33" s="104">
        <f t="shared" si="7"/>
        <v>28</v>
      </c>
      <c r="AN33" s="13">
        <f t="shared" si="8"/>
        <v>0</v>
      </c>
      <c r="AO33" s="13">
        <f t="shared" si="9"/>
        <v>2.031270267932249</v>
      </c>
      <c r="AP33" s="104">
        <f t="shared" si="10"/>
        <v>48</v>
      </c>
      <c r="AQ33" s="13">
        <f t="shared" si="11"/>
        <v>20</v>
      </c>
      <c r="AR33" s="13">
        <f t="shared" si="12"/>
        <v>2.0066481943536547</v>
      </c>
      <c r="AS33" s="104">
        <f t="shared" si="13"/>
        <v>36</v>
      </c>
      <c r="AT33" s="13">
        <f t="shared" si="14"/>
        <v>8</v>
      </c>
      <c r="AU33" s="13">
        <f t="shared" si="15"/>
        <v>2.3450762879991389</v>
      </c>
      <c r="AV33" s="104">
        <f t="shared" si="16"/>
        <v>24</v>
      </c>
      <c r="AW33" s="13">
        <f t="shared" si="17"/>
        <v>4</v>
      </c>
    </row>
    <row r="34" spans="1:49" s="13" customFormat="1" ht="11.25" customHeight="1" x14ac:dyDescent="0.2">
      <c r="A34" s="182">
        <v>103</v>
      </c>
      <c r="B34" s="68">
        <v>240</v>
      </c>
      <c r="C34" s="27" t="s">
        <v>6</v>
      </c>
      <c r="D34" s="34" t="s">
        <v>27</v>
      </c>
      <c r="E34" s="27">
        <v>240</v>
      </c>
      <c r="F34" s="34" t="s">
        <v>114</v>
      </c>
      <c r="G34" s="35" t="s">
        <v>115</v>
      </c>
      <c r="H34" s="35"/>
      <c r="I34" s="45"/>
      <c r="J34" s="103">
        <v>13.931818181818182</v>
      </c>
      <c r="K34" s="94">
        <f t="shared" si="2"/>
        <v>2.1698606818181814</v>
      </c>
      <c r="L34" s="104">
        <f t="shared" si="0"/>
        <v>29</v>
      </c>
      <c r="M34" s="81">
        <v>3</v>
      </c>
      <c r="N34" s="60">
        <v>1</v>
      </c>
      <c r="O34" s="61">
        <v>3</v>
      </c>
      <c r="P34" s="60">
        <v>3</v>
      </c>
      <c r="Q34" s="77">
        <v>3</v>
      </c>
      <c r="R34" s="120">
        <v>3</v>
      </c>
      <c r="S34" s="121">
        <v>2</v>
      </c>
      <c r="T34" s="121">
        <v>3</v>
      </c>
      <c r="U34" s="121">
        <v>2</v>
      </c>
      <c r="V34" s="121">
        <v>2</v>
      </c>
      <c r="W34" s="121">
        <v>0</v>
      </c>
      <c r="X34" s="122">
        <v>2</v>
      </c>
      <c r="Y34" s="123">
        <v>3</v>
      </c>
      <c r="Z34" s="63">
        <v>2</v>
      </c>
      <c r="AA34" s="73">
        <v>1</v>
      </c>
      <c r="AB34" s="89">
        <v>1</v>
      </c>
      <c r="AC34" s="87">
        <v>1</v>
      </c>
      <c r="AD34" s="198"/>
      <c r="AE34" s="198"/>
      <c r="AF34" s="198">
        <f t="shared" si="3"/>
        <v>0.30232045454545448</v>
      </c>
      <c r="AG34" s="104">
        <f t="shared" si="4"/>
        <v>75</v>
      </c>
      <c r="AH34" s="198">
        <f t="shared" si="5"/>
        <v>15.57585644371941</v>
      </c>
      <c r="AI34" s="104">
        <f t="shared" si="6"/>
        <v>165</v>
      </c>
      <c r="AL34" s="13">
        <f t="shared" si="1"/>
        <v>2.1698606818181823</v>
      </c>
      <c r="AM34" s="104">
        <f t="shared" si="7"/>
        <v>29</v>
      </c>
      <c r="AN34" s="13">
        <f t="shared" si="8"/>
        <v>0</v>
      </c>
      <c r="AO34" s="13">
        <f t="shared" si="9"/>
        <v>2.155833925965339</v>
      </c>
      <c r="AP34" s="104">
        <f t="shared" si="10"/>
        <v>23</v>
      </c>
      <c r="AQ34" s="13">
        <f t="shared" si="11"/>
        <v>6</v>
      </c>
      <c r="AR34" s="13">
        <f t="shared" si="12"/>
        <v>1.9815396115840689</v>
      </c>
      <c r="AS34" s="104">
        <f t="shared" si="13"/>
        <v>50</v>
      </c>
      <c r="AT34" s="13">
        <f t="shared" si="14"/>
        <v>21</v>
      </c>
      <c r="AU34" s="13">
        <f t="shared" si="15"/>
        <v>2.3139141935238676</v>
      </c>
      <c r="AV34" s="104">
        <f t="shared" si="16"/>
        <v>33</v>
      </c>
      <c r="AW34" s="13">
        <f t="shared" si="17"/>
        <v>4</v>
      </c>
    </row>
    <row r="35" spans="1:49" s="13" customFormat="1" ht="11.25" customHeight="1" x14ac:dyDescent="0.2">
      <c r="A35" s="182">
        <v>183</v>
      </c>
      <c r="B35" s="68">
        <v>448</v>
      </c>
      <c r="C35" s="27" t="s">
        <v>6</v>
      </c>
      <c r="D35" s="34" t="s">
        <v>32</v>
      </c>
      <c r="E35" s="27" t="s">
        <v>135</v>
      </c>
      <c r="F35" s="34" t="s">
        <v>293</v>
      </c>
      <c r="G35" s="35"/>
      <c r="H35" s="35"/>
      <c r="I35" s="45"/>
      <c r="J35" s="103">
        <v>14.94905303030303</v>
      </c>
      <c r="K35" s="94">
        <f t="shared" si="2"/>
        <v>2.1698505094696969</v>
      </c>
      <c r="L35" s="104">
        <f t="shared" si="0"/>
        <v>30</v>
      </c>
      <c r="M35" s="81">
        <v>3</v>
      </c>
      <c r="N35" s="60">
        <v>3</v>
      </c>
      <c r="O35" s="61">
        <v>1</v>
      </c>
      <c r="P35" s="60">
        <v>3</v>
      </c>
      <c r="Q35" s="77">
        <v>3</v>
      </c>
      <c r="R35" s="120">
        <v>0</v>
      </c>
      <c r="S35" s="121">
        <v>1</v>
      </c>
      <c r="T35" s="121">
        <v>1</v>
      </c>
      <c r="U35" s="121">
        <v>2</v>
      </c>
      <c r="V35" s="121">
        <v>1</v>
      </c>
      <c r="W35" s="121">
        <v>2</v>
      </c>
      <c r="X35" s="122">
        <v>3</v>
      </c>
      <c r="Y35" s="123">
        <v>3</v>
      </c>
      <c r="Z35" s="63">
        <v>2</v>
      </c>
      <c r="AA35" s="73">
        <v>1</v>
      </c>
      <c r="AB35" s="89">
        <v>1</v>
      </c>
      <c r="AC35" s="87">
        <v>3</v>
      </c>
      <c r="AD35" s="198"/>
      <c r="AE35" s="198"/>
      <c r="AF35" s="198">
        <f t="shared" si="3"/>
        <v>0.32439445075757573</v>
      </c>
      <c r="AG35" s="104">
        <f t="shared" si="4"/>
        <v>67</v>
      </c>
      <c r="AH35" s="198">
        <f t="shared" si="5"/>
        <v>14.515969644372932</v>
      </c>
      <c r="AI35" s="104">
        <f t="shared" si="6"/>
        <v>179</v>
      </c>
      <c r="AL35" s="13">
        <f t="shared" si="1"/>
        <v>2.1698505094696974</v>
      </c>
      <c r="AM35" s="104">
        <f t="shared" si="7"/>
        <v>30</v>
      </c>
      <c r="AN35" s="13">
        <f t="shared" si="8"/>
        <v>0</v>
      </c>
      <c r="AO35" s="13">
        <f t="shared" si="9"/>
        <v>2.0095093723459514</v>
      </c>
      <c r="AP35" s="104">
        <f t="shared" si="10"/>
        <v>55</v>
      </c>
      <c r="AQ35" s="13">
        <f t="shared" si="11"/>
        <v>25</v>
      </c>
      <c r="AR35" s="13">
        <f t="shared" si="12"/>
        <v>1.9957568639847478</v>
      </c>
      <c r="AS35" s="104">
        <f t="shared" si="13"/>
        <v>44</v>
      </c>
      <c r="AT35" s="13">
        <f t="shared" si="14"/>
        <v>14</v>
      </c>
      <c r="AU35" s="13">
        <f t="shared" si="15"/>
        <v>2.3385327837171892</v>
      </c>
      <c r="AV35" s="104">
        <f t="shared" si="16"/>
        <v>26</v>
      </c>
      <c r="AW35" s="13">
        <f t="shared" si="17"/>
        <v>4</v>
      </c>
    </row>
    <row r="36" spans="1:49" s="13" customFormat="1" ht="11.25" customHeight="1" x14ac:dyDescent="0.2">
      <c r="A36" s="182">
        <v>179</v>
      </c>
      <c r="B36" s="68">
        <v>448</v>
      </c>
      <c r="C36" s="27" t="s">
        <v>6</v>
      </c>
      <c r="D36" s="34" t="s">
        <v>32</v>
      </c>
      <c r="E36" s="27">
        <v>448</v>
      </c>
      <c r="F36" s="34" t="s">
        <v>176</v>
      </c>
      <c r="G36" s="35"/>
      <c r="H36" s="35"/>
      <c r="I36" s="45"/>
      <c r="J36" s="103">
        <v>17.313825757575756</v>
      </c>
      <c r="K36" s="94">
        <f t="shared" si="2"/>
        <v>2.1698268617424241</v>
      </c>
      <c r="L36" s="104">
        <f t="shared" si="0"/>
        <v>31</v>
      </c>
      <c r="M36" s="81">
        <v>3</v>
      </c>
      <c r="N36" s="60">
        <v>3</v>
      </c>
      <c r="O36" s="61">
        <v>1</v>
      </c>
      <c r="P36" s="60">
        <v>3</v>
      </c>
      <c r="Q36" s="77">
        <v>3</v>
      </c>
      <c r="R36" s="120">
        <v>0</v>
      </c>
      <c r="S36" s="121">
        <v>1</v>
      </c>
      <c r="T36" s="121">
        <v>2</v>
      </c>
      <c r="U36" s="121">
        <v>2</v>
      </c>
      <c r="V36" s="121">
        <v>2</v>
      </c>
      <c r="W36" s="121">
        <v>0</v>
      </c>
      <c r="X36" s="122">
        <v>3</v>
      </c>
      <c r="Y36" s="123">
        <v>3</v>
      </c>
      <c r="Z36" s="63">
        <v>2</v>
      </c>
      <c r="AA36" s="73">
        <v>1</v>
      </c>
      <c r="AB36" s="89">
        <v>1</v>
      </c>
      <c r="AC36" s="87">
        <v>3</v>
      </c>
      <c r="AD36" s="198"/>
      <c r="AE36" s="198"/>
      <c r="AF36" s="198">
        <f t="shared" si="3"/>
        <v>0.37571001893939393</v>
      </c>
      <c r="AG36" s="104">
        <f t="shared" si="4"/>
        <v>53</v>
      </c>
      <c r="AH36" s="198">
        <f t="shared" si="5"/>
        <v>12.533336250369187</v>
      </c>
      <c r="AI36" s="104">
        <f t="shared" si="6"/>
        <v>205</v>
      </c>
      <c r="AL36" s="13">
        <f t="shared" si="1"/>
        <v>2.1698268617424246</v>
      </c>
      <c r="AM36" s="104">
        <f t="shared" si="7"/>
        <v>31</v>
      </c>
      <c r="AN36" s="13">
        <f t="shared" si="8"/>
        <v>0</v>
      </c>
      <c r="AO36" s="13">
        <f t="shared" si="9"/>
        <v>2.0094857246186786</v>
      </c>
      <c r="AP36" s="104">
        <f t="shared" si="10"/>
        <v>56</v>
      </c>
      <c r="AQ36" s="13">
        <f t="shared" si="11"/>
        <v>25</v>
      </c>
      <c r="AR36" s="13">
        <f t="shared" si="12"/>
        <v>1.995733216257475</v>
      </c>
      <c r="AS36" s="104">
        <f t="shared" si="13"/>
        <v>45</v>
      </c>
      <c r="AT36" s="13">
        <f t="shared" si="14"/>
        <v>14</v>
      </c>
      <c r="AU36" s="13">
        <f t="shared" si="15"/>
        <v>2.3385091359899164</v>
      </c>
      <c r="AV36" s="104">
        <f t="shared" si="16"/>
        <v>27</v>
      </c>
      <c r="AW36" s="13">
        <f t="shared" si="17"/>
        <v>4</v>
      </c>
    </row>
    <row r="37" spans="1:49" s="13" customFormat="1" ht="11.25" customHeight="1" x14ac:dyDescent="0.2">
      <c r="A37" s="182">
        <v>181</v>
      </c>
      <c r="B37" s="68">
        <v>448</v>
      </c>
      <c r="C37" s="27" t="s">
        <v>6</v>
      </c>
      <c r="D37" s="34" t="s">
        <v>32</v>
      </c>
      <c r="E37" s="30" t="s">
        <v>134</v>
      </c>
      <c r="F37" s="34" t="s">
        <v>293</v>
      </c>
      <c r="G37" s="35"/>
      <c r="H37" s="35"/>
      <c r="I37" s="45"/>
      <c r="J37" s="103">
        <v>26.188068181818181</v>
      </c>
      <c r="K37" s="94">
        <f t="shared" si="2"/>
        <v>2.1697381193181813</v>
      </c>
      <c r="L37" s="104">
        <f t="shared" si="0"/>
        <v>32</v>
      </c>
      <c r="M37" s="81">
        <v>3</v>
      </c>
      <c r="N37" s="60">
        <v>3</v>
      </c>
      <c r="O37" s="61">
        <v>1</v>
      </c>
      <c r="P37" s="60">
        <v>3</v>
      </c>
      <c r="Q37" s="77">
        <v>3</v>
      </c>
      <c r="R37" s="120">
        <v>0</v>
      </c>
      <c r="S37" s="121">
        <v>2</v>
      </c>
      <c r="T37" s="121">
        <v>1</v>
      </c>
      <c r="U37" s="121">
        <v>2</v>
      </c>
      <c r="V37" s="121">
        <v>3</v>
      </c>
      <c r="W37" s="121">
        <v>0</v>
      </c>
      <c r="X37" s="122">
        <v>3</v>
      </c>
      <c r="Y37" s="123">
        <v>3</v>
      </c>
      <c r="Z37" s="63">
        <v>2</v>
      </c>
      <c r="AA37" s="73">
        <v>1</v>
      </c>
      <c r="AB37" s="89">
        <v>1</v>
      </c>
      <c r="AC37" s="87">
        <v>2</v>
      </c>
      <c r="AD37" s="198"/>
      <c r="AE37" s="198"/>
      <c r="AF37" s="198">
        <f t="shared" si="3"/>
        <v>0.56828107954545437</v>
      </c>
      <c r="AG37" s="104">
        <f t="shared" si="4"/>
        <v>26</v>
      </c>
      <c r="AH37" s="198">
        <f t="shared" si="5"/>
        <v>8.2862163979952683</v>
      </c>
      <c r="AI37" s="104">
        <f t="shared" si="6"/>
        <v>252</v>
      </c>
      <c r="AL37" s="13">
        <f t="shared" si="1"/>
        <v>2.1697381193181826</v>
      </c>
      <c r="AM37" s="104">
        <f t="shared" si="7"/>
        <v>32</v>
      </c>
      <c r="AN37" s="13">
        <f t="shared" si="8"/>
        <v>0</v>
      </c>
      <c r="AO37" s="13">
        <f t="shared" si="9"/>
        <v>2.0506143734987838</v>
      </c>
      <c r="AP37" s="104">
        <f t="shared" si="10"/>
        <v>44</v>
      </c>
      <c r="AQ37" s="13">
        <f t="shared" si="11"/>
        <v>12</v>
      </c>
      <c r="AR37" s="13">
        <f t="shared" si="12"/>
        <v>1.9802531694854064</v>
      </c>
      <c r="AS37" s="104">
        <f t="shared" si="13"/>
        <v>51</v>
      </c>
      <c r="AT37" s="13">
        <f t="shared" si="14"/>
        <v>19</v>
      </c>
      <c r="AU37" s="13">
        <f t="shared" si="15"/>
        <v>2.3399856109569779</v>
      </c>
      <c r="AV37" s="104">
        <f t="shared" si="16"/>
        <v>25</v>
      </c>
      <c r="AW37" s="13">
        <f t="shared" si="17"/>
        <v>7</v>
      </c>
    </row>
    <row r="38" spans="1:49" s="13" customFormat="1" ht="11.25" customHeight="1" x14ac:dyDescent="0.2">
      <c r="A38" s="182">
        <v>70</v>
      </c>
      <c r="B38" s="68">
        <v>217</v>
      </c>
      <c r="C38" s="27" t="s">
        <v>7</v>
      </c>
      <c r="D38" s="34" t="s">
        <v>22</v>
      </c>
      <c r="E38" s="34">
        <v>217</v>
      </c>
      <c r="F38" s="34" t="s">
        <v>97</v>
      </c>
      <c r="G38" s="35"/>
      <c r="H38" s="35"/>
      <c r="I38" s="45"/>
      <c r="J38" s="103">
        <v>45.56098484848485</v>
      </c>
      <c r="K38" s="94">
        <f t="shared" si="2"/>
        <v>2.1695443901515152</v>
      </c>
      <c r="L38" s="104">
        <f t="shared" si="0"/>
        <v>33</v>
      </c>
      <c r="M38" s="81">
        <v>3</v>
      </c>
      <c r="N38" s="60">
        <v>3</v>
      </c>
      <c r="O38" s="61">
        <v>3</v>
      </c>
      <c r="P38" s="60">
        <v>1</v>
      </c>
      <c r="Q38" s="77">
        <v>2</v>
      </c>
      <c r="R38" s="120">
        <v>2</v>
      </c>
      <c r="S38" s="121">
        <v>3</v>
      </c>
      <c r="T38" s="121">
        <v>3</v>
      </c>
      <c r="U38" s="121">
        <v>3</v>
      </c>
      <c r="V38" s="121">
        <v>3</v>
      </c>
      <c r="W38" s="121">
        <v>0</v>
      </c>
      <c r="X38" s="122">
        <v>2</v>
      </c>
      <c r="Y38" s="123">
        <v>3</v>
      </c>
      <c r="Z38" s="63">
        <v>2</v>
      </c>
      <c r="AA38" s="73">
        <v>1</v>
      </c>
      <c r="AB38" s="89">
        <v>1</v>
      </c>
      <c r="AC38" s="87">
        <v>3</v>
      </c>
      <c r="AD38" s="198"/>
      <c r="AE38" s="198"/>
      <c r="AF38" s="198">
        <f t="shared" si="3"/>
        <v>0.98867337121212118</v>
      </c>
      <c r="AG38" s="104">
        <f t="shared" si="4"/>
        <v>4</v>
      </c>
      <c r="AH38" s="198">
        <f t="shared" si="5"/>
        <v>4.7628469999418028</v>
      </c>
      <c r="AI38" s="104">
        <f t="shared" si="6"/>
        <v>283</v>
      </c>
      <c r="AL38" s="13">
        <f t="shared" si="1"/>
        <v>2.1695443901515157</v>
      </c>
      <c r="AM38" s="104">
        <f t="shared" si="7"/>
        <v>33</v>
      </c>
      <c r="AN38" s="13">
        <f t="shared" si="8"/>
        <v>0</v>
      </c>
      <c r="AO38" s="13">
        <f t="shared" si="9"/>
        <v>2.2327818483454953</v>
      </c>
      <c r="AP38" s="104">
        <f t="shared" si="10"/>
        <v>12</v>
      </c>
      <c r="AQ38" s="13">
        <f t="shared" si="11"/>
        <v>21</v>
      </c>
      <c r="AR38" s="13">
        <f t="shared" si="12"/>
        <v>2.0533938884792753</v>
      </c>
      <c r="AS38" s="104">
        <f t="shared" si="13"/>
        <v>22</v>
      </c>
      <c r="AT38" s="13">
        <f t="shared" si="14"/>
        <v>11</v>
      </c>
      <c r="AU38" s="13">
        <f t="shared" si="15"/>
        <v>2.2410694737635555</v>
      </c>
      <c r="AV38" s="104">
        <f t="shared" si="16"/>
        <v>51</v>
      </c>
      <c r="AW38" s="13">
        <f t="shared" si="17"/>
        <v>18</v>
      </c>
    </row>
    <row r="39" spans="1:49" s="13" customFormat="1" ht="11.25" customHeight="1" x14ac:dyDescent="0.2">
      <c r="A39" s="182">
        <v>162</v>
      </c>
      <c r="B39" s="68">
        <v>440</v>
      </c>
      <c r="C39" s="27" t="s">
        <v>6</v>
      </c>
      <c r="D39" s="34" t="s">
        <v>34</v>
      </c>
      <c r="E39" s="27">
        <v>440</v>
      </c>
      <c r="F39" s="34" t="s">
        <v>233</v>
      </c>
      <c r="G39" s="35"/>
      <c r="H39" s="35"/>
      <c r="I39" s="45"/>
      <c r="J39" s="103">
        <v>8.0581439393939398</v>
      </c>
      <c r="K39" s="94">
        <f t="shared" si="2"/>
        <v>2.1599194185606061</v>
      </c>
      <c r="L39" s="104">
        <f t="shared" si="0"/>
        <v>34</v>
      </c>
      <c r="M39" s="81">
        <v>3</v>
      </c>
      <c r="N39" s="60">
        <v>2</v>
      </c>
      <c r="O39" s="61">
        <v>2</v>
      </c>
      <c r="P39" s="60">
        <v>3</v>
      </c>
      <c r="Q39" s="77">
        <v>3</v>
      </c>
      <c r="R39" s="120">
        <v>0</v>
      </c>
      <c r="S39" s="121">
        <v>1</v>
      </c>
      <c r="T39" s="121">
        <v>2</v>
      </c>
      <c r="U39" s="121">
        <v>2</v>
      </c>
      <c r="V39" s="121">
        <v>1</v>
      </c>
      <c r="W39" s="121">
        <v>1</v>
      </c>
      <c r="X39" s="122">
        <v>3</v>
      </c>
      <c r="Y39" s="123">
        <v>2</v>
      </c>
      <c r="Z39" s="63">
        <v>2</v>
      </c>
      <c r="AA39" s="73">
        <v>1</v>
      </c>
      <c r="AB39" s="89">
        <v>3</v>
      </c>
      <c r="AC39" s="87">
        <v>3</v>
      </c>
      <c r="AD39" s="198"/>
      <c r="AE39" s="198"/>
      <c r="AF39" s="198">
        <f t="shared" si="3"/>
        <v>0.17405590909090912</v>
      </c>
      <c r="AG39" s="104">
        <f t="shared" si="4"/>
        <v>147</v>
      </c>
      <c r="AH39" s="198">
        <f t="shared" si="5"/>
        <v>26.805180153712364</v>
      </c>
      <c r="AI39" s="104">
        <f t="shared" si="6"/>
        <v>96</v>
      </c>
      <c r="AL39" s="13">
        <f t="shared" si="1"/>
        <v>2.1599194185606065</v>
      </c>
      <c r="AM39" s="104">
        <f t="shared" si="7"/>
        <v>34</v>
      </c>
      <c r="AN39" s="13">
        <f t="shared" si="8"/>
        <v>0</v>
      </c>
      <c r="AO39" s="13">
        <f t="shared" si="9"/>
        <v>1.9373441677244858</v>
      </c>
      <c r="AP39" s="104">
        <f t="shared" si="10"/>
        <v>75</v>
      </c>
      <c r="AQ39" s="13">
        <f t="shared" si="11"/>
        <v>41</v>
      </c>
      <c r="AR39" s="13">
        <f t="shared" si="12"/>
        <v>2.0240164085271619</v>
      </c>
      <c r="AS39" s="104">
        <f t="shared" si="13"/>
        <v>30</v>
      </c>
      <c r="AT39" s="13">
        <f t="shared" si="14"/>
        <v>4</v>
      </c>
      <c r="AU39" s="13">
        <f t="shared" si="15"/>
        <v>2.3150699202328471</v>
      </c>
      <c r="AV39" s="104">
        <f t="shared" si="16"/>
        <v>32</v>
      </c>
      <c r="AW39" s="13">
        <f t="shared" si="17"/>
        <v>2</v>
      </c>
    </row>
    <row r="40" spans="1:49" s="13" customFormat="1" ht="11.25" customHeight="1" x14ac:dyDescent="0.2">
      <c r="A40" s="182">
        <v>169</v>
      </c>
      <c r="B40" s="68">
        <v>442</v>
      </c>
      <c r="C40" s="27" t="s">
        <v>6</v>
      </c>
      <c r="D40" s="34" t="s">
        <v>34</v>
      </c>
      <c r="E40" s="27" t="s">
        <v>173</v>
      </c>
      <c r="F40" s="34" t="s">
        <v>293</v>
      </c>
      <c r="G40" s="35"/>
      <c r="H40" s="35"/>
      <c r="I40" s="45"/>
      <c r="J40" s="103">
        <v>10.703219696969697</v>
      </c>
      <c r="K40" s="94">
        <f t="shared" si="2"/>
        <v>2.1598929678030307</v>
      </c>
      <c r="L40" s="104">
        <f t="shared" si="0"/>
        <v>35</v>
      </c>
      <c r="M40" s="81">
        <v>3</v>
      </c>
      <c r="N40" s="60">
        <v>3</v>
      </c>
      <c r="O40" s="61">
        <v>2</v>
      </c>
      <c r="P40" s="60">
        <v>3</v>
      </c>
      <c r="Q40" s="77">
        <v>3</v>
      </c>
      <c r="R40" s="120">
        <v>1</v>
      </c>
      <c r="S40" s="121">
        <v>1</v>
      </c>
      <c r="T40" s="121">
        <v>1</v>
      </c>
      <c r="U40" s="121">
        <v>2</v>
      </c>
      <c r="V40" s="121">
        <v>1</v>
      </c>
      <c r="W40" s="121">
        <v>0</v>
      </c>
      <c r="X40" s="122">
        <v>2</v>
      </c>
      <c r="Y40" s="123">
        <v>3</v>
      </c>
      <c r="Z40" s="63">
        <v>1</v>
      </c>
      <c r="AA40" s="73">
        <v>1</v>
      </c>
      <c r="AB40" s="89">
        <v>3</v>
      </c>
      <c r="AC40" s="87">
        <v>3</v>
      </c>
      <c r="AD40" s="198"/>
      <c r="AE40" s="198"/>
      <c r="AF40" s="198">
        <f t="shared" si="3"/>
        <v>0.23118954545454551</v>
      </c>
      <c r="AG40" s="104">
        <f t="shared" si="4"/>
        <v>116</v>
      </c>
      <c r="AH40" s="198">
        <f t="shared" si="5"/>
        <v>20.180843345778854</v>
      </c>
      <c r="AI40" s="104">
        <f t="shared" si="6"/>
        <v>129</v>
      </c>
      <c r="AL40" s="13">
        <f t="shared" si="1"/>
        <v>2.1598929678030307</v>
      </c>
      <c r="AM40" s="104">
        <f t="shared" si="7"/>
        <v>35</v>
      </c>
      <c r="AN40" s="13">
        <f t="shared" si="8"/>
        <v>0</v>
      </c>
      <c r="AO40" s="13">
        <f t="shared" si="9"/>
        <v>1.9105484861976791</v>
      </c>
      <c r="AP40" s="104">
        <f t="shared" si="10"/>
        <v>82</v>
      </c>
      <c r="AQ40" s="13">
        <f t="shared" si="11"/>
        <v>47</v>
      </c>
      <c r="AR40" s="13">
        <f t="shared" si="12"/>
        <v>1.9127591885388167</v>
      </c>
      <c r="AS40" s="104">
        <f t="shared" si="13"/>
        <v>67</v>
      </c>
      <c r="AT40" s="13">
        <f t="shared" si="14"/>
        <v>32</v>
      </c>
      <c r="AU40" s="13">
        <f t="shared" si="15"/>
        <v>2.4045819310137331</v>
      </c>
      <c r="AV40" s="104">
        <f t="shared" si="16"/>
        <v>13</v>
      </c>
      <c r="AW40" s="13">
        <f t="shared" si="17"/>
        <v>22</v>
      </c>
    </row>
    <row r="41" spans="1:49" s="13" customFormat="1" ht="11.25" customHeight="1" x14ac:dyDescent="0.2">
      <c r="A41" s="182">
        <v>154</v>
      </c>
      <c r="B41" s="68">
        <v>358</v>
      </c>
      <c r="C41" s="27" t="s">
        <v>6</v>
      </c>
      <c r="D41" s="34" t="s">
        <v>371</v>
      </c>
      <c r="E41" s="27">
        <v>358</v>
      </c>
      <c r="F41" s="34" t="s">
        <v>314</v>
      </c>
      <c r="G41" s="35"/>
      <c r="H41" s="35"/>
      <c r="I41" s="45"/>
      <c r="J41" s="103">
        <v>11.247159090909092</v>
      </c>
      <c r="K41" s="94">
        <f t="shared" si="2"/>
        <v>2.1598875284090906</v>
      </c>
      <c r="L41" s="104">
        <f t="shared" si="0"/>
        <v>36</v>
      </c>
      <c r="M41" s="81">
        <v>3</v>
      </c>
      <c r="N41" s="60">
        <v>2</v>
      </c>
      <c r="O41" s="61">
        <v>2</v>
      </c>
      <c r="P41" s="60">
        <v>2</v>
      </c>
      <c r="Q41" s="77">
        <v>3</v>
      </c>
      <c r="R41" s="120">
        <v>0</v>
      </c>
      <c r="S41" s="121">
        <v>3</v>
      </c>
      <c r="T41" s="121">
        <v>2</v>
      </c>
      <c r="U41" s="121">
        <v>1</v>
      </c>
      <c r="V41" s="121">
        <v>2</v>
      </c>
      <c r="W41" s="121">
        <v>2</v>
      </c>
      <c r="X41" s="122">
        <v>2</v>
      </c>
      <c r="Y41" s="123">
        <v>3</v>
      </c>
      <c r="Z41" s="63">
        <v>3</v>
      </c>
      <c r="AA41" s="73">
        <v>1</v>
      </c>
      <c r="AB41" s="89">
        <v>1</v>
      </c>
      <c r="AC41" s="87">
        <v>2</v>
      </c>
      <c r="AD41" s="198"/>
      <c r="AE41" s="198"/>
      <c r="AF41" s="198">
        <f t="shared" si="3"/>
        <v>0.24293863636363636</v>
      </c>
      <c r="AG41" s="104">
        <f t="shared" si="4"/>
        <v>108</v>
      </c>
      <c r="AH41" s="198">
        <f t="shared" si="5"/>
        <v>19.204849709522602</v>
      </c>
      <c r="AI41" s="104">
        <f t="shared" si="6"/>
        <v>134</v>
      </c>
      <c r="AL41" s="13">
        <f t="shared" si="1"/>
        <v>2.1598875284090915</v>
      </c>
      <c r="AM41" s="104">
        <f t="shared" si="7"/>
        <v>36</v>
      </c>
      <c r="AN41" s="13">
        <f t="shared" si="8"/>
        <v>0</v>
      </c>
      <c r="AO41" s="13">
        <f t="shared" si="9"/>
        <v>2.0877336822552448</v>
      </c>
      <c r="AP41" s="104">
        <f t="shared" si="10"/>
        <v>33</v>
      </c>
      <c r="AQ41" s="13">
        <f t="shared" si="11"/>
        <v>3</v>
      </c>
      <c r="AR41" s="13">
        <f t="shared" si="12"/>
        <v>2.0890413745629379</v>
      </c>
      <c r="AS41" s="104">
        <f t="shared" si="13"/>
        <v>14</v>
      </c>
      <c r="AT41" s="13">
        <f t="shared" si="14"/>
        <v>22</v>
      </c>
      <c r="AU41" s="13">
        <f t="shared" si="15"/>
        <v>2.2301952207167832</v>
      </c>
      <c r="AV41" s="104">
        <f t="shared" si="16"/>
        <v>54</v>
      </c>
      <c r="AW41" s="13">
        <f t="shared" si="17"/>
        <v>18</v>
      </c>
    </row>
    <row r="42" spans="1:49" s="13" customFormat="1" ht="11.25" customHeight="1" x14ac:dyDescent="0.2">
      <c r="A42" s="182">
        <v>202</v>
      </c>
      <c r="B42" s="68">
        <v>520</v>
      </c>
      <c r="C42" s="27" t="s">
        <v>7</v>
      </c>
      <c r="D42" s="34" t="s">
        <v>39</v>
      </c>
      <c r="E42" s="27" t="s">
        <v>185</v>
      </c>
      <c r="F42" s="34" t="s">
        <v>186</v>
      </c>
      <c r="G42" s="35"/>
      <c r="H42" s="35"/>
      <c r="I42" s="45"/>
      <c r="J42" s="103">
        <v>13.859659090909091</v>
      </c>
      <c r="K42" s="94">
        <f t="shared" si="2"/>
        <v>2.1598614034090904</v>
      </c>
      <c r="L42" s="104">
        <f t="shared" si="0"/>
        <v>37</v>
      </c>
      <c r="M42" s="81">
        <v>3</v>
      </c>
      <c r="N42" s="60">
        <v>3</v>
      </c>
      <c r="O42" s="61">
        <v>2</v>
      </c>
      <c r="P42" s="60">
        <v>2</v>
      </c>
      <c r="Q42" s="77">
        <v>3</v>
      </c>
      <c r="R42" s="120">
        <v>1</v>
      </c>
      <c r="S42" s="121">
        <v>2</v>
      </c>
      <c r="T42" s="121">
        <v>2</v>
      </c>
      <c r="U42" s="121">
        <v>1</v>
      </c>
      <c r="V42" s="121">
        <v>2</v>
      </c>
      <c r="W42" s="121">
        <v>0</v>
      </c>
      <c r="X42" s="122">
        <v>3</v>
      </c>
      <c r="Y42" s="123">
        <v>3</v>
      </c>
      <c r="Z42" s="63">
        <v>2</v>
      </c>
      <c r="AA42" s="73">
        <v>2</v>
      </c>
      <c r="AB42" s="89">
        <v>1</v>
      </c>
      <c r="AC42" s="87">
        <v>1</v>
      </c>
      <c r="AD42" s="198"/>
      <c r="AE42" s="198"/>
      <c r="AF42" s="198">
        <f t="shared" si="3"/>
        <v>0.29936863636363631</v>
      </c>
      <c r="AG42" s="104">
        <f t="shared" si="4"/>
        <v>77</v>
      </c>
      <c r="AH42" s="198">
        <f t="shared" si="5"/>
        <v>15.584798917722296</v>
      </c>
      <c r="AI42" s="104">
        <f t="shared" si="6"/>
        <v>163</v>
      </c>
      <c r="AL42" s="13">
        <f t="shared" si="1"/>
        <v>2.1598614034090913</v>
      </c>
      <c r="AM42" s="104">
        <f t="shared" si="7"/>
        <v>37</v>
      </c>
      <c r="AN42" s="13">
        <f t="shared" si="8"/>
        <v>0</v>
      </c>
      <c r="AO42" s="13">
        <f t="shared" si="9"/>
        <v>2.0609383264860139</v>
      </c>
      <c r="AP42" s="104">
        <f t="shared" si="10"/>
        <v>40</v>
      </c>
      <c r="AQ42" s="13">
        <f t="shared" si="11"/>
        <v>3</v>
      </c>
      <c r="AR42" s="13">
        <f t="shared" si="12"/>
        <v>1.9777844803321685</v>
      </c>
      <c r="AS42" s="104">
        <f t="shared" si="13"/>
        <v>52</v>
      </c>
      <c r="AT42" s="13">
        <f t="shared" si="14"/>
        <v>15</v>
      </c>
      <c r="AU42" s="13">
        <f t="shared" si="15"/>
        <v>2.3197075572552448</v>
      </c>
      <c r="AV42" s="104">
        <f t="shared" si="16"/>
        <v>31</v>
      </c>
      <c r="AW42" s="13">
        <f t="shared" si="17"/>
        <v>6</v>
      </c>
    </row>
    <row r="43" spans="1:49" s="13" customFormat="1" ht="11.25" customHeight="1" x14ac:dyDescent="0.2">
      <c r="A43" s="182">
        <v>220</v>
      </c>
      <c r="B43" s="68">
        <v>524</v>
      </c>
      <c r="C43" s="27" t="s">
        <v>6</v>
      </c>
      <c r="D43" s="34" t="s">
        <v>247</v>
      </c>
      <c r="E43" s="27" t="s">
        <v>200</v>
      </c>
      <c r="F43" s="34" t="s">
        <v>293</v>
      </c>
      <c r="G43" s="35"/>
      <c r="H43" s="35"/>
      <c r="I43" s="45"/>
      <c r="J43" s="103">
        <v>30.225378787878789</v>
      </c>
      <c r="K43" s="94">
        <f t="shared" si="2"/>
        <v>2.1496977462121212</v>
      </c>
      <c r="L43" s="104">
        <f t="shared" si="0"/>
        <v>38</v>
      </c>
      <c r="M43" s="81">
        <v>3</v>
      </c>
      <c r="N43" s="60">
        <v>1</v>
      </c>
      <c r="O43" s="61">
        <v>2</v>
      </c>
      <c r="P43" s="60">
        <v>3</v>
      </c>
      <c r="Q43" s="77">
        <v>3</v>
      </c>
      <c r="R43" s="120">
        <v>0</v>
      </c>
      <c r="S43" s="121">
        <v>2</v>
      </c>
      <c r="T43" s="121">
        <v>0</v>
      </c>
      <c r="U43" s="121">
        <v>2</v>
      </c>
      <c r="V43" s="121">
        <v>3</v>
      </c>
      <c r="W43" s="121">
        <v>3</v>
      </c>
      <c r="X43" s="122">
        <v>2</v>
      </c>
      <c r="Y43" s="123">
        <v>3</v>
      </c>
      <c r="Z43" s="63">
        <v>3</v>
      </c>
      <c r="AA43" s="73">
        <v>1</v>
      </c>
      <c r="AB43" s="89">
        <v>1</v>
      </c>
      <c r="AC43" s="87">
        <v>2</v>
      </c>
      <c r="AD43" s="198"/>
      <c r="AE43" s="198"/>
      <c r="AF43" s="198">
        <f t="shared" si="3"/>
        <v>0.64984564393939392</v>
      </c>
      <c r="AG43" s="104">
        <f t="shared" si="4"/>
        <v>20</v>
      </c>
      <c r="AH43" s="198">
        <f t="shared" si="5"/>
        <v>7.1132276458424712</v>
      </c>
      <c r="AI43" s="104">
        <f t="shared" si="6"/>
        <v>262</v>
      </c>
      <c r="AL43" s="13">
        <f t="shared" si="1"/>
        <v>2.1496977462121221</v>
      </c>
      <c r="AM43" s="104">
        <f t="shared" si="7"/>
        <v>38</v>
      </c>
      <c r="AN43" s="13">
        <f t="shared" si="8"/>
        <v>0</v>
      </c>
      <c r="AO43" s="13">
        <f t="shared" si="9"/>
        <v>2.0658047696234929</v>
      </c>
      <c r="AP43" s="104">
        <f t="shared" si="10"/>
        <v>38</v>
      </c>
      <c r="AQ43" s="13">
        <f t="shared" si="11"/>
        <v>0</v>
      </c>
      <c r="AR43" s="13">
        <f t="shared" si="12"/>
        <v>2.0779820271485772</v>
      </c>
      <c r="AS43" s="104">
        <f t="shared" si="13"/>
        <v>18</v>
      </c>
      <c r="AT43" s="13">
        <f t="shared" si="14"/>
        <v>20</v>
      </c>
      <c r="AU43" s="13">
        <f t="shared" si="15"/>
        <v>2.2234836993893792</v>
      </c>
      <c r="AV43" s="104">
        <f t="shared" si="16"/>
        <v>56</v>
      </c>
      <c r="AW43" s="13">
        <f t="shared" si="17"/>
        <v>18</v>
      </c>
    </row>
    <row r="44" spans="1:49" s="13" customFormat="1" ht="11.25" customHeight="1" x14ac:dyDescent="0.2">
      <c r="A44" s="182">
        <v>21</v>
      </c>
      <c r="B44" s="68">
        <v>157</v>
      </c>
      <c r="C44" s="27" t="s">
        <v>6</v>
      </c>
      <c r="D44" s="34" t="s">
        <v>245</v>
      </c>
      <c r="E44" s="27" t="s">
        <v>290</v>
      </c>
      <c r="F44" s="34" t="s">
        <v>293</v>
      </c>
      <c r="G44" s="35"/>
      <c r="H44" s="35"/>
      <c r="I44" s="45"/>
      <c r="J44" s="103">
        <v>34.9092803030303</v>
      </c>
      <c r="K44" s="94">
        <f t="shared" si="2"/>
        <v>2.13965090719697</v>
      </c>
      <c r="L44" s="104">
        <f t="shared" si="0"/>
        <v>39</v>
      </c>
      <c r="M44" s="81">
        <v>3</v>
      </c>
      <c r="N44" s="60">
        <v>3</v>
      </c>
      <c r="O44" s="61">
        <v>3</v>
      </c>
      <c r="P44" s="60">
        <v>1</v>
      </c>
      <c r="Q44" s="77">
        <v>2</v>
      </c>
      <c r="R44" s="120">
        <v>1</v>
      </c>
      <c r="S44" s="121">
        <v>2</v>
      </c>
      <c r="T44" s="121">
        <v>3</v>
      </c>
      <c r="U44" s="121">
        <v>3</v>
      </c>
      <c r="V44" s="121">
        <v>3</v>
      </c>
      <c r="W44" s="121">
        <v>3</v>
      </c>
      <c r="X44" s="122">
        <v>2</v>
      </c>
      <c r="Y44" s="123">
        <v>3</v>
      </c>
      <c r="Z44" s="63">
        <v>2</v>
      </c>
      <c r="AA44" s="73">
        <v>1</v>
      </c>
      <c r="AB44" s="89">
        <v>1</v>
      </c>
      <c r="AC44" s="87">
        <v>2</v>
      </c>
      <c r="AD44" s="198"/>
      <c r="AE44" s="198"/>
      <c r="AF44" s="198">
        <f t="shared" si="3"/>
        <v>0.74705859848484846</v>
      </c>
      <c r="AG44" s="104">
        <f t="shared" si="4"/>
        <v>12</v>
      </c>
      <c r="AH44" s="198">
        <f t="shared" si="5"/>
        <v>6.1301750750050195</v>
      </c>
      <c r="AI44" s="104">
        <f t="shared" si="6"/>
        <v>271</v>
      </c>
      <c r="AL44" s="13">
        <f t="shared" si="1"/>
        <v>2.1396509071969705</v>
      </c>
      <c r="AM44" s="104">
        <f t="shared" si="7"/>
        <v>39</v>
      </c>
      <c r="AN44" s="13">
        <f t="shared" si="8"/>
        <v>0</v>
      </c>
      <c r="AO44" s="13">
        <f t="shared" si="9"/>
        <v>2.2088883653909499</v>
      </c>
      <c r="AP44" s="104">
        <f t="shared" si="10"/>
        <v>15</v>
      </c>
      <c r="AQ44" s="13">
        <f t="shared" si="11"/>
        <v>24</v>
      </c>
      <c r="AR44" s="13">
        <f t="shared" si="12"/>
        <v>2.0055004055247299</v>
      </c>
      <c r="AS44" s="104">
        <f t="shared" si="13"/>
        <v>37</v>
      </c>
      <c r="AT44" s="13">
        <f t="shared" si="14"/>
        <v>2</v>
      </c>
      <c r="AU44" s="13">
        <f t="shared" si="15"/>
        <v>2.2231759908090098</v>
      </c>
      <c r="AV44" s="104">
        <f t="shared" si="16"/>
        <v>57</v>
      </c>
      <c r="AW44" s="13">
        <f t="shared" si="17"/>
        <v>18</v>
      </c>
    </row>
    <row r="45" spans="1:49" s="13" customFormat="1" ht="11.25" customHeight="1" x14ac:dyDescent="0.2">
      <c r="A45" s="182">
        <v>254</v>
      </c>
      <c r="B45" s="68">
        <v>971</v>
      </c>
      <c r="C45" s="27" t="s">
        <v>7</v>
      </c>
      <c r="D45" s="34" t="s">
        <v>25</v>
      </c>
      <c r="E45" s="27" t="s">
        <v>0</v>
      </c>
      <c r="F45" s="34" t="s">
        <v>293</v>
      </c>
      <c r="G45" s="35"/>
      <c r="H45" s="35"/>
      <c r="I45" s="45"/>
      <c r="J45" s="103">
        <v>17.796780303030303</v>
      </c>
      <c r="K45" s="94">
        <f t="shared" si="2"/>
        <v>2.129822032196969</v>
      </c>
      <c r="L45" s="104">
        <f t="shared" si="0"/>
        <v>40</v>
      </c>
      <c r="M45" s="81">
        <v>3</v>
      </c>
      <c r="N45" s="60">
        <v>2</v>
      </c>
      <c r="O45" s="61">
        <v>2</v>
      </c>
      <c r="P45" s="60">
        <v>3</v>
      </c>
      <c r="Q45" s="77">
        <v>3</v>
      </c>
      <c r="R45" s="120">
        <v>0</v>
      </c>
      <c r="S45" s="121">
        <v>2</v>
      </c>
      <c r="T45" s="121">
        <v>1</v>
      </c>
      <c r="U45" s="121">
        <v>2</v>
      </c>
      <c r="V45" s="121">
        <v>2</v>
      </c>
      <c r="W45" s="121">
        <v>0</v>
      </c>
      <c r="X45" s="122">
        <v>3</v>
      </c>
      <c r="Y45" s="123">
        <v>3</v>
      </c>
      <c r="Z45" s="63">
        <v>2</v>
      </c>
      <c r="AA45" s="73">
        <v>1</v>
      </c>
      <c r="AB45" s="89">
        <v>1</v>
      </c>
      <c r="AC45" s="87">
        <v>2</v>
      </c>
      <c r="AD45" s="198"/>
      <c r="AE45" s="198"/>
      <c r="AF45" s="198">
        <f t="shared" si="3"/>
        <v>0.37907142045454534</v>
      </c>
      <c r="AG45" s="104">
        <f t="shared" si="4"/>
        <v>51</v>
      </c>
      <c r="AH45" s="198">
        <f t="shared" si="5"/>
        <v>11.968457011504036</v>
      </c>
      <c r="AI45" s="104">
        <f t="shared" si="6"/>
        <v>212</v>
      </c>
      <c r="AL45" s="13">
        <f t="shared" si="1"/>
        <v>2.1298220321969703</v>
      </c>
      <c r="AM45" s="104">
        <f t="shared" si="7"/>
        <v>40</v>
      </c>
      <c r="AN45" s="13">
        <f t="shared" si="8"/>
        <v>0</v>
      </c>
      <c r="AO45" s="13">
        <f t="shared" si="9"/>
        <v>1.9956815639695453</v>
      </c>
      <c r="AP45" s="104">
        <f t="shared" si="10"/>
        <v>61</v>
      </c>
      <c r="AQ45" s="13">
        <f t="shared" si="11"/>
        <v>21</v>
      </c>
      <c r="AR45" s="13">
        <f t="shared" si="12"/>
        <v>1.9451364134678737</v>
      </c>
      <c r="AS45" s="104">
        <f t="shared" si="13"/>
        <v>57</v>
      </c>
      <c r="AT45" s="13">
        <f t="shared" si="14"/>
        <v>17</v>
      </c>
      <c r="AU45" s="13">
        <f t="shared" si="15"/>
        <v>2.3001029686518191</v>
      </c>
      <c r="AV45" s="104">
        <f t="shared" si="16"/>
        <v>38</v>
      </c>
      <c r="AW45" s="13">
        <f t="shared" si="17"/>
        <v>2</v>
      </c>
    </row>
    <row r="46" spans="1:49" s="13" customFormat="1" ht="11.25" customHeight="1" x14ac:dyDescent="0.2">
      <c r="A46" s="182">
        <v>101</v>
      </c>
      <c r="B46" s="68">
        <v>239</v>
      </c>
      <c r="C46" s="27" t="s">
        <v>7</v>
      </c>
      <c r="D46" s="34" t="s">
        <v>26</v>
      </c>
      <c r="E46" s="27" t="s">
        <v>113</v>
      </c>
      <c r="F46" s="34" t="s">
        <v>293</v>
      </c>
      <c r="G46" s="34"/>
      <c r="H46" s="34"/>
      <c r="I46" s="46"/>
      <c r="J46" s="103">
        <v>18.827840909090909</v>
      </c>
      <c r="K46" s="94">
        <f t="shared" si="2"/>
        <v>2.1298117215909089</v>
      </c>
      <c r="L46" s="104">
        <f t="shared" si="0"/>
        <v>41</v>
      </c>
      <c r="M46" s="81">
        <v>3</v>
      </c>
      <c r="N46" s="60">
        <v>2</v>
      </c>
      <c r="O46" s="61">
        <v>2</v>
      </c>
      <c r="P46" s="60">
        <v>2</v>
      </c>
      <c r="Q46" s="77">
        <v>3</v>
      </c>
      <c r="R46" s="120">
        <v>1</v>
      </c>
      <c r="S46" s="121">
        <v>1</v>
      </c>
      <c r="T46" s="121">
        <v>2</v>
      </c>
      <c r="U46" s="121">
        <v>2</v>
      </c>
      <c r="V46" s="121">
        <v>3</v>
      </c>
      <c r="W46" s="121">
        <v>1</v>
      </c>
      <c r="X46" s="122">
        <v>3</v>
      </c>
      <c r="Y46" s="123">
        <v>3</v>
      </c>
      <c r="Z46" s="63">
        <v>2</v>
      </c>
      <c r="AA46" s="73">
        <v>1</v>
      </c>
      <c r="AB46" s="89">
        <v>2</v>
      </c>
      <c r="AC46" s="87">
        <v>3</v>
      </c>
      <c r="AD46" s="198"/>
      <c r="AE46" s="198"/>
      <c r="AF46" s="198">
        <f t="shared" si="3"/>
        <v>0.40103301136363634</v>
      </c>
      <c r="AG46" s="104">
        <f t="shared" si="4"/>
        <v>46</v>
      </c>
      <c r="AH46" s="198">
        <f t="shared" si="5"/>
        <v>11.313033768898814</v>
      </c>
      <c r="AI46" s="104">
        <f t="shared" si="6"/>
        <v>220</v>
      </c>
      <c r="AL46" s="13">
        <f t="shared" si="1"/>
        <v>2.1298117215909098</v>
      </c>
      <c r="AM46" s="104">
        <f t="shared" si="7"/>
        <v>41</v>
      </c>
      <c r="AN46" s="13">
        <f t="shared" si="8"/>
        <v>0</v>
      </c>
      <c r="AO46" s="13">
        <f t="shared" si="9"/>
        <v>2.1048752667414106</v>
      </c>
      <c r="AP46" s="104">
        <f t="shared" si="10"/>
        <v>31</v>
      </c>
      <c r="AQ46" s="13">
        <f t="shared" si="11"/>
        <v>10</v>
      </c>
      <c r="AR46" s="13">
        <f t="shared" si="12"/>
        <v>2.0255742633969298</v>
      </c>
      <c r="AS46" s="104">
        <f t="shared" si="13"/>
        <v>29</v>
      </c>
      <c r="AT46" s="13">
        <f t="shared" si="14"/>
        <v>12</v>
      </c>
      <c r="AU46" s="13">
        <f t="shared" si="15"/>
        <v>2.2136846312899054</v>
      </c>
      <c r="AV46" s="104">
        <f t="shared" si="16"/>
        <v>59</v>
      </c>
      <c r="AW46" s="13">
        <f t="shared" si="17"/>
        <v>18</v>
      </c>
    </row>
    <row r="47" spans="1:49" s="13" customFormat="1" ht="11.25" customHeight="1" x14ac:dyDescent="0.2">
      <c r="A47" s="182">
        <v>201</v>
      </c>
      <c r="B47" s="68">
        <v>520</v>
      </c>
      <c r="C47" s="27" t="s">
        <v>7</v>
      </c>
      <c r="D47" s="34" t="s">
        <v>39</v>
      </c>
      <c r="E47" s="27" t="s">
        <v>184</v>
      </c>
      <c r="F47" s="34" t="s">
        <v>185</v>
      </c>
      <c r="G47" s="34"/>
      <c r="H47" s="34"/>
      <c r="I47" s="46"/>
      <c r="J47" s="103">
        <v>10.459090909090909</v>
      </c>
      <c r="K47" s="94">
        <f t="shared" si="2"/>
        <v>2.1198954090909092</v>
      </c>
      <c r="L47" s="104">
        <f t="shared" si="0"/>
        <v>42</v>
      </c>
      <c r="M47" s="81">
        <v>3</v>
      </c>
      <c r="N47" s="60">
        <v>2</v>
      </c>
      <c r="O47" s="61">
        <v>2</v>
      </c>
      <c r="P47" s="60">
        <v>2</v>
      </c>
      <c r="Q47" s="77">
        <v>3</v>
      </c>
      <c r="R47" s="120">
        <v>1</v>
      </c>
      <c r="S47" s="121">
        <v>2</v>
      </c>
      <c r="T47" s="121">
        <v>1</v>
      </c>
      <c r="U47" s="121">
        <v>2</v>
      </c>
      <c r="V47" s="121">
        <v>2</v>
      </c>
      <c r="W47" s="121">
        <v>1</v>
      </c>
      <c r="X47" s="122">
        <v>3</v>
      </c>
      <c r="Y47" s="123">
        <v>3</v>
      </c>
      <c r="Z47" s="63">
        <v>2</v>
      </c>
      <c r="AA47" s="73">
        <v>2</v>
      </c>
      <c r="AB47" s="89">
        <v>2</v>
      </c>
      <c r="AC47" s="87">
        <v>2</v>
      </c>
      <c r="AD47" s="198"/>
      <c r="AE47" s="198"/>
      <c r="AF47" s="198">
        <f t="shared" si="3"/>
        <v>0.2217327272727273</v>
      </c>
      <c r="AG47" s="104">
        <f t="shared" si="4"/>
        <v>122</v>
      </c>
      <c r="AH47" s="198">
        <f t="shared" si="5"/>
        <v>20.269448066058235</v>
      </c>
      <c r="AI47" s="104">
        <f t="shared" si="6"/>
        <v>128</v>
      </c>
      <c r="AL47" s="13">
        <f t="shared" si="1"/>
        <v>2.1198954090909097</v>
      </c>
      <c r="AM47" s="104">
        <f t="shared" si="7"/>
        <v>42</v>
      </c>
      <c r="AN47" s="13">
        <f t="shared" si="8"/>
        <v>0</v>
      </c>
      <c r="AO47" s="13">
        <f t="shared" si="9"/>
        <v>2.0832198238066284</v>
      </c>
      <c r="AP47" s="104">
        <f t="shared" si="10"/>
        <v>35</v>
      </c>
      <c r="AQ47" s="13">
        <f t="shared" si="11"/>
        <v>7</v>
      </c>
      <c r="AR47" s="13">
        <f t="shared" si="12"/>
        <v>2.0147883856795383</v>
      </c>
      <c r="AS47" s="104">
        <f t="shared" si="13"/>
        <v>33</v>
      </c>
      <c r="AT47" s="13">
        <f t="shared" si="14"/>
        <v>9</v>
      </c>
      <c r="AU47" s="13">
        <f t="shared" si="15"/>
        <v>2.2072465796594711</v>
      </c>
      <c r="AV47" s="104">
        <f t="shared" si="16"/>
        <v>60</v>
      </c>
      <c r="AW47" s="13">
        <f t="shared" si="17"/>
        <v>18</v>
      </c>
    </row>
    <row r="48" spans="1:49" s="13" customFormat="1" ht="11.25" customHeight="1" x14ac:dyDescent="0.2">
      <c r="A48" s="182">
        <v>140</v>
      </c>
      <c r="B48" s="68">
        <v>351</v>
      </c>
      <c r="C48" s="27" t="s">
        <v>7</v>
      </c>
      <c r="D48" s="34" t="s">
        <v>370</v>
      </c>
      <c r="E48" s="27">
        <v>351</v>
      </c>
      <c r="F48" s="34" t="s">
        <v>309</v>
      </c>
      <c r="G48" s="34"/>
      <c r="H48" s="34"/>
      <c r="I48" s="46"/>
      <c r="J48" s="103">
        <v>10.680113636363636</v>
      </c>
      <c r="K48" s="94">
        <f t="shared" si="2"/>
        <v>2.1198931988636356</v>
      </c>
      <c r="L48" s="104">
        <f t="shared" si="0"/>
        <v>43</v>
      </c>
      <c r="M48" s="81">
        <v>3</v>
      </c>
      <c r="N48" s="60">
        <v>2</v>
      </c>
      <c r="O48" s="61">
        <v>2</v>
      </c>
      <c r="P48" s="60">
        <v>2</v>
      </c>
      <c r="Q48" s="77">
        <v>3</v>
      </c>
      <c r="R48" s="120">
        <v>0</v>
      </c>
      <c r="S48" s="121">
        <v>2</v>
      </c>
      <c r="T48" s="121">
        <v>2</v>
      </c>
      <c r="U48" s="121">
        <v>1</v>
      </c>
      <c r="V48" s="121">
        <v>2</v>
      </c>
      <c r="W48" s="121">
        <v>1</v>
      </c>
      <c r="X48" s="122">
        <v>3</v>
      </c>
      <c r="Y48" s="123">
        <v>3</v>
      </c>
      <c r="Z48" s="63">
        <v>3</v>
      </c>
      <c r="AA48" s="73">
        <v>1</v>
      </c>
      <c r="AB48" s="89">
        <v>1</v>
      </c>
      <c r="AC48" s="87">
        <v>1</v>
      </c>
      <c r="AD48" s="198"/>
      <c r="AE48" s="198"/>
      <c r="AF48" s="198">
        <f t="shared" si="3"/>
        <v>0.22641840909090902</v>
      </c>
      <c r="AG48" s="104">
        <f t="shared" si="4"/>
        <v>120</v>
      </c>
      <c r="AH48" s="198">
        <f t="shared" si="5"/>
        <v>19.84997606000957</v>
      </c>
      <c r="AI48" s="104">
        <f t="shared" si="6"/>
        <v>132</v>
      </c>
      <c r="AL48" s="13">
        <f t="shared" si="1"/>
        <v>2.1198931988636369</v>
      </c>
      <c r="AM48" s="104">
        <f t="shared" si="7"/>
        <v>43</v>
      </c>
      <c r="AN48" s="13">
        <f t="shared" si="8"/>
        <v>0</v>
      </c>
      <c r="AO48" s="13">
        <f t="shared" si="9"/>
        <v>2.0420002222750075</v>
      </c>
      <c r="AP48" s="104">
        <f t="shared" si="10"/>
        <v>47</v>
      </c>
      <c r="AQ48" s="13">
        <f t="shared" si="11"/>
        <v>4</v>
      </c>
      <c r="AR48" s="13">
        <f t="shared" si="12"/>
        <v>2.0301774798000918</v>
      </c>
      <c r="AS48" s="104">
        <f t="shared" si="13"/>
        <v>26</v>
      </c>
      <c r="AT48" s="13">
        <f t="shared" si="14"/>
        <v>17</v>
      </c>
      <c r="AU48" s="13">
        <f t="shared" si="15"/>
        <v>2.205679152040894</v>
      </c>
      <c r="AV48" s="104">
        <f t="shared" si="16"/>
        <v>61</v>
      </c>
      <c r="AW48" s="13">
        <f t="shared" si="17"/>
        <v>18</v>
      </c>
    </row>
    <row r="49" spans="1:49" s="13" customFormat="1" ht="11.25" customHeight="1" x14ac:dyDescent="0.2">
      <c r="A49" s="182">
        <v>144</v>
      </c>
      <c r="B49" s="68">
        <v>353</v>
      </c>
      <c r="C49" s="27" t="s">
        <v>7</v>
      </c>
      <c r="D49" s="34" t="s">
        <v>370</v>
      </c>
      <c r="E49" s="27" t="s">
        <v>258</v>
      </c>
      <c r="F49" s="34" t="s">
        <v>293</v>
      </c>
      <c r="G49" s="34"/>
      <c r="H49" s="34"/>
      <c r="I49" s="46"/>
      <c r="J49" s="103">
        <v>12.114962121212121</v>
      </c>
      <c r="K49" s="94">
        <f t="shared" si="2"/>
        <v>2.1198788503787878</v>
      </c>
      <c r="L49" s="104">
        <f t="shared" si="0"/>
        <v>44</v>
      </c>
      <c r="M49" s="81">
        <v>3</v>
      </c>
      <c r="N49" s="60">
        <v>2</v>
      </c>
      <c r="O49" s="61">
        <v>3</v>
      </c>
      <c r="P49" s="60">
        <v>2</v>
      </c>
      <c r="Q49" s="77">
        <v>3</v>
      </c>
      <c r="R49" s="120">
        <v>1</v>
      </c>
      <c r="S49" s="121">
        <v>3</v>
      </c>
      <c r="T49" s="121">
        <v>2</v>
      </c>
      <c r="U49" s="121">
        <v>1</v>
      </c>
      <c r="V49" s="121">
        <v>2</v>
      </c>
      <c r="W49" s="121">
        <v>1</v>
      </c>
      <c r="X49" s="122">
        <v>2</v>
      </c>
      <c r="Y49" s="123">
        <v>3</v>
      </c>
      <c r="Z49" s="63">
        <v>2</v>
      </c>
      <c r="AA49" s="73">
        <v>1</v>
      </c>
      <c r="AB49" s="89">
        <v>1</v>
      </c>
      <c r="AC49" s="87">
        <v>1</v>
      </c>
      <c r="AD49" s="198"/>
      <c r="AE49" s="198"/>
      <c r="AF49" s="198">
        <f t="shared" si="3"/>
        <v>0.25683719696969692</v>
      </c>
      <c r="AG49" s="104">
        <f t="shared" si="4"/>
        <v>98</v>
      </c>
      <c r="AH49" s="198">
        <f t="shared" si="5"/>
        <v>17.499022933700186</v>
      </c>
      <c r="AI49" s="104">
        <f t="shared" si="6"/>
        <v>150</v>
      </c>
      <c r="AL49" s="13">
        <f t="shared" si="1"/>
        <v>2.1198788503787886</v>
      </c>
      <c r="AM49" s="104">
        <f t="shared" si="7"/>
        <v>44</v>
      </c>
      <c r="AN49" s="13">
        <f t="shared" si="8"/>
        <v>0</v>
      </c>
      <c r="AO49" s="13">
        <f t="shared" si="9"/>
        <v>2.0471564423520325</v>
      </c>
      <c r="AP49" s="104">
        <f t="shared" si="10"/>
        <v>45</v>
      </c>
      <c r="AQ49" s="13">
        <f t="shared" si="11"/>
        <v>1</v>
      </c>
      <c r="AR49" s="13">
        <f t="shared" si="12"/>
        <v>1.9272099540577183</v>
      </c>
      <c r="AS49" s="104">
        <f t="shared" si="13"/>
        <v>61</v>
      </c>
      <c r="AT49" s="13">
        <f t="shared" si="14"/>
        <v>17</v>
      </c>
      <c r="AU49" s="13">
        <f t="shared" si="15"/>
        <v>2.2813236664323</v>
      </c>
      <c r="AV49" s="104">
        <f t="shared" si="16"/>
        <v>41</v>
      </c>
      <c r="AW49" s="13">
        <f t="shared" si="17"/>
        <v>3</v>
      </c>
    </row>
    <row r="50" spans="1:49" s="13" customFormat="1" ht="11.25" customHeight="1" x14ac:dyDescent="0.2">
      <c r="A50" s="182">
        <v>185</v>
      </c>
      <c r="B50" s="68">
        <v>449</v>
      </c>
      <c r="C50" s="27" t="s">
        <v>6</v>
      </c>
      <c r="D50" s="34" t="s">
        <v>32</v>
      </c>
      <c r="E50" s="27" t="s">
        <v>136</v>
      </c>
      <c r="F50" s="34" t="s">
        <v>293</v>
      </c>
      <c r="G50" s="34"/>
      <c r="H50" s="34"/>
      <c r="I50" s="46"/>
      <c r="J50" s="103">
        <v>13.762121212121212</v>
      </c>
      <c r="K50" s="94">
        <f t="shared" si="2"/>
        <v>2.1198623787878788</v>
      </c>
      <c r="L50" s="104">
        <f t="shared" si="0"/>
        <v>45</v>
      </c>
      <c r="M50" s="81">
        <v>3</v>
      </c>
      <c r="N50" s="60">
        <v>3</v>
      </c>
      <c r="O50" s="61">
        <v>2</v>
      </c>
      <c r="P50" s="60">
        <v>3</v>
      </c>
      <c r="Q50" s="77">
        <v>3</v>
      </c>
      <c r="R50" s="120">
        <v>1</v>
      </c>
      <c r="S50" s="121">
        <v>1</v>
      </c>
      <c r="T50" s="121">
        <v>1</v>
      </c>
      <c r="U50" s="121">
        <v>2</v>
      </c>
      <c r="V50" s="121">
        <v>2</v>
      </c>
      <c r="W50" s="121">
        <v>2</v>
      </c>
      <c r="X50" s="122">
        <v>2</v>
      </c>
      <c r="Y50" s="123">
        <v>1</v>
      </c>
      <c r="Z50" s="63">
        <v>2</v>
      </c>
      <c r="AA50" s="73">
        <v>0</v>
      </c>
      <c r="AB50" s="89">
        <v>1</v>
      </c>
      <c r="AC50" s="87">
        <v>2</v>
      </c>
      <c r="AD50" s="198"/>
      <c r="AE50" s="198"/>
      <c r="AF50" s="198">
        <f t="shared" si="3"/>
        <v>0.29175696969696968</v>
      </c>
      <c r="AG50" s="104">
        <f t="shared" si="4"/>
        <v>80</v>
      </c>
      <c r="AH50" s="198">
        <f t="shared" si="5"/>
        <v>15.404602003743259</v>
      </c>
      <c r="AI50" s="104">
        <f t="shared" si="6"/>
        <v>167</v>
      </c>
      <c r="AL50" s="13">
        <f t="shared" si="1"/>
        <v>2.1198623787878792</v>
      </c>
      <c r="AM50" s="104">
        <f t="shared" si="7"/>
        <v>45</v>
      </c>
      <c r="AN50" s="13">
        <f t="shared" si="8"/>
        <v>0</v>
      </c>
      <c r="AO50" s="13">
        <f t="shared" si="9"/>
        <v>1.8235613754433972</v>
      </c>
      <c r="AP50" s="104">
        <f t="shared" si="10"/>
        <v>110</v>
      </c>
      <c r="AQ50" s="13">
        <f t="shared" si="11"/>
        <v>65</v>
      </c>
      <c r="AR50" s="13">
        <f t="shared" si="12"/>
        <v>1.8692503386541004</v>
      </c>
      <c r="AS50" s="104">
        <f t="shared" si="13"/>
        <v>78</v>
      </c>
      <c r="AT50" s="13">
        <f t="shared" si="14"/>
        <v>33</v>
      </c>
      <c r="AU50" s="13">
        <f t="shared" si="15"/>
        <v>2.3784643854768426</v>
      </c>
      <c r="AV50" s="104">
        <f t="shared" si="16"/>
        <v>18</v>
      </c>
      <c r="AW50" s="13">
        <f t="shared" si="17"/>
        <v>27</v>
      </c>
    </row>
    <row r="51" spans="1:49" s="13" customFormat="1" ht="11.25" customHeight="1" x14ac:dyDescent="0.2">
      <c r="A51" s="182">
        <v>290</v>
      </c>
      <c r="B51" s="70">
        <v>1215</v>
      </c>
      <c r="C51" s="27" t="s">
        <v>6</v>
      </c>
      <c r="D51" s="34" t="s">
        <v>263</v>
      </c>
      <c r="E51" s="57">
        <v>1215</v>
      </c>
      <c r="F51" s="40" t="s">
        <v>293</v>
      </c>
      <c r="G51" s="34"/>
      <c r="H51" s="34"/>
      <c r="I51" s="46"/>
      <c r="J51" s="103">
        <v>21.985795454545453</v>
      </c>
      <c r="K51" s="94">
        <f t="shared" si="2"/>
        <v>2.119780142045455</v>
      </c>
      <c r="L51" s="104">
        <f t="shared" si="0"/>
        <v>46</v>
      </c>
      <c r="M51" s="81">
        <v>3</v>
      </c>
      <c r="N51" s="60">
        <v>3</v>
      </c>
      <c r="O51" s="61">
        <v>1</v>
      </c>
      <c r="P51" s="60">
        <v>3</v>
      </c>
      <c r="Q51" s="77">
        <v>3</v>
      </c>
      <c r="R51" s="120">
        <v>0</v>
      </c>
      <c r="S51" s="121">
        <v>2</v>
      </c>
      <c r="T51" s="121">
        <v>3</v>
      </c>
      <c r="U51" s="121">
        <v>2</v>
      </c>
      <c r="V51" s="121">
        <v>2</v>
      </c>
      <c r="W51" s="121">
        <v>0</v>
      </c>
      <c r="X51" s="122">
        <v>2</v>
      </c>
      <c r="Y51" s="123">
        <v>3</v>
      </c>
      <c r="Z51" s="63">
        <v>1</v>
      </c>
      <c r="AA51" s="73">
        <v>1</v>
      </c>
      <c r="AB51" s="89">
        <v>3</v>
      </c>
      <c r="AC51" s="87">
        <v>3</v>
      </c>
      <c r="AD51" s="198"/>
      <c r="AE51" s="198"/>
      <c r="AF51" s="198">
        <f t="shared" si="3"/>
        <v>0.46609886363636371</v>
      </c>
      <c r="AG51" s="104">
        <f t="shared" si="4"/>
        <v>35</v>
      </c>
      <c r="AH51" s="198">
        <f t="shared" si="5"/>
        <v>9.6425894818452029</v>
      </c>
      <c r="AI51" s="104">
        <f t="shared" si="6"/>
        <v>240</v>
      </c>
      <c r="AL51" s="13">
        <f t="shared" si="1"/>
        <v>2.119780142045455</v>
      </c>
      <c r="AM51" s="104">
        <f t="shared" si="7"/>
        <v>46</v>
      </c>
      <c r="AN51" s="13">
        <f t="shared" si="8"/>
        <v>0</v>
      </c>
      <c r="AO51" s="13">
        <f t="shared" si="9"/>
        <v>1.9831781353564915</v>
      </c>
      <c r="AP51" s="104">
        <f t="shared" si="10"/>
        <v>64</v>
      </c>
      <c r="AQ51" s="13">
        <f t="shared" si="11"/>
        <v>18</v>
      </c>
      <c r="AR51" s="13">
        <f t="shared" si="12"/>
        <v>1.9105560617778965</v>
      </c>
      <c r="AS51" s="104">
        <f t="shared" si="13"/>
        <v>68</v>
      </c>
      <c r="AT51" s="13">
        <f t="shared" si="14"/>
        <v>22</v>
      </c>
      <c r="AU51" s="13">
        <f t="shared" si="15"/>
        <v>2.308984155423381</v>
      </c>
      <c r="AV51" s="104">
        <f t="shared" si="16"/>
        <v>34</v>
      </c>
      <c r="AW51" s="13">
        <f t="shared" si="17"/>
        <v>12</v>
      </c>
    </row>
    <row r="52" spans="1:49" s="13" customFormat="1" ht="11.25" customHeight="1" x14ac:dyDescent="0.2">
      <c r="A52" s="182">
        <v>73</v>
      </c>
      <c r="B52" s="68">
        <v>220</v>
      </c>
      <c r="C52" s="27" t="s">
        <v>7</v>
      </c>
      <c r="D52" s="34" t="s">
        <v>23</v>
      </c>
      <c r="E52" s="27" t="s">
        <v>98</v>
      </c>
      <c r="F52" s="34" t="s">
        <v>99</v>
      </c>
      <c r="G52" s="34"/>
      <c r="H52" s="34"/>
      <c r="I52" s="46"/>
      <c r="J52" s="103">
        <v>11.526325757575757</v>
      </c>
      <c r="K52" s="94">
        <f t="shared" si="2"/>
        <v>2.1098847367424245</v>
      </c>
      <c r="L52" s="104">
        <f t="shared" si="0"/>
        <v>47</v>
      </c>
      <c r="M52" s="81">
        <v>3</v>
      </c>
      <c r="N52" s="60">
        <v>3</v>
      </c>
      <c r="O52" s="61">
        <v>1</v>
      </c>
      <c r="P52" s="60">
        <v>3</v>
      </c>
      <c r="Q52" s="77">
        <v>3</v>
      </c>
      <c r="R52" s="120">
        <v>0</v>
      </c>
      <c r="S52" s="121">
        <v>1</v>
      </c>
      <c r="T52" s="121">
        <v>2</v>
      </c>
      <c r="U52" s="121">
        <v>1</v>
      </c>
      <c r="V52" s="121">
        <v>1</v>
      </c>
      <c r="W52" s="121">
        <v>0</v>
      </c>
      <c r="X52" s="122">
        <v>3</v>
      </c>
      <c r="Y52" s="123">
        <v>2</v>
      </c>
      <c r="Z52" s="63">
        <v>2</v>
      </c>
      <c r="AA52" s="73">
        <v>0</v>
      </c>
      <c r="AB52" s="89">
        <v>3</v>
      </c>
      <c r="AC52" s="87">
        <v>3</v>
      </c>
      <c r="AD52" s="198"/>
      <c r="AE52" s="198"/>
      <c r="AF52" s="198">
        <f t="shared" si="3"/>
        <v>0.2432054734848485</v>
      </c>
      <c r="AG52" s="104">
        <f t="shared" si="4"/>
        <v>107</v>
      </c>
      <c r="AH52" s="198">
        <f t="shared" si="5"/>
        <v>18.30592024187056</v>
      </c>
      <c r="AI52" s="104">
        <f t="shared" si="6"/>
        <v>143</v>
      </c>
      <c r="AL52" s="13">
        <f t="shared" si="1"/>
        <v>2.1098847367424245</v>
      </c>
      <c r="AM52" s="104">
        <f t="shared" si="7"/>
        <v>47</v>
      </c>
      <c r="AN52" s="13">
        <f t="shared" si="8"/>
        <v>0</v>
      </c>
      <c r="AO52" s="13">
        <f t="shared" si="9"/>
        <v>1.8378914257056351</v>
      </c>
      <c r="AP52" s="104">
        <f t="shared" si="10"/>
        <v>100</v>
      </c>
      <c r="AQ52" s="13">
        <f t="shared" si="11"/>
        <v>53</v>
      </c>
      <c r="AR52" s="13">
        <f t="shared" si="12"/>
        <v>1.9459650043009531</v>
      </c>
      <c r="AS52" s="104">
        <f t="shared" si="13"/>
        <v>55</v>
      </c>
      <c r="AT52" s="13">
        <f t="shared" si="14"/>
        <v>8</v>
      </c>
      <c r="AU52" s="13">
        <f t="shared" si="15"/>
        <v>2.2978713588160029</v>
      </c>
      <c r="AV52" s="104">
        <f t="shared" si="16"/>
        <v>39</v>
      </c>
      <c r="AW52" s="13">
        <f t="shared" si="17"/>
        <v>8</v>
      </c>
    </row>
    <row r="53" spans="1:49" s="13" customFormat="1" ht="11.25" customHeight="1" x14ac:dyDescent="0.2">
      <c r="A53" s="182">
        <v>294</v>
      </c>
      <c r="B53" s="70">
        <v>1250</v>
      </c>
      <c r="C53" s="27" t="s">
        <v>7</v>
      </c>
      <c r="D53" s="34" t="s">
        <v>264</v>
      </c>
      <c r="E53" s="57">
        <v>1250</v>
      </c>
      <c r="F53" s="40" t="s">
        <v>214</v>
      </c>
      <c r="G53" s="34"/>
      <c r="H53" s="34"/>
      <c r="I53" s="46"/>
      <c r="J53" s="103">
        <v>15.940530303030304</v>
      </c>
      <c r="K53" s="94">
        <f t="shared" si="2"/>
        <v>2.1098405946969696</v>
      </c>
      <c r="L53" s="104">
        <f t="shared" si="0"/>
        <v>48</v>
      </c>
      <c r="M53" s="81">
        <v>1</v>
      </c>
      <c r="N53" s="60">
        <v>2</v>
      </c>
      <c r="O53" s="61">
        <v>3</v>
      </c>
      <c r="P53" s="60">
        <v>3</v>
      </c>
      <c r="Q53" s="77">
        <v>3</v>
      </c>
      <c r="R53" s="120">
        <v>1</v>
      </c>
      <c r="S53" s="121">
        <v>2</v>
      </c>
      <c r="T53" s="121">
        <v>3</v>
      </c>
      <c r="U53" s="121">
        <v>2</v>
      </c>
      <c r="V53" s="121">
        <v>2</v>
      </c>
      <c r="W53" s="121">
        <v>1</v>
      </c>
      <c r="X53" s="122">
        <v>2</v>
      </c>
      <c r="Y53" s="123">
        <v>1</v>
      </c>
      <c r="Z53" s="63">
        <v>3</v>
      </c>
      <c r="AA53" s="73">
        <v>1</v>
      </c>
      <c r="AB53" s="89">
        <v>1</v>
      </c>
      <c r="AC53" s="87">
        <v>1</v>
      </c>
      <c r="AD53" s="198"/>
      <c r="AE53" s="198"/>
      <c r="AF53" s="198">
        <f t="shared" si="3"/>
        <v>0.33634518939393937</v>
      </c>
      <c r="AG53" s="104">
        <f t="shared" si="4"/>
        <v>62</v>
      </c>
      <c r="AH53" s="198">
        <f t="shared" si="5"/>
        <v>13.236698904545777</v>
      </c>
      <c r="AI53" s="104">
        <f t="shared" si="6"/>
        <v>197</v>
      </c>
      <c r="AL53" s="13">
        <f t="shared" si="1"/>
        <v>2.1098405946969705</v>
      </c>
      <c r="AM53" s="104">
        <f t="shared" si="7"/>
        <v>48</v>
      </c>
      <c r="AN53" s="13">
        <f t="shared" si="8"/>
        <v>0</v>
      </c>
      <c r="AO53" s="13">
        <f t="shared" si="9"/>
        <v>1.9243890896802476</v>
      </c>
      <c r="AP53" s="104">
        <f t="shared" si="10"/>
        <v>77</v>
      </c>
      <c r="AQ53" s="13">
        <f t="shared" si="11"/>
        <v>29</v>
      </c>
      <c r="AR53" s="13">
        <f t="shared" si="12"/>
        <v>1.9944225344963018</v>
      </c>
      <c r="AS53" s="104">
        <f t="shared" si="13"/>
        <v>46</v>
      </c>
      <c r="AT53" s="13">
        <f t="shared" si="14"/>
        <v>2</v>
      </c>
      <c r="AU53" s="13">
        <f t="shared" si="15"/>
        <v>2.2407436047304148</v>
      </c>
      <c r="AV53" s="104">
        <f t="shared" si="16"/>
        <v>52</v>
      </c>
      <c r="AW53" s="13">
        <f t="shared" si="17"/>
        <v>4</v>
      </c>
    </row>
    <row r="54" spans="1:49" s="13" customFormat="1" ht="11.25" customHeight="1" x14ac:dyDescent="0.2">
      <c r="A54" s="182">
        <v>5</v>
      </c>
      <c r="B54" s="68">
        <v>73</v>
      </c>
      <c r="C54" s="27" t="s">
        <v>6</v>
      </c>
      <c r="D54" s="34" t="s">
        <v>246</v>
      </c>
      <c r="E54" s="27" t="s">
        <v>320</v>
      </c>
      <c r="F54" s="34" t="s">
        <v>293</v>
      </c>
      <c r="G54" s="35"/>
      <c r="H54" s="35"/>
      <c r="I54" s="45"/>
      <c r="J54" s="103">
        <v>18.09223484848485</v>
      </c>
      <c r="K54" s="94">
        <f t="shared" si="2"/>
        <v>2.1098190776515153</v>
      </c>
      <c r="L54" s="104">
        <f t="shared" si="0"/>
        <v>49</v>
      </c>
      <c r="M54" s="81">
        <v>3</v>
      </c>
      <c r="N54" s="60">
        <v>3</v>
      </c>
      <c r="O54" s="61">
        <v>1</v>
      </c>
      <c r="P54" s="60">
        <v>3</v>
      </c>
      <c r="Q54" s="77">
        <v>3</v>
      </c>
      <c r="R54" s="120">
        <v>0</v>
      </c>
      <c r="S54" s="121">
        <v>1</v>
      </c>
      <c r="T54" s="121">
        <v>1</v>
      </c>
      <c r="U54" s="121">
        <v>1</v>
      </c>
      <c r="V54" s="121">
        <v>2</v>
      </c>
      <c r="W54" s="121">
        <v>3</v>
      </c>
      <c r="X54" s="122">
        <v>3</v>
      </c>
      <c r="Y54" s="123">
        <v>2</v>
      </c>
      <c r="Z54" s="63">
        <v>2</v>
      </c>
      <c r="AA54" s="73">
        <v>1</v>
      </c>
      <c r="AB54" s="89">
        <v>1</v>
      </c>
      <c r="AC54" s="87">
        <v>2</v>
      </c>
      <c r="AD54" s="198"/>
      <c r="AE54" s="198"/>
      <c r="AF54" s="198">
        <f t="shared" si="3"/>
        <v>0.38174615530303041</v>
      </c>
      <c r="AG54" s="104">
        <f t="shared" si="4"/>
        <v>50</v>
      </c>
      <c r="AH54" s="198">
        <f t="shared" si="5"/>
        <v>11.66246192176034</v>
      </c>
      <c r="AI54" s="104">
        <f t="shared" si="6"/>
        <v>216</v>
      </c>
      <c r="AL54" s="13">
        <f t="shared" si="1"/>
        <v>2.1098190776515153</v>
      </c>
      <c r="AM54" s="104">
        <f t="shared" si="7"/>
        <v>49</v>
      </c>
      <c r="AN54" s="13">
        <f t="shared" si="8"/>
        <v>0</v>
      </c>
      <c r="AO54" s="13">
        <f t="shared" si="9"/>
        <v>1.9202605492234217</v>
      </c>
      <c r="AP54" s="104">
        <f t="shared" si="10"/>
        <v>78</v>
      </c>
      <c r="AQ54" s="13">
        <f t="shared" si="11"/>
        <v>29</v>
      </c>
      <c r="AR54" s="13">
        <f t="shared" si="12"/>
        <v>1.9151167365143922</v>
      </c>
      <c r="AS54" s="104">
        <f t="shared" si="13"/>
        <v>65</v>
      </c>
      <c r="AT54" s="13">
        <f t="shared" si="14"/>
        <v>16</v>
      </c>
      <c r="AU54" s="13">
        <f t="shared" si="15"/>
        <v>2.3009361345077024</v>
      </c>
      <c r="AV54" s="104">
        <f t="shared" si="16"/>
        <v>36</v>
      </c>
      <c r="AW54" s="13">
        <f t="shared" si="17"/>
        <v>13</v>
      </c>
    </row>
    <row r="55" spans="1:49" s="13" customFormat="1" ht="11.25" customHeight="1" x14ac:dyDescent="0.2">
      <c r="A55" s="182">
        <v>278</v>
      </c>
      <c r="B55" s="70">
        <v>1039</v>
      </c>
      <c r="C55" s="27" t="s">
        <v>7</v>
      </c>
      <c r="D55" s="34" t="s">
        <v>36</v>
      </c>
      <c r="E55" s="57" t="s">
        <v>221</v>
      </c>
      <c r="F55" s="42" t="s">
        <v>293</v>
      </c>
      <c r="G55" s="35"/>
      <c r="H55" s="34"/>
      <c r="I55" s="27"/>
      <c r="J55" s="103">
        <v>13.286174242424243</v>
      </c>
      <c r="K55" s="94">
        <f t="shared" si="2"/>
        <v>2.0998671382575753</v>
      </c>
      <c r="L55" s="104">
        <f t="shared" si="0"/>
        <v>50</v>
      </c>
      <c r="M55" s="81">
        <v>3</v>
      </c>
      <c r="N55" s="60">
        <v>2</v>
      </c>
      <c r="O55" s="61">
        <v>3</v>
      </c>
      <c r="P55" s="60">
        <v>2</v>
      </c>
      <c r="Q55" s="77">
        <v>2</v>
      </c>
      <c r="R55" s="120">
        <v>2</v>
      </c>
      <c r="S55" s="121">
        <v>3</v>
      </c>
      <c r="T55" s="121">
        <v>2</v>
      </c>
      <c r="U55" s="121">
        <v>2</v>
      </c>
      <c r="V55" s="121">
        <v>2</v>
      </c>
      <c r="W55" s="121">
        <v>1</v>
      </c>
      <c r="X55" s="122">
        <v>1</v>
      </c>
      <c r="Y55" s="123">
        <v>2</v>
      </c>
      <c r="Z55" s="63">
        <v>3</v>
      </c>
      <c r="AA55" s="73">
        <v>1</v>
      </c>
      <c r="AB55" s="89">
        <v>1</v>
      </c>
      <c r="AC55" s="87">
        <v>1</v>
      </c>
      <c r="AD55" s="198"/>
      <c r="AE55" s="198"/>
      <c r="AF55" s="198">
        <f t="shared" si="3"/>
        <v>0.27900965909090902</v>
      </c>
      <c r="AG55" s="104">
        <f t="shared" si="4"/>
        <v>90</v>
      </c>
      <c r="AH55" s="198">
        <f t="shared" si="5"/>
        <v>15.805904406209461</v>
      </c>
      <c r="AI55" s="104">
        <f t="shared" si="6"/>
        <v>160</v>
      </c>
      <c r="AL55" s="13">
        <f t="shared" si="1"/>
        <v>2.0998671382575762</v>
      </c>
      <c r="AM55" s="104">
        <f t="shared" si="7"/>
        <v>50</v>
      </c>
      <c r="AN55" s="13">
        <f t="shared" si="8"/>
        <v>0</v>
      </c>
      <c r="AO55" s="13">
        <f t="shared" si="9"/>
        <v>1.9984959007993821</v>
      </c>
      <c r="AP55" s="104">
        <f t="shared" si="10"/>
        <v>59</v>
      </c>
      <c r="AQ55" s="13">
        <f t="shared" si="11"/>
        <v>9</v>
      </c>
      <c r="AR55" s="13">
        <f t="shared" si="12"/>
        <v>2.0084122887592488</v>
      </c>
      <c r="AS55" s="104">
        <f t="shared" si="13"/>
        <v>35</v>
      </c>
      <c r="AT55" s="13">
        <f t="shared" si="14"/>
        <v>15</v>
      </c>
      <c r="AU55" s="13">
        <f t="shared" si="15"/>
        <v>2.1926096131739636</v>
      </c>
      <c r="AV55" s="104">
        <f t="shared" si="16"/>
        <v>63</v>
      </c>
      <c r="AW55" s="13">
        <f t="shared" si="17"/>
        <v>13</v>
      </c>
    </row>
    <row r="56" spans="1:49" s="13" customFormat="1" ht="11.25" customHeight="1" x14ac:dyDescent="0.2">
      <c r="A56" s="182">
        <v>23</v>
      </c>
      <c r="B56" s="68">
        <v>157</v>
      </c>
      <c r="C56" s="27" t="s">
        <v>6</v>
      </c>
      <c r="D56" s="34" t="s">
        <v>245</v>
      </c>
      <c r="E56" s="34" t="s">
        <v>267</v>
      </c>
      <c r="F56" s="35" t="s">
        <v>293</v>
      </c>
      <c r="G56" s="35"/>
      <c r="H56" s="35"/>
      <c r="I56" s="45"/>
      <c r="J56" s="103">
        <v>33.299999999999997</v>
      </c>
      <c r="K56" s="94">
        <f t="shared" si="2"/>
        <v>2.0996670000000002</v>
      </c>
      <c r="L56" s="104">
        <f t="shared" si="0"/>
        <v>51</v>
      </c>
      <c r="M56" s="81">
        <v>3</v>
      </c>
      <c r="N56" s="60">
        <v>3</v>
      </c>
      <c r="O56" s="61">
        <v>3</v>
      </c>
      <c r="P56" s="60">
        <v>1</v>
      </c>
      <c r="Q56" s="77">
        <v>2</v>
      </c>
      <c r="R56" s="120">
        <v>1</v>
      </c>
      <c r="S56" s="121">
        <v>2</v>
      </c>
      <c r="T56" s="121">
        <v>2</v>
      </c>
      <c r="U56" s="121">
        <v>3</v>
      </c>
      <c r="V56" s="121">
        <v>3</v>
      </c>
      <c r="W56" s="121">
        <v>2</v>
      </c>
      <c r="X56" s="122">
        <v>2</v>
      </c>
      <c r="Y56" s="123">
        <v>3</v>
      </c>
      <c r="Z56" s="63">
        <v>2</v>
      </c>
      <c r="AA56" s="73">
        <v>1</v>
      </c>
      <c r="AB56" s="89">
        <v>1</v>
      </c>
      <c r="AC56" s="87">
        <v>2</v>
      </c>
      <c r="AD56" s="198"/>
      <c r="AE56" s="198"/>
      <c r="AF56" s="198">
        <f t="shared" si="3"/>
        <v>0.69929999999999992</v>
      </c>
      <c r="AG56" s="104">
        <f t="shared" si="4"/>
        <v>18</v>
      </c>
      <c r="AH56" s="198">
        <f t="shared" si="5"/>
        <v>6.3063063063063076</v>
      </c>
      <c r="AI56" s="104">
        <f t="shared" si="6"/>
        <v>269</v>
      </c>
      <c r="AL56" s="13">
        <f t="shared" si="1"/>
        <v>2.0996670000000006</v>
      </c>
      <c r="AM56" s="104">
        <f t="shared" si="7"/>
        <v>51</v>
      </c>
      <c r="AN56" s="13">
        <f t="shared" si="8"/>
        <v>0</v>
      </c>
      <c r="AO56" s="13">
        <f t="shared" si="9"/>
        <v>2.1219479364548497</v>
      </c>
      <c r="AP56" s="104">
        <f t="shared" si="10"/>
        <v>27</v>
      </c>
      <c r="AQ56" s="13">
        <f t="shared" si="11"/>
        <v>24</v>
      </c>
      <c r="AR56" s="13">
        <f t="shared" si="12"/>
        <v>1.9620382374581946</v>
      </c>
      <c r="AS56" s="104">
        <f t="shared" si="13"/>
        <v>54</v>
      </c>
      <c r="AT56" s="13">
        <f t="shared" si="14"/>
        <v>3</v>
      </c>
      <c r="AU56" s="13">
        <f t="shared" si="15"/>
        <v>2.197105127090301</v>
      </c>
      <c r="AV56" s="104">
        <f t="shared" si="16"/>
        <v>62</v>
      </c>
      <c r="AW56" s="13">
        <f t="shared" si="17"/>
        <v>11</v>
      </c>
    </row>
    <row r="57" spans="1:49" s="13" customFormat="1" ht="11.25" customHeight="1" x14ac:dyDescent="0.2">
      <c r="A57" s="182">
        <v>240</v>
      </c>
      <c r="B57" s="68">
        <v>907</v>
      </c>
      <c r="C57" s="27" t="s">
        <v>7</v>
      </c>
      <c r="D57" s="34" t="s">
        <v>257</v>
      </c>
      <c r="E57" s="27">
        <v>907</v>
      </c>
      <c r="F57" s="34" t="s">
        <v>204</v>
      </c>
      <c r="G57" s="35"/>
      <c r="H57" s="35"/>
      <c r="I57" s="45"/>
      <c r="J57" s="103">
        <v>11.429356060606061</v>
      </c>
      <c r="K57" s="94">
        <f t="shared" si="2"/>
        <v>2.0898857064393943</v>
      </c>
      <c r="L57" s="104">
        <f t="shared" si="0"/>
        <v>52</v>
      </c>
      <c r="M57" s="81">
        <v>3</v>
      </c>
      <c r="N57" s="60">
        <v>2</v>
      </c>
      <c r="O57" s="61">
        <v>3</v>
      </c>
      <c r="P57" s="60">
        <v>2</v>
      </c>
      <c r="Q57" s="77">
        <v>2</v>
      </c>
      <c r="R57" s="120">
        <v>0</v>
      </c>
      <c r="S57" s="121">
        <v>3</v>
      </c>
      <c r="T57" s="121">
        <v>2</v>
      </c>
      <c r="U57" s="121">
        <v>1</v>
      </c>
      <c r="V57" s="121">
        <v>2</v>
      </c>
      <c r="W57" s="121">
        <v>2</v>
      </c>
      <c r="X57" s="122">
        <v>3</v>
      </c>
      <c r="Y57" s="123">
        <v>2</v>
      </c>
      <c r="Z57" s="63">
        <v>2</v>
      </c>
      <c r="AA57" s="73">
        <v>3</v>
      </c>
      <c r="AB57" s="89">
        <v>1</v>
      </c>
      <c r="AC57" s="87">
        <v>2</v>
      </c>
      <c r="AD57" s="198"/>
      <c r="AE57" s="198"/>
      <c r="AF57" s="198">
        <f t="shared" si="3"/>
        <v>0.23887354166666672</v>
      </c>
      <c r="AG57" s="104">
        <f t="shared" si="4"/>
        <v>110</v>
      </c>
      <c r="AH57" s="198">
        <f t="shared" si="5"/>
        <v>18.286244552338975</v>
      </c>
      <c r="AI57" s="104">
        <f t="shared" si="6"/>
        <v>144</v>
      </c>
      <c r="AL57" s="13">
        <f t="shared" si="1"/>
        <v>2.0898857064393943</v>
      </c>
      <c r="AM57" s="104">
        <f t="shared" si="7"/>
        <v>52</v>
      </c>
      <c r="AN57" s="13">
        <f t="shared" si="8"/>
        <v>0</v>
      </c>
      <c r="AO57" s="13">
        <f t="shared" si="9"/>
        <v>2.0179927298507652</v>
      </c>
      <c r="AP57" s="104">
        <f t="shared" si="10"/>
        <v>52</v>
      </c>
      <c r="AQ57" s="13">
        <f t="shared" si="11"/>
        <v>0</v>
      </c>
      <c r="AR57" s="13">
        <f t="shared" si="12"/>
        <v>1.9821699873758494</v>
      </c>
      <c r="AS57" s="104">
        <f t="shared" si="13"/>
        <v>49</v>
      </c>
      <c r="AT57" s="13">
        <f t="shared" si="14"/>
        <v>3</v>
      </c>
      <c r="AU57" s="13">
        <f t="shared" si="15"/>
        <v>2.1876716596166514</v>
      </c>
      <c r="AV57" s="104">
        <f t="shared" si="16"/>
        <v>65</v>
      </c>
      <c r="AW57" s="13">
        <f t="shared" si="17"/>
        <v>13</v>
      </c>
    </row>
    <row r="58" spans="1:49" s="13" customFormat="1" ht="11.25" customHeight="1" x14ac:dyDescent="0.2">
      <c r="A58" s="182">
        <v>148</v>
      </c>
      <c r="B58" s="68">
        <v>355</v>
      </c>
      <c r="C58" s="27" t="s">
        <v>6</v>
      </c>
      <c r="D58" s="34" t="s">
        <v>371</v>
      </c>
      <c r="E58" s="27">
        <v>355</v>
      </c>
      <c r="F58" s="34" t="s">
        <v>293</v>
      </c>
      <c r="G58" s="35"/>
      <c r="H58" s="35"/>
      <c r="I58" s="45"/>
      <c r="J58" s="103">
        <v>13.514583333333333</v>
      </c>
      <c r="K58" s="94">
        <f t="shared" si="2"/>
        <v>2.0898648541666667</v>
      </c>
      <c r="L58" s="104">
        <f t="shared" si="0"/>
        <v>53</v>
      </c>
      <c r="M58" s="81">
        <v>3</v>
      </c>
      <c r="N58" s="60">
        <v>2</v>
      </c>
      <c r="O58" s="61">
        <v>3</v>
      </c>
      <c r="P58" s="60">
        <v>2</v>
      </c>
      <c r="Q58" s="77">
        <v>2</v>
      </c>
      <c r="R58" s="120">
        <v>2</v>
      </c>
      <c r="S58" s="121">
        <v>3</v>
      </c>
      <c r="T58" s="121">
        <v>3</v>
      </c>
      <c r="U58" s="121">
        <v>2</v>
      </c>
      <c r="V58" s="121">
        <v>2</v>
      </c>
      <c r="W58" s="121">
        <v>0</v>
      </c>
      <c r="X58" s="122">
        <v>2</v>
      </c>
      <c r="Y58" s="123">
        <v>1</v>
      </c>
      <c r="Z58" s="63">
        <v>3</v>
      </c>
      <c r="AA58" s="73">
        <v>1</v>
      </c>
      <c r="AB58" s="89">
        <v>1</v>
      </c>
      <c r="AC58" s="87">
        <v>1</v>
      </c>
      <c r="AD58" s="198"/>
      <c r="AE58" s="198"/>
      <c r="AF58" s="198">
        <f t="shared" si="3"/>
        <v>0.28245479166666665</v>
      </c>
      <c r="AG58" s="104">
        <f t="shared" si="4"/>
        <v>85</v>
      </c>
      <c r="AH58" s="198">
        <f t="shared" si="5"/>
        <v>15.464775705256667</v>
      </c>
      <c r="AI58" s="104">
        <f t="shared" si="6"/>
        <v>166</v>
      </c>
      <c r="AL58" s="13">
        <f t="shared" si="1"/>
        <v>2.0898648541666676</v>
      </c>
      <c r="AM58" s="104">
        <f t="shared" si="7"/>
        <v>53</v>
      </c>
      <c r="AN58" s="13">
        <f t="shared" si="8"/>
        <v>0</v>
      </c>
      <c r="AO58" s="13">
        <f t="shared" si="9"/>
        <v>1.9767544862736903</v>
      </c>
      <c r="AP58" s="104">
        <f t="shared" si="10"/>
        <v>67</v>
      </c>
      <c r="AQ58" s="13">
        <f t="shared" si="11"/>
        <v>14</v>
      </c>
      <c r="AR58" s="13">
        <f t="shared" si="12"/>
        <v>1.9975404394509484</v>
      </c>
      <c r="AS58" s="104">
        <f t="shared" si="13"/>
        <v>43</v>
      </c>
      <c r="AT58" s="13">
        <f t="shared" si="14"/>
        <v>10</v>
      </c>
      <c r="AU58" s="13">
        <f t="shared" si="15"/>
        <v>2.1860855899526199</v>
      </c>
      <c r="AV58" s="104">
        <f t="shared" si="16"/>
        <v>67</v>
      </c>
      <c r="AW58" s="13">
        <f t="shared" si="17"/>
        <v>14</v>
      </c>
    </row>
    <row r="59" spans="1:49" s="13" customFormat="1" ht="11.25" customHeight="1" x14ac:dyDescent="0.2">
      <c r="A59" s="182">
        <v>241</v>
      </c>
      <c r="B59" s="68">
        <v>907</v>
      </c>
      <c r="C59" s="27" t="s">
        <v>7</v>
      </c>
      <c r="D59" s="34" t="s">
        <v>257</v>
      </c>
      <c r="E59" s="27" t="s">
        <v>204</v>
      </c>
      <c r="F59" s="34" t="s">
        <v>293</v>
      </c>
      <c r="G59" s="35"/>
      <c r="H59" s="35"/>
      <c r="I59" s="45"/>
      <c r="J59" s="103">
        <v>6.8528409090909088</v>
      </c>
      <c r="K59" s="94">
        <f t="shared" si="2"/>
        <v>2.0799314715909096</v>
      </c>
      <c r="L59" s="104">
        <f t="shared" si="0"/>
        <v>54</v>
      </c>
      <c r="M59" s="81">
        <v>3</v>
      </c>
      <c r="N59" s="60">
        <v>2</v>
      </c>
      <c r="O59" s="61">
        <v>2</v>
      </c>
      <c r="P59" s="60">
        <v>3</v>
      </c>
      <c r="Q59" s="77">
        <v>3</v>
      </c>
      <c r="R59" s="120">
        <v>1</v>
      </c>
      <c r="S59" s="121">
        <v>1</v>
      </c>
      <c r="T59" s="121">
        <v>1</v>
      </c>
      <c r="U59" s="121">
        <v>1</v>
      </c>
      <c r="V59" s="121">
        <v>1</v>
      </c>
      <c r="W59" s="121">
        <v>1</v>
      </c>
      <c r="X59" s="122">
        <v>2</v>
      </c>
      <c r="Y59" s="123">
        <v>2</v>
      </c>
      <c r="Z59" s="63">
        <v>2</v>
      </c>
      <c r="AA59" s="73">
        <v>3</v>
      </c>
      <c r="AB59" s="89">
        <v>1</v>
      </c>
      <c r="AC59" s="87">
        <v>2</v>
      </c>
      <c r="AD59" s="198"/>
      <c r="AE59" s="198"/>
      <c r="AF59" s="198">
        <f t="shared" si="3"/>
        <v>0.14253909090909092</v>
      </c>
      <c r="AG59" s="104">
        <f t="shared" si="4"/>
        <v>164</v>
      </c>
      <c r="AH59" s="198">
        <f t="shared" si="5"/>
        <v>30.352375424923316</v>
      </c>
      <c r="AI59" s="104">
        <f t="shared" si="6"/>
        <v>82</v>
      </c>
      <c r="AL59" s="13">
        <f t="shared" si="1"/>
        <v>2.0799314715909096</v>
      </c>
      <c r="AM59" s="104">
        <f t="shared" si="7"/>
        <v>54</v>
      </c>
      <c r="AN59" s="13">
        <f t="shared" si="8"/>
        <v>0</v>
      </c>
      <c r="AO59" s="13">
        <f t="shared" si="9"/>
        <v>1.8046605685808759</v>
      </c>
      <c r="AP59" s="104">
        <f t="shared" si="10"/>
        <v>114</v>
      </c>
      <c r="AQ59" s="13">
        <f t="shared" si="11"/>
        <v>60</v>
      </c>
      <c r="AR59" s="13">
        <f t="shared" si="12"/>
        <v>1.9216806354705087</v>
      </c>
      <c r="AS59" s="104">
        <f t="shared" si="13"/>
        <v>64</v>
      </c>
      <c r="AT59" s="13">
        <f t="shared" si="14"/>
        <v>10</v>
      </c>
      <c r="AU59" s="13">
        <f t="shared" si="15"/>
        <v>2.2644732776109762</v>
      </c>
      <c r="AV59" s="104">
        <f t="shared" si="16"/>
        <v>45</v>
      </c>
      <c r="AW59" s="13">
        <f t="shared" si="17"/>
        <v>9</v>
      </c>
    </row>
    <row r="60" spans="1:49" s="13" customFormat="1" ht="11.25" customHeight="1" x14ac:dyDescent="0.2">
      <c r="A60" s="182">
        <v>149</v>
      </c>
      <c r="B60" s="68">
        <v>356</v>
      </c>
      <c r="C60" s="27" t="s">
        <v>6</v>
      </c>
      <c r="D60" s="34" t="s">
        <v>371</v>
      </c>
      <c r="E60" s="27">
        <v>356</v>
      </c>
      <c r="F60" s="34" t="s">
        <v>311</v>
      </c>
      <c r="G60" s="35"/>
      <c r="H60" s="35"/>
      <c r="I60" s="45"/>
      <c r="J60" s="103">
        <v>12.178219696969697</v>
      </c>
      <c r="K60" s="94">
        <f t="shared" si="2"/>
        <v>2.0798782178030297</v>
      </c>
      <c r="L60" s="104">
        <f t="shared" si="0"/>
        <v>55</v>
      </c>
      <c r="M60" s="81">
        <v>3</v>
      </c>
      <c r="N60" s="60">
        <v>2</v>
      </c>
      <c r="O60" s="61">
        <v>3</v>
      </c>
      <c r="P60" s="60">
        <v>2</v>
      </c>
      <c r="Q60" s="77">
        <v>2</v>
      </c>
      <c r="R60" s="120">
        <v>1</v>
      </c>
      <c r="S60" s="121">
        <v>3</v>
      </c>
      <c r="T60" s="121">
        <v>3</v>
      </c>
      <c r="U60" s="121">
        <v>2</v>
      </c>
      <c r="V60" s="121">
        <v>2</v>
      </c>
      <c r="W60" s="121">
        <v>1</v>
      </c>
      <c r="X60" s="122">
        <v>2</v>
      </c>
      <c r="Y60" s="123">
        <v>1</v>
      </c>
      <c r="Z60" s="63">
        <v>3</v>
      </c>
      <c r="AA60" s="73">
        <v>1</v>
      </c>
      <c r="AB60" s="89">
        <v>1</v>
      </c>
      <c r="AC60" s="87">
        <v>1</v>
      </c>
      <c r="AD60" s="198"/>
      <c r="AE60" s="198"/>
      <c r="AF60" s="198">
        <f t="shared" si="3"/>
        <v>0.25330696969696964</v>
      </c>
      <c r="AG60" s="104">
        <f t="shared" si="4"/>
        <v>100</v>
      </c>
      <c r="AH60" s="198">
        <f t="shared" si="5"/>
        <v>17.079672166840325</v>
      </c>
      <c r="AI60" s="104">
        <f t="shared" si="6"/>
        <v>154</v>
      </c>
      <c r="AL60" s="13">
        <f t="shared" si="1"/>
        <v>2.0798782178030306</v>
      </c>
      <c r="AM60" s="104">
        <f t="shared" si="7"/>
        <v>55</v>
      </c>
      <c r="AN60" s="13">
        <f t="shared" si="8"/>
        <v>0</v>
      </c>
      <c r="AO60" s="13">
        <f t="shared" si="9"/>
        <v>1.9550287194752713</v>
      </c>
      <c r="AP60" s="104">
        <f t="shared" si="10"/>
        <v>68</v>
      </c>
      <c r="AQ60" s="13">
        <f t="shared" si="11"/>
        <v>13</v>
      </c>
      <c r="AR60" s="13">
        <f t="shared" si="12"/>
        <v>1.9866842378699208</v>
      </c>
      <c r="AS60" s="104">
        <f t="shared" si="13"/>
        <v>48</v>
      </c>
      <c r="AT60" s="13">
        <f t="shared" si="14"/>
        <v>7</v>
      </c>
      <c r="AU60" s="13">
        <f t="shared" si="15"/>
        <v>2.1795772144585484</v>
      </c>
      <c r="AV60" s="104">
        <f t="shared" si="16"/>
        <v>69</v>
      </c>
      <c r="AW60" s="13">
        <f t="shared" si="17"/>
        <v>14</v>
      </c>
    </row>
    <row r="61" spans="1:49" s="13" customFormat="1" ht="11.25" customHeight="1" x14ac:dyDescent="0.2">
      <c r="A61" s="182">
        <v>80</v>
      </c>
      <c r="B61" s="68">
        <v>222</v>
      </c>
      <c r="C61" s="27" t="s">
        <v>7</v>
      </c>
      <c r="D61" s="34" t="s">
        <v>23</v>
      </c>
      <c r="E61" s="27">
        <v>222</v>
      </c>
      <c r="F61" s="34" t="s">
        <v>268</v>
      </c>
      <c r="G61" s="35" t="s">
        <v>104</v>
      </c>
      <c r="H61" s="35"/>
      <c r="I61" s="45"/>
      <c r="J61" s="103">
        <v>14.6</v>
      </c>
      <c r="K61" s="94">
        <f t="shared" si="2"/>
        <v>2.0798540000000001</v>
      </c>
      <c r="L61" s="104">
        <f t="shared" si="0"/>
        <v>56</v>
      </c>
      <c r="M61" s="81">
        <v>3</v>
      </c>
      <c r="N61" s="60">
        <v>3</v>
      </c>
      <c r="O61" s="61">
        <v>2</v>
      </c>
      <c r="P61" s="60">
        <v>1</v>
      </c>
      <c r="Q61" s="77">
        <v>3</v>
      </c>
      <c r="R61" s="120">
        <v>0</v>
      </c>
      <c r="S61" s="121">
        <v>3</v>
      </c>
      <c r="T61" s="121">
        <v>3</v>
      </c>
      <c r="U61" s="121">
        <v>2</v>
      </c>
      <c r="V61" s="121">
        <v>3</v>
      </c>
      <c r="W61" s="121">
        <v>2</v>
      </c>
      <c r="X61" s="122">
        <v>3</v>
      </c>
      <c r="Y61" s="123">
        <v>3</v>
      </c>
      <c r="Z61" s="63">
        <v>2</v>
      </c>
      <c r="AA61" s="73">
        <v>0</v>
      </c>
      <c r="AB61" s="89">
        <v>1</v>
      </c>
      <c r="AC61" s="87">
        <v>1</v>
      </c>
      <c r="AD61" s="198"/>
      <c r="AE61" s="198"/>
      <c r="AF61" s="198">
        <f t="shared" si="3"/>
        <v>0.30368000000000001</v>
      </c>
      <c r="AG61" s="104">
        <f t="shared" si="4"/>
        <v>74</v>
      </c>
      <c r="AH61" s="198">
        <f t="shared" si="5"/>
        <v>14.246575342465755</v>
      </c>
      <c r="AI61" s="104">
        <f t="shared" si="6"/>
        <v>183</v>
      </c>
      <c r="AL61" s="13">
        <f t="shared" si="1"/>
        <v>2.0798540000000005</v>
      </c>
      <c r="AM61" s="104">
        <f t="shared" si="7"/>
        <v>56</v>
      </c>
      <c r="AN61" s="13">
        <f t="shared" si="8"/>
        <v>0</v>
      </c>
      <c r="AO61" s="13">
        <f t="shared" si="9"/>
        <v>2.16109145819398</v>
      </c>
      <c r="AP61" s="104">
        <f t="shared" si="10"/>
        <v>21</v>
      </c>
      <c r="AQ61" s="13">
        <f t="shared" si="11"/>
        <v>35</v>
      </c>
      <c r="AR61" s="13">
        <f t="shared" si="12"/>
        <v>1.9097034983277599</v>
      </c>
      <c r="AS61" s="104">
        <f t="shared" si="13"/>
        <v>69</v>
      </c>
      <c r="AT61" s="13">
        <f t="shared" si="14"/>
        <v>13</v>
      </c>
      <c r="AU61" s="13">
        <f t="shared" si="15"/>
        <v>2.1873790836120404</v>
      </c>
      <c r="AV61" s="104">
        <f t="shared" si="16"/>
        <v>66</v>
      </c>
      <c r="AW61" s="13">
        <f t="shared" si="17"/>
        <v>10</v>
      </c>
    </row>
    <row r="62" spans="1:49" s="13" customFormat="1" ht="11.25" customHeight="1" x14ac:dyDescent="0.2">
      <c r="A62" s="182">
        <v>203</v>
      </c>
      <c r="B62" s="68">
        <v>520</v>
      </c>
      <c r="C62" s="27" t="s">
        <v>7</v>
      </c>
      <c r="D62" s="34" t="s">
        <v>39</v>
      </c>
      <c r="E62" s="27" t="s">
        <v>186</v>
      </c>
      <c r="F62" s="34" t="s">
        <v>187</v>
      </c>
      <c r="G62" s="35" t="s">
        <v>293</v>
      </c>
      <c r="H62" s="35"/>
      <c r="I62" s="45"/>
      <c r="J62" s="103">
        <v>15.960606060606061</v>
      </c>
      <c r="K62" s="94">
        <f t="shared" si="2"/>
        <v>2.0798403939393935</v>
      </c>
      <c r="L62" s="104">
        <f t="shared" si="0"/>
        <v>57</v>
      </c>
      <c r="M62" s="81">
        <v>3</v>
      </c>
      <c r="N62" s="60">
        <v>2</v>
      </c>
      <c r="O62" s="61">
        <v>3</v>
      </c>
      <c r="P62" s="60">
        <v>2</v>
      </c>
      <c r="Q62" s="77">
        <v>3</v>
      </c>
      <c r="R62" s="120">
        <v>0</v>
      </c>
      <c r="S62" s="121">
        <v>1</v>
      </c>
      <c r="T62" s="121">
        <v>1</v>
      </c>
      <c r="U62" s="121">
        <v>1</v>
      </c>
      <c r="V62" s="121">
        <v>2</v>
      </c>
      <c r="W62" s="121">
        <v>1</v>
      </c>
      <c r="X62" s="122">
        <v>3</v>
      </c>
      <c r="Y62" s="123">
        <v>3</v>
      </c>
      <c r="Z62" s="63">
        <v>2</v>
      </c>
      <c r="AA62" s="73">
        <v>2</v>
      </c>
      <c r="AB62" s="89">
        <v>1</v>
      </c>
      <c r="AC62" s="87">
        <v>1</v>
      </c>
      <c r="AD62" s="198"/>
      <c r="AE62" s="198"/>
      <c r="AF62" s="198">
        <f t="shared" si="3"/>
        <v>0.33198060606060603</v>
      </c>
      <c r="AG62" s="104">
        <f t="shared" si="4"/>
        <v>63</v>
      </c>
      <c r="AH62" s="198">
        <f t="shared" si="5"/>
        <v>13.032086576798934</v>
      </c>
      <c r="AI62" s="104">
        <f t="shared" si="6"/>
        <v>201</v>
      </c>
      <c r="AL62" s="13">
        <f t="shared" si="1"/>
        <v>2.0798403939393943</v>
      </c>
      <c r="AM62" s="104">
        <f t="shared" si="7"/>
        <v>57</v>
      </c>
      <c r="AN62" s="13">
        <f t="shared" si="8"/>
        <v>0</v>
      </c>
      <c r="AO62" s="13">
        <f t="shared" si="9"/>
        <v>1.9189440728691598</v>
      </c>
      <c r="AP62" s="104">
        <f t="shared" si="10"/>
        <v>79</v>
      </c>
      <c r="AQ62" s="13">
        <f t="shared" si="11"/>
        <v>22</v>
      </c>
      <c r="AR62" s="13">
        <f t="shared" si="12"/>
        <v>1.8990845410965851</v>
      </c>
      <c r="AS62" s="104">
        <f t="shared" si="13"/>
        <v>72</v>
      </c>
      <c r="AT62" s="13">
        <f t="shared" si="14"/>
        <v>15</v>
      </c>
      <c r="AU62" s="13">
        <f t="shared" si="15"/>
        <v>2.253633036079862</v>
      </c>
      <c r="AV62" s="104">
        <f t="shared" si="16"/>
        <v>47</v>
      </c>
      <c r="AW62" s="13">
        <f t="shared" si="17"/>
        <v>10</v>
      </c>
    </row>
    <row r="63" spans="1:49" s="13" customFormat="1" ht="11.25" customHeight="1" x14ac:dyDescent="0.2">
      <c r="A63" s="182">
        <v>25</v>
      </c>
      <c r="B63" s="68">
        <v>175</v>
      </c>
      <c r="C63" s="27" t="s">
        <v>7</v>
      </c>
      <c r="D63" s="34" t="s">
        <v>248</v>
      </c>
      <c r="E63" s="35" t="s">
        <v>297</v>
      </c>
      <c r="F63" s="34" t="s">
        <v>293</v>
      </c>
      <c r="G63" s="35"/>
      <c r="H63" s="35"/>
      <c r="I63" s="45"/>
      <c r="J63" s="103">
        <v>20.755871212121214</v>
      </c>
      <c r="K63" s="94">
        <f t="shared" si="2"/>
        <v>2.0797924412878781</v>
      </c>
      <c r="L63" s="104">
        <f t="shared" si="0"/>
        <v>58</v>
      </c>
      <c r="M63" s="81">
        <v>3</v>
      </c>
      <c r="N63" s="60">
        <v>2</v>
      </c>
      <c r="O63" s="61">
        <v>2</v>
      </c>
      <c r="P63" s="60">
        <v>2</v>
      </c>
      <c r="Q63" s="77">
        <v>2</v>
      </c>
      <c r="R63" s="120">
        <v>1</v>
      </c>
      <c r="S63" s="121">
        <v>3</v>
      </c>
      <c r="T63" s="121">
        <v>2</v>
      </c>
      <c r="U63" s="121">
        <v>1</v>
      </c>
      <c r="V63" s="121">
        <v>3</v>
      </c>
      <c r="W63" s="121">
        <v>0</v>
      </c>
      <c r="X63" s="122">
        <v>3</v>
      </c>
      <c r="Y63" s="123">
        <v>3</v>
      </c>
      <c r="Z63" s="63">
        <v>3</v>
      </c>
      <c r="AA63" s="73">
        <v>1</v>
      </c>
      <c r="AB63" s="89">
        <v>1</v>
      </c>
      <c r="AC63" s="87">
        <v>1</v>
      </c>
      <c r="AD63" s="198"/>
      <c r="AE63" s="198"/>
      <c r="AF63" s="198">
        <f t="shared" si="3"/>
        <v>0.43172212121212106</v>
      </c>
      <c r="AG63" s="104">
        <f t="shared" si="4"/>
        <v>43</v>
      </c>
      <c r="AH63" s="198">
        <f t="shared" si="5"/>
        <v>10.021260869961946</v>
      </c>
      <c r="AI63" s="104">
        <f t="shared" si="6"/>
        <v>234</v>
      </c>
      <c r="AL63" s="13">
        <f t="shared" si="1"/>
        <v>2.0797924412878794</v>
      </c>
      <c r="AM63" s="104">
        <f t="shared" si="7"/>
        <v>58</v>
      </c>
      <c r="AN63" s="13">
        <f t="shared" si="8"/>
        <v>0</v>
      </c>
      <c r="AO63" s="13">
        <f t="shared" si="9"/>
        <v>2.1146419396156384</v>
      </c>
      <c r="AP63" s="104">
        <f t="shared" si="10"/>
        <v>30</v>
      </c>
      <c r="AQ63" s="13">
        <f t="shared" si="11"/>
        <v>28</v>
      </c>
      <c r="AR63" s="13">
        <f t="shared" si="12"/>
        <v>2.0279864212209904</v>
      </c>
      <c r="AS63" s="104">
        <f t="shared" si="13"/>
        <v>27</v>
      </c>
      <c r="AT63" s="13">
        <f t="shared" si="14"/>
        <v>31</v>
      </c>
      <c r="AU63" s="13">
        <f t="shared" si="15"/>
        <v>2.1100934446323607</v>
      </c>
      <c r="AV63" s="104">
        <f t="shared" si="16"/>
        <v>86</v>
      </c>
      <c r="AW63" s="13">
        <f t="shared" si="17"/>
        <v>28</v>
      </c>
    </row>
    <row r="64" spans="1:49" s="13" customFormat="1" ht="11.25" customHeight="1" x14ac:dyDescent="0.2">
      <c r="A64" s="182">
        <v>96</v>
      </c>
      <c r="B64" s="68">
        <v>237</v>
      </c>
      <c r="C64" s="27" t="s">
        <v>7</v>
      </c>
      <c r="D64" s="34" t="s">
        <v>25</v>
      </c>
      <c r="E64" s="27">
        <v>237</v>
      </c>
      <c r="F64" s="34" t="s">
        <v>111</v>
      </c>
      <c r="G64" s="35"/>
      <c r="H64" s="35"/>
      <c r="I64" s="45"/>
      <c r="J64" s="103">
        <v>29.932575757575759</v>
      </c>
      <c r="K64" s="94">
        <f t="shared" si="2"/>
        <v>2.0797006742424244</v>
      </c>
      <c r="L64" s="104">
        <f t="shared" si="0"/>
        <v>59</v>
      </c>
      <c r="M64" s="81">
        <v>3</v>
      </c>
      <c r="N64" s="60">
        <v>3</v>
      </c>
      <c r="O64" s="61">
        <v>3</v>
      </c>
      <c r="P64" s="60">
        <v>1</v>
      </c>
      <c r="Q64" s="77">
        <v>2</v>
      </c>
      <c r="R64" s="120">
        <v>1</v>
      </c>
      <c r="S64" s="121">
        <v>3</v>
      </c>
      <c r="T64" s="121">
        <v>3</v>
      </c>
      <c r="U64" s="121">
        <v>2</v>
      </c>
      <c r="V64" s="121">
        <v>3</v>
      </c>
      <c r="W64" s="121">
        <v>1</v>
      </c>
      <c r="X64" s="122">
        <v>2</v>
      </c>
      <c r="Y64" s="123">
        <v>3</v>
      </c>
      <c r="Z64" s="63">
        <v>2</v>
      </c>
      <c r="AA64" s="73">
        <v>1</v>
      </c>
      <c r="AB64" s="89">
        <v>1</v>
      </c>
      <c r="AC64" s="87">
        <v>1</v>
      </c>
      <c r="AD64" s="198"/>
      <c r="AE64" s="198"/>
      <c r="AF64" s="198">
        <f t="shared" si="3"/>
        <v>0.62259757575757579</v>
      </c>
      <c r="AG64" s="104">
        <f t="shared" si="4"/>
        <v>22</v>
      </c>
      <c r="AH64" s="198">
        <f t="shared" si="5"/>
        <v>6.9489509250588446</v>
      </c>
      <c r="AI64" s="104">
        <f t="shared" si="6"/>
        <v>264</v>
      </c>
      <c r="AL64" s="13">
        <f t="shared" si="1"/>
        <v>2.0797006742424249</v>
      </c>
      <c r="AM64" s="104">
        <f t="shared" si="7"/>
        <v>59</v>
      </c>
      <c r="AN64" s="13">
        <f t="shared" si="8"/>
        <v>0</v>
      </c>
      <c r="AO64" s="13">
        <f t="shared" si="9"/>
        <v>2.1197207411320567</v>
      </c>
      <c r="AP64" s="104">
        <f t="shared" si="10"/>
        <v>29</v>
      </c>
      <c r="AQ64" s="13">
        <f t="shared" si="11"/>
        <v>30</v>
      </c>
      <c r="AR64" s="13">
        <f t="shared" si="12"/>
        <v>1.9249414769180102</v>
      </c>
      <c r="AS64" s="104">
        <f t="shared" si="13"/>
        <v>62</v>
      </c>
      <c r="AT64" s="13">
        <f t="shared" si="14"/>
        <v>3</v>
      </c>
      <c r="AU64" s="13">
        <f t="shared" si="15"/>
        <v>2.1856605404631599</v>
      </c>
      <c r="AV64" s="104">
        <f t="shared" si="16"/>
        <v>68</v>
      </c>
      <c r="AW64" s="13">
        <f t="shared" si="17"/>
        <v>9</v>
      </c>
    </row>
    <row r="65" spans="1:49" s="13" customFormat="1" ht="11.25" customHeight="1" x14ac:dyDescent="0.2">
      <c r="A65" s="182">
        <v>167</v>
      </c>
      <c r="B65" s="68">
        <v>442</v>
      </c>
      <c r="C65" s="27" t="s">
        <v>6</v>
      </c>
      <c r="D65" s="34" t="s">
        <v>34</v>
      </c>
      <c r="E65" s="27">
        <v>442</v>
      </c>
      <c r="F65" s="35" t="s">
        <v>172</v>
      </c>
      <c r="G65" s="35" t="s">
        <v>293</v>
      </c>
      <c r="H65" s="35"/>
      <c r="I65" s="45"/>
      <c r="J65" s="103">
        <v>2.438257575757576</v>
      </c>
      <c r="K65" s="94">
        <f t="shared" si="2"/>
        <v>2.0699756174242427</v>
      </c>
      <c r="L65" s="104">
        <f t="shared" si="0"/>
        <v>60</v>
      </c>
      <c r="M65" s="81">
        <v>3</v>
      </c>
      <c r="N65" s="60">
        <v>3</v>
      </c>
      <c r="O65" s="61">
        <v>1</v>
      </c>
      <c r="P65" s="60">
        <v>3</v>
      </c>
      <c r="Q65" s="77">
        <v>3</v>
      </c>
      <c r="R65" s="120">
        <v>0</v>
      </c>
      <c r="S65" s="121">
        <v>0</v>
      </c>
      <c r="T65" s="121">
        <v>1</v>
      </c>
      <c r="U65" s="121">
        <v>1</v>
      </c>
      <c r="V65" s="121">
        <v>1</v>
      </c>
      <c r="W65" s="121">
        <v>0</v>
      </c>
      <c r="X65" s="122">
        <v>2</v>
      </c>
      <c r="Y65" s="123">
        <v>3</v>
      </c>
      <c r="Z65" s="63">
        <v>2</v>
      </c>
      <c r="AA65" s="73">
        <v>1</v>
      </c>
      <c r="AB65" s="89">
        <v>3</v>
      </c>
      <c r="AC65" s="87">
        <v>2</v>
      </c>
      <c r="AD65" s="198"/>
      <c r="AE65" s="198"/>
      <c r="AF65" s="198">
        <f t="shared" si="3"/>
        <v>5.0471931818181826E-2</v>
      </c>
      <c r="AG65" s="104">
        <f t="shared" si="4"/>
        <v>235</v>
      </c>
      <c r="AH65" s="198">
        <f t="shared" si="5"/>
        <v>84.896691005126613</v>
      </c>
      <c r="AI65" s="104">
        <f t="shared" si="6"/>
        <v>19</v>
      </c>
      <c r="AL65" s="13">
        <f t="shared" si="1"/>
        <v>2.0699756174242432</v>
      </c>
      <c r="AM65" s="104">
        <f t="shared" si="7"/>
        <v>60</v>
      </c>
      <c r="AN65" s="13">
        <f t="shared" si="8"/>
        <v>0</v>
      </c>
      <c r="AO65" s="13">
        <f t="shared" si="9"/>
        <v>1.751025784648323</v>
      </c>
      <c r="AP65" s="104">
        <f t="shared" si="10"/>
        <v>142</v>
      </c>
      <c r="AQ65" s="13">
        <f t="shared" si="11"/>
        <v>82</v>
      </c>
      <c r="AR65" s="13">
        <f t="shared" si="12"/>
        <v>1.9025776241132064</v>
      </c>
      <c r="AS65" s="104">
        <f t="shared" si="13"/>
        <v>71</v>
      </c>
      <c r="AT65" s="13">
        <f t="shared" si="14"/>
        <v>11</v>
      </c>
      <c r="AU65" s="13">
        <f t="shared" si="15"/>
        <v>2.2718752829760822</v>
      </c>
      <c r="AV65" s="104">
        <f t="shared" si="16"/>
        <v>43</v>
      </c>
      <c r="AW65" s="13">
        <f t="shared" si="17"/>
        <v>17</v>
      </c>
    </row>
    <row r="66" spans="1:49" s="13" customFormat="1" ht="11.25" customHeight="1" x14ac:dyDescent="0.2">
      <c r="A66" s="182">
        <v>288</v>
      </c>
      <c r="B66" s="70">
        <v>1166</v>
      </c>
      <c r="C66" s="27" t="s">
        <v>6</v>
      </c>
      <c r="D66" s="34" t="s">
        <v>362</v>
      </c>
      <c r="E66" s="57" t="s">
        <v>224</v>
      </c>
      <c r="F66" s="40" t="s">
        <v>213</v>
      </c>
      <c r="G66" s="35" t="s">
        <v>293</v>
      </c>
      <c r="H66" s="35"/>
      <c r="I66" s="45"/>
      <c r="J66" s="103">
        <v>8.3159090909090914</v>
      </c>
      <c r="K66" s="94">
        <f t="shared" si="2"/>
        <v>2.0699168409090913</v>
      </c>
      <c r="L66" s="104">
        <f t="shared" si="0"/>
        <v>61</v>
      </c>
      <c r="M66" s="81">
        <v>3</v>
      </c>
      <c r="N66" s="60">
        <v>3</v>
      </c>
      <c r="O66" s="61">
        <v>2</v>
      </c>
      <c r="P66" s="60">
        <v>3</v>
      </c>
      <c r="Q66" s="77">
        <v>3</v>
      </c>
      <c r="R66" s="120">
        <v>0</v>
      </c>
      <c r="S66" s="121">
        <v>1</v>
      </c>
      <c r="T66" s="121">
        <v>2</v>
      </c>
      <c r="U66" s="121">
        <v>1</v>
      </c>
      <c r="V66" s="121">
        <v>1</v>
      </c>
      <c r="W66" s="121">
        <v>1</v>
      </c>
      <c r="X66" s="122">
        <v>2</v>
      </c>
      <c r="Y66" s="123">
        <v>2</v>
      </c>
      <c r="Z66" s="63">
        <v>2</v>
      </c>
      <c r="AA66" s="73">
        <v>0</v>
      </c>
      <c r="AB66" s="89">
        <v>1</v>
      </c>
      <c r="AC66" s="87">
        <v>1</v>
      </c>
      <c r="AD66" s="198"/>
      <c r="AE66" s="198"/>
      <c r="AF66" s="198">
        <f t="shared" si="3"/>
        <v>0.17213931818181821</v>
      </c>
      <c r="AG66" s="104">
        <f t="shared" si="4"/>
        <v>148</v>
      </c>
      <c r="AH66" s="198">
        <f t="shared" si="5"/>
        <v>24.892047007379066</v>
      </c>
      <c r="AI66" s="104">
        <f t="shared" si="6"/>
        <v>105</v>
      </c>
      <c r="AL66" s="13">
        <f t="shared" si="1"/>
        <v>2.0699168409090918</v>
      </c>
      <c r="AM66" s="104">
        <f t="shared" si="7"/>
        <v>61</v>
      </c>
      <c r="AN66" s="13">
        <f t="shared" si="8"/>
        <v>0</v>
      </c>
      <c r="AO66" s="13">
        <f t="shared" si="9"/>
        <v>1.7561375766950444</v>
      </c>
      <c r="AP66" s="104">
        <f t="shared" si="10"/>
        <v>138</v>
      </c>
      <c r="AQ66" s="13">
        <f t="shared" si="11"/>
        <v>77</v>
      </c>
      <c r="AR66" s="13">
        <f t="shared" si="12"/>
        <v>1.7995656703405296</v>
      </c>
      <c r="AS66" s="104">
        <f t="shared" si="13"/>
        <v>99</v>
      </c>
      <c r="AT66" s="13">
        <f t="shared" si="14"/>
        <v>38</v>
      </c>
      <c r="AU66" s="13">
        <f t="shared" si="15"/>
        <v>2.347475369337185</v>
      </c>
      <c r="AV66" s="104">
        <f t="shared" si="16"/>
        <v>23</v>
      </c>
      <c r="AW66" s="13">
        <f t="shared" si="17"/>
        <v>38</v>
      </c>
    </row>
    <row r="67" spans="1:49" s="13" customFormat="1" ht="11.25" customHeight="1" x14ac:dyDescent="0.2">
      <c r="A67" s="182">
        <v>97</v>
      </c>
      <c r="B67" s="68">
        <v>237</v>
      </c>
      <c r="C67" s="27" t="s">
        <v>7</v>
      </c>
      <c r="D67" s="34" t="s">
        <v>25</v>
      </c>
      <c r="E67" s="27" t="s">
        <v>111</v>
      </c>
      <c r="F67" s="34" t="s">
        <v>112</v>
      </c>
      <c r="G67" s="35" t="s">
        <v>293</v>
      </c>
      <c r="H67" s="35"/>
      <c r="I67" s="45"/>
      <c r="J67" s="103">
        <v>14.736742424242424</v>
      </c>
      <c r="K67" s="94">
        <f t="shared" si="2"/>
        <v>2.0698526325757576</v>
      </c>
      <c r="L67" s="104">
        <f t="shared" si="0"/>
        <v>62</v>
      </c>
      <c r="M67" s="81">
        <v>3</v>
      </c>
      <c r="N67" s="60">
        <v>3</v>
      </c>
      <c r="O67" s="61">
        <v>2</v>
      </c>
      <c r="P67" s="60">
        <v>2</v>
      </c>
      <c r="Q67" s="77">
        <v>2</v>
      </c>
      <c r="R67" s="120">
        <v>1</v>
      </c>
      <c r="S67" s="121">
        <v>2</v>
      </c>
      <c r="T67" s="121">
        <v>0</v>
      </c>
      <c r="U67" s="121">
        <v>2</v>
      </c>
      <c r="V67" s="121">
        <v>2</v>
      </c>
      <c r="W67" s="121">
        <v>0</v>
      </c>
      <c r="X67" s="122">
        <v>3</v>
      </c>
      <c r="Y67" s="123">
        <v>3</v>
      </c>
      <c r="Z67" s="63">
        <v>2</v>
      </c>
      <c r="AA67" s="73">
        <v>1</v>
      </c>
      <c r="AB67" s="89">
        <v>3</v>
      </c>
      <c r="AC67" s="87">
        <v>1</v>
      </c>
      <c r="AD67" s="198"/>
      <c r="AE67" s="198"/>
      <c r="AF67" s="198">
        <f t="shared" si="3"/>
        <v>0.30505056818181814</v>
      </c>
      <c r="AG67" s="104">
        <f t="shared" si="4"/>
        <v>73</v>
      </c>
      <c r="AH67" s="198">
        <f t="shared" si="5"/>
        <v>14.046523583087005</v>
      </c>
      <c r="AI67" s="104">
        <f t="shared" si="6"/>
        <v>185</v>
      </c>
      <c r="AL67" s="13">
        <f t="shared" si="1"/>
        <v>2.069852632575758</v>
      </c>
      <c r="AM67" s="104">
        <f t="shared" si="7"/>
        <v>62</v>
      </c>
      <c r="AN67" s="13">
        <f t="shared" si="8"/>
        <v>0</v>
      </c>
      <c r="AO67" s="13">
        <f t="shared" si="9"/>
        <v>1.9837589870908081</v>
      </c>
      <c r="AP67" s="104">
        <f t="shared" si="10"/>
        <v>63</v>
      </c>
      <c r="AQ67" s="13">
        <f t="shared" si="11"/>
        <v>1</v>
      </c>
      <c r="AR67" s="13">
        <f t="shared" si="12"/>
        <v>1.9367288867563601</v>
      </c>
      <c r="AS67" s="104">
        <f t="shared" si="13"/>
        <v>59</v>
      </c>
      <c r="AT67" s="13">
        <f t="shared" si="14"/>
        <v>3</v>
      </c>
      <c r="AU67" s="13">
        <f t="shared" si="15"/>
        <v>2.1900399235456578</v>
      </c>
      <c r="AV67" s="104">
        <f t="shared" si="16"/>
        <v>64</v>
      </c>
      <c r="AW67" s="13">
        <f t="shared" si="17"/>
        <v>2</v>
      </c>
    </row>
    <row r="68" spans="1:49" s="13" customFormat="1" ht="11.25" customHeight="1" x14ac:dyDescent="0.2">
      <c r="A68" s="182">
        <v>20</v>
      </c>
      <c r="B68" s="68">
        <v>157</v>
      </c>
      <c r="C68" s="27" t="s">
        <v>6</v>
      </c>
      <c r="D68" s="34" t="s">
        <v>245</v>
      </c>
      <c r="E68" s="27" t="s">
        <v>289</v>
      </c>
      <c r="F68" s="34" t="s">
        <v>293</v>
      </c>
      <c r="G68" s="35"/>
      <c r="H68" s="35"/>
      <c r="I68" s="45"/>
      <c r="J68" s="103">
        <v>40.857007575757578</v>
      </c>
      <c r="K68" s="94">
        <f t="shared" si="2"/>
        <v>2.0695914299242428</v>
      </c>
      <c r="L68" s="104">
        <f t="shared" si="0"/>
        <v>63</v>
      </c>
      <c r="M68" s="81">
        <v>3</v>
      </c>
      <c r="N68" s="60">
        <v>3</v>
      </c>
      <c r="O68" s="61">
        <v>2</v>
      </c>
      <c r="P68" s="60">
        <v>1</v>
      </c>
      <c r="Q68" s="77">
        <v>2</v>
      </c>
      <c r="R68" s="120">
        <v>0</v>
      </c>
      <c r="S68" s="121">
        <v>2</v>
      </c>
      <c r="T68" s="121">
        <v>3</v>
      </c>
      <c r="U68" s="121">
        <v>3</v>
      </c>
      <c r="V68" s="121">
        <v>3</v>
      </c>
      <c r="W68" s="121">
        <v>3</v>
      </c>
      <c r="X68" s="122">
        <v>2</v>
      </c>
      <c r="Y68" s="123">
        <v>3</v>
      </c>
      <c r="Z68" s="63">
        <v>2</v>
      </c>
      <c r="AA68" s="73">
        <v>1</v>
      </c>
      <c r="AB68" s="89">
        <v>2</v>
      </c>
      <c r="AC68" s="87">
        <v>3</v>
      </c>
      <c r="AD68" s="198"/>
      <c r="AE68" s="198"/>
      <c r="AF68" s="198">
        <f t="shared" si="3"/>
        <v>0.84574005681818198</v>
      </c>
      <c r="AG68" s="104">
        <f t="shared" si="4"/>
        <v>8</v>
      </c>
      <c r="AH68" s="198">
        <f t="shared" si="5"/>
        <v>5.0664503418704374</v>
      </c>
      <c r="AI68" s="104">
        <f t="shared" si="6"/>
        <v>281</v>
      </c>
      <c r="AL68" s="13">
        <f t="shared" si="1"/>
        <v>2.0695914299242428</v>
      </c>
      <c r="AM68" s="104">
        <f t="shared" si="7"/>
        <v>63</v>
      </c>
      <c r="AN68" s="13">
        <f t="shared" si="8"/>
        <v>0</v>
      </c>
      <c r="AO68" s="13">
        <f t="shared" si="9"/>
        <v>2.133919189121567</v>
      </c>
      <c r="AP68" s="104">
        <f t="shared" si="10"/>
        <v>25</v>
      </c>
      <c r="AQ68" s="13">
        <f t="shared" si="11"/>
        <v>38</v>
      </c>
      <c r="AR68" s="13">
        <f t="shared" si="12"/>
        <v>2.0015245402921362</v>
      </c>
      <c r="AS68" s="104">
        <f t="shared" si="13"/>
        <v>40</v>
      </c>
      <c r="AT68" s="13">
        <f t="shared" si="14"/>
        <v>23</v>
      </c>
      <c r="AU68" s="13">
        <f t="shared" si="15"/>
        <v>2.1049359115295938</v>
      </c>
      <c r="AV68" s="104">
        <f t="shared" si="16"/>
        <v>89</v>
      </c>
      <c r="AW68" s="13">
        <f t="shared" si="17"/>
        <v>26</v>
      </c>
    </row>
    <row r="69" spans="1:49" s="13" customFormat="1" ht="11.25" customHeight="1" x14ac:dyDescent="0.2">
      <c r="A69" s="182">
        <v>291</v>
      </c>
      <c r="B69" s="70">
        <v>1233</v>
      </c>
      <c r="C69" s="27" t="s">
        <v>7</v>
      </c>
      <c r="D69" s="34" t="s">
        <v>26</v>
      </c>
      <c r="E69" s="57">
        <v>1233</v>
      </c>
      <c r="F69" s="40" t="s">
        <v>225</v>
      </c>
      <c r="G69" s="35"/>
      <c r="H69" s="35"/>
      <c r="I69" s="45"/>
      <c r="J69" s="103">
        <v>4.916666666666667</v>
      </c>
      <c r="K69" s="94">
        <f t="shared" si="2"/>
        <v>2.0599508333333327</v>
      </c>
      <c r="L69" s="104">
        <f t="shared" si="0"/>
        <v>64</v>
      </c>
      <c r="M69" s="81">
        <v>3</v>
      </c>
      <c r="N69" s="60">
        <v>2</v>
      </c>
      <c r="O69" s="61">
        <v>1</v>
      </c>
      <c r="P69" s="60">
        <v>3</v>
      </c>
      <c r="Q69" s="77">
        <v>3</v>
      </c>
      <c r="R69" s="120">
        <v>0</v>
      </c>
      <c r="S69" s="121">
        <v>1</v>
      </c>
      <c r="T69" s="121">
        <v>2</v>
      </c>
      <c r="U69" s="121">
        <v>1</v>
      </c>
      <c r="V69" s="121">
        <v>1</v>
      </c>
      <c r="W69" s="121">
        <v>0</v>
      </c>
      <c r="X69" s="122">
        <v>2</v>
      </c>
      <c r="Y69" s="123">
        <v>3</v>
      </c>
      <c r="Z69" s="63">
        <v>3</v>
      </c>
      <c r="AA69" s="73">
        <v>1</v>
      </c>
      <c r="AB69" s="89">
        <v>2</v>
      </c>
      <c r="AC69" s="87">
        <v>1</v>
      </c>
      <c r="AD69" s="198"/>
      <c r="AE69" s="198"/>
      <c r="AF69" s="198">
        <f t="shared" si="3"/>
        <v>0.10128333333333332</v>
      </c>
      <c r="AG69" s="104">
        <f t="shared" si="4"/>
        <v>191</v>
      </c>
      <c r="AH69" s="198">
        <f t="shared" si="5"/>
        <v>41.898305084745751</v>
      </c>
      <c r="AI69" s="104">
        <f t="shared" si="6"/>
        <v>61</v>
      </c>
      <c r="AL69" s="13">
        <f t="shared" si="1"/>
        <v>2.0599508333333336</v>
      </c>
      <c r="AM69" s="104">
        <f t="shared" si="7"/>
        <v>64</v>
      </c>
      <c r="AN69" s="13">
        <f t="shared" si="8"/>
        <v>0</v>
      </c>
      <c r="AO69" s="13">
        <f t="shared" si="9"/>
        <v>1.8384658835005578</v>
      </c>
      <c r="AP69" s="104">
        <f t="shared" si="10"/>
        <v>99</v>
      </c>
      <c r="AQ69" s="13">
        <f t="shared" si="11"/>
        <v>35</v>
      </c>
      <c r="AR69" s="13">
        <f t="shared" si="12"/>
        <v>1.972131435340023</v>
      </c>
      <c r="AS69" s="104">
        <f t="shared" si="13"/>
        <v>53</v>
      </c>
      <c r="AT69" s="13">
        <f t="shared" si="14"/>
        <v>11</v>
      </c>
      <c r="AU69" s="13">
        <f t="shared" si="15"/>
        <v>2.1789207329988853</v>
      </c>
      <c r="AV69" s="104">
        <f t="shared" si="16"/>
        <v>71</v>
      </c>
      <c r="AW69" s="13">
        <f t="shared" si="17"/>
        <v>7</v>
      </c>
    </row>
    <row r="70" spans="1:49" s="13" customFormat="1" ht="11.25" customHeight="1" x14ac:dyDescent="0.2">
      <c r="A70" s="182">
        <v>66</v>
      </c>
      <c r="B70" s="68">
        <v>214</v>
      </c>
      <c r="C70" s="27" t="s">
        <v>7</v>
      </c>
      <c r="D70" s="34" t="s">
        <v>22</v>
      </c>
      <c r="E70" s="27" t="s">
        <v>95</v>
      </c>
      <c r="F70" s="34" t="s">
        <v>293</v>
      </c>
      <c r="G70" s="35"/>
      <c r="H70" s="35"/>
      <c r="I70" s="45"/>
      <c r="J70" s="103">
        <v>6.7678030303030301</v>
      </c>
      <c r="K70" s="94">
        <f t="shared" ref="K70:K133" si="18">M$4*M70+N$4*N70+O$4*O70+P$4*P70+Q$4*Q70+R$4*R70+S$4*S70+T$4*T70+U$4*U70+V$4*V70+W$4*W70+X$4*X70+Y$4*Y70+Z$4*Z70+AA$4*AA70+AB$4*AB70+AC$4*AC70-(J70/100000)</f>
        <v>2.059932321969697</v>
      </c>
      <c r="L70" s="104">
        <f t="shared" ref="L70:L133" si="19">RANK(K70,$K$6:$K$291)</f>
        <v>65</v>
      </c>
      <c r="M70" s="81">
        <v>3</v>
      </c>
      <c r="N70" s="60">
        <v>3</v>
      </c>
      <c r="O70" s="61">
        <v>2</v>
      </c>
      <c r="P70" s="60">
        <v>2</v>
      </c>
      <c r="Q70" s="77">
        <v>3</v>
      </c>
      <c r="R70" s="120">
        <v>0</v>
      </c>
      <c r="S70" s="121">
        <v>1</v>
      </c>
      <c r="T70" s="121">
        <v>1</v>
      </c>
      <c r="U70" s="121">
        <v>1</v>
      </c>
      <c r="V70" s="121">
        <v>1</v>
      </c>
      <c r="W70" s="121">
        <v>0</v>
      </c>
      <c r="X70" s="122">
        <v>0</v>
      </c>
      <c r="Y70" s="123">
        <v>3</v>
      </c>
      <c r="Z70" s="63">
        <v>2</v>
      </c>
      <c r="AA70" s="73">
        <v>3</v>
      </c>
      <c r="AB70" s="89">
        <v>2</v>
      </c>
      <c r="AC70" s="87">
        <v>3</v>
      </c>
      <c r="AD70" s="198"/>
      <c r="AE70" s="198"/>
      <c r="AF70" s="198">
        <f t="shared" si="3"/>
        <v>0.1394167424242424</v>
      </c>
      <c r="AG70" s="104">
        <f t="shared" si="4"/>
        <v>167</v>
      </c>
      <c r="AH70" s="198">
        <f t="shared" si="5"/>
        <v>30.438238092572902</v>
      </c>
      <c r="AI70" s="104">
        <f t="shared" si="6"/>
        <v>81</v>
      </c>
      <c r="AL70" s="13">
        <f t="shared" si="1"/>
        <v>2.0599323219696974</v>
      </c>
      <c r="AM70" s="104">
        <f t="shared" si="7"/>
        <v>65</v>
      </c>
      <c r="AN70" s="13">
        <f t="shared" si="8"/>
        <v>0</v>
      </c>
      <c r="AO70" s="13">
        <f t="shared" si="9"/>
        <v>1.6787483754814032</v>
      </c>
      <c r="AP70" s="104">
        <f t="shared" si="10"/>
        <v>156</v>
      </c>
      <c r="AQ70" s="13">
        <f t="shared" si="11"/>
        <v>91</v>
      </c>
      <c r="AR70" s="13">
        <f t="shared" si="12"/>
        <v>1.930724964110166</v>
      </c>
      <c r="AS70" s="104">
        <f t="shared" si="13"/>
        <v>60</v>
      </c>
      <c r="AT70" s="13">
        <f t="shared" si="14"/>
        <v>5</v>
      </c>
      <c r="AU70" s="13">
        <f t="shared" si="15"/>
        <v>2.2483002149462861</v>
      </c>
      <c r="AV70" s="104">
        <f t="shared" si="16"/>
        <v>49</v>
      </c>
      <c r="AW70" s="13">
        <f t="shared" si="17"/>
        <v>16</v>
      </c>
    </row>
    <row r="71" spans="1:49" s="13" customFormat="1" ht="11.25" customHeight="1" x14ac:dyDescent="0.2">
      <c r="A71" s="182">
        <v>243</v>
      </c>
      <c r="B71" s="68">
        <v>908</v>
      </c>
      <c r="C71" s="27" t="s">
        <v>7</v>
      </c>
      <c r="D71" s="34" t="s">
        <v>257</v>
      </c>
      <c r="E71" s="27" t="s">
        <v>205</v>
      </c>
      <c r="F71" s="34" t="s">
        <v>293</v>
      </c>
      <c r="G71" s="35"/>
      <c r="H71" s="35"/>
      <c r="I71" s="45"/>
      <c r="J71" s="103">
        <v>30.130871212121214</v>
      </c>
      <c r="K71" s="94">
        <f t="shared" si="18"/>
        <v>2.059698691287879</v>
      </c>
      <c r="L71" s="104">
        <f t="shared" si="19"/>
        <v>66</v>
      </c>
      <c r="M71" s="81">
        <v>3</v>
      </c>
      <c r="N71" s="60">
        <v>2</v>
      </c>
      <c r="O71" s="61">
        <v>3</v>
      </c>
      <c r="P71" s="60">
        <v>2</v>
      </c>
      <c r="Q71" s="77">
        <v>2</v>
      </c>
      <c r="R71" s="120">
        <v>1</v>
      </c>
      <c r="S71" s="121">
        <v>3</v>
      </c>
      <c r="T71" s="121">
        <v>2</v>
      </c>
      <c r="U71" s="121">
        <v>2</v>
      </c>
      <c r="V71" s="121">
        <v>3</v>
      </c>
      <c r="W71" s="121">
        <v>1</v>
      </c>
      <c r="X71" s="122">
        <v>2</v>
      </c>
      <c r="Y71" s="123">
        <v>3</v>
      </c>
      <c r="Z71" s="63">
        <v>2</v>
      </c>
      <c r="AA71" s="73">
        <v>1</v>
      </c>
      <c r="AB71" s="89">
        <v>1</v>
      </c>
      <c r="AC71" s="87">
        <v>1</v>
      </c>
      <c r="AD71" s="198"/>
      <c r="AE71" s="198"/>
      <c r="AF71" s="198">
        <f t="shared" ref="AF71:AF134" si="20">(M$4*M71+N$4*N71+O$4*O71+P$4*P71+Q$4*Q71+R$4*R71+S$4*S71+T$4*T71+U$4*U71+V$4*V71+W$4*W71+X$4*X71+Y$4*Y71+Z$4*Z71+AA$4*AA71+AB$4*AB71+AC$4*AC71)*(J71/100)</f>
        <v>0.62069594696969699</v>
      </c>
      <c r="AG71" s="104">
        <f t="shared" ref="AG71:AG134" si="21">RANK(AF71,AF$6:AF$291)</f>
        <v>23</v>
      </c>
      <c r="AH71" s="198">
        <f t="shared" ref="AH71:AH134" si="22">(M$4*M71+N$4*N71+O$4*O71+P$4*P71+Q$4*Q71+R$4*R71+S$4*S71+T$4*T71+U$4*U71+V$4*V71+W$4*W71+X$4*X71+Y$4*Y71+Z$4*Z71+AA$4*AA71+AB$4*AB71+AC$4*AC71)/(J71/100)</f>
        <v>6.836841807518967</v>
      </c>
      <c r="AI71" s="104">
        <f t="shared" ref="AI71:AI134" si="23">RANK(AH71,AH$6:AH$291)</f>
        <v>265</v>
      </c>
      <c r="AL71" s="13">
        <f t="shared" ref="AL71:AL134" si="24">(AL$3/$AK$3)*(M$4*M71+N$4*N71+O$4*O71+P$4*P71+Q$4*Q71)+(AL$4/$AK$4)*(R$4*R71+S$4*S71+T$4*T71+U$4*U71+V$4*V71+W$4*W71+X$4*X71+Y$4*Y71)+(AL$5/$AK$5)*(Z$4*Z71+AA$4*AA71+AB$4*AB71+AC$4*AC71)-(J71/100000)</f>
        <v>2.0596986912878794</v>
      </c>
      <c r="AM71" s="104">
        <f t="shared" ref="AM71:AM134" si="25">RANK(AL71,AL$6:AL$291)</f>
        <v>66</v>
      </c>
      <c r="AN71" s="13">
        <f t="shared" ref="AN71:AN134" si="26">ABS(AM71-$L71)</f>
        <v>0</v>
      </c>
      <c r="AO71" s="13">
        <f t="shared" ref="AO71:AO134" si="27">(AO$3/$AK$3)*(M$4*M71+N$4*N71+O$4*O71+P$4*P71+Q$4*Q71)+(AO$4/$AK$4)*(R$4*R71+S$4*S71+T$4*T71+U$4*U71+V$4*V71+W$4*W71+X$4*X71+Y$4*Y71)+(AO$5/$AK$5)*(Z$4*Z71+AA$4*AA71+AB$4*AB71+AC$4*AC71)-(J71/100000)</f>
        <v>2.0762404973079458</v>
      </c>
      <c r="AP71" s="104">
        <f t="shared" ref="AP71:AP134" si="28">RANK(AO71,AO$6:AO$291)</f>
        <v>36</v>
      </c>
      <c r="AQ71" s="13">
        <f t="shared" ref="AQ71:AQ134" si="29">ABS(AP71-$L71)</f>
        <v>30</v>
      </c>
      <c r="AR71" s="13">
        <f t="shared" ref="AR71:AR134" si="30">(AR$3/$AK$3)*(M$4*M71+N$4*N71+O$4*O71+P$4*P71+Q$4*Q71)+(AR$4/$AK$4)*(R$4*R71+S$4*S71+T$4*T71+U$4*U71+V$4*V71+W$4*W71+X$4*X71+Y$4*Y71)+(AR$5/$AK$5)*(Z$4*Z71+AA$4*AA71+AB$4*AB71+AC$4*AC71)-(J71/100000)</f>
        <v>1.903200363528682</v>
      </c>
      <c r="AS71" s="104">
        <f t="shared" ref="AS71:AS134" si="31">RANK(AR71,AR$6:AR$291)</f>
        <v>70</v>
      </c>
      <c r="AT71" s="13">
        <f t="shared" ref="AT71:AT134" si="32">ABS(AS71-$L71)</f>
        <v>4</v>
      </c>
      <c r="AU71" s="13">
        <f t="shared" ref="AU71:AU134" si="33">(AU$3/$AK$3)*(M$4*M71+N$4*N71+O$4*O71+P$4*P71+Q$4*Q71)+(AU$4/$AK$4)*(R$4*R71+S$4*S71+T$4*T71+U$4*U71+V$4*V71+W$4*W71+X$4*X71+Y$4*Y71)+(AU$5/$AK$5)*(Z$4*Z71+AA$4*AA71+AB$4*AB71+AC$4*AC71)-(J71/100000)</f>
        <v>2.1726150792477452</v>
      </c>
      <c r="AV71" s="104">
        <f t="shared" ref="AV71:AV134" si="34">RANK(AU71,AU$6:AU$291)</f>
        <v>74</v>
      </c>
      <c r="AW71" s="13">
        <f t="shared" ref="AW71:AW134" si="35">ABS(AV71-$L71)</f>
        <v>8</v>
      </c>
    </row>
    <row r="72" spans="1:49" s="13" customFormat="1" ht="11.25" customHeight="1" x14ac:dyDescent="0.2">
      <c r="A72" s="182">
        <v>146</v>
      </c>
      <c r="B72" s="68">
        <v>354</v>
      </c>
      <c r="C72" s="27" t="s">
        <v>7</v>
      </c>
      <c r="D72" s="34" t="s">
        <v>370</v>
      </c>
      <c r="E72" s="27" t="s">
        <v>310</v>
      </c>
      <c r="F72" s="34" t="s">
        <v>316</v>
      </c>
      <c r="G72" s="35" t="s">
        <v>293</v>
      </c>
      <c r="H72" s="35"/>
      <c r="I72" s="45"/>
      <c r="J72" s="103">
        <v>36.981250000000003</v>
      </c>
      <c r="K72" s="94">
        <f t="shared" si="18"/>
        <v>2.0596301875000007</v>
      </c>
      <c r="L72" s="104">
        <f t="shared" si="19"/>
        <v>67</v>
      </c>
      <c r="M72" s="81">
        <v>1</v>
      </c>
      <c r="N72" s="60">
        <v>2</v>
      </c>
      <c r="O72" s="61">
        <v>3</v>
      </c>
      <c r="P72" s="60">
        <v>2</v>
      </c>
      <c r="Q72" s="77">
        <v>2</v>
      </c>
      <c r="R72" s="120">
        <v>3</v>
      </c>
      <c r="S72" s="121">
        <v>3</v>
      </c>
      <c r="T72" s="121">
        <v>3</v>
      </c>
      <c r="U72" s="121">
        <v>1</v>
      </c>
      <c r="V72" s="121">
        <v>3</v>
      </c>
      <c r="W72" s="121">
        <v>1</v>
      </c>
      <c r="X72" s="122">
        <v>3</v>
      </c>
      <c r="Y72" s="123">
        <v>3</v>
      </c>
      <c r="Z72" s="63">
        <v>2</v>
      </c>
      <c r="AA72" s="73">
        <v>1</v>
      </c>
      <c r="AB72" s="89">
        <v>2</v>
      </c>
      <c r="AC72" s="87">
        <v>2</v>
      </c>
      <c r="AD72" s="198"/>
      <c r="AE72" s="198"/>
      <c r="AF72" s="198">
        <f t="shared" si="20"/>
        <v>0.76181375000000029</v>
      </c>
      <c r="AG72" s="104">
        <f t="shared" si="21"/>
        <v>11</v>
      </c>
      <c r="AH72" s="198">
        <f t="shared" si="22"/>
        <v>5.5703904005408154</v>
      </c>
      <c r="AI72" s="104">
        <f t="shared" si="23"/>
        <v>278</v>
      </c>
      <c r="AL72" s="13">
        <f t="shared" si="24"/>
        <v>2.0596301875000007</v>
      </c>
      <c r="AM72" s="104">
        <f t="shared" si="25"/>
        <v>67</v>
      </c>
      <c r="AN72" s="13">
        <f t="shared" si="26"/>
        <v>0</v>
      </c>
      <c r="AO72" s="13">
        <f t="shared" si="27"/>
        <v>2.2492556055602009</v>
      </c>
      <c r="AP72" s="104">
        <f t="shared" si="28"/>
        <v>11</v>
      </c>
      <c r="AQ72" s="13">
        <f t="shared" si="29"/>
        <v>56</v>
      </c>
      <c r="AR72" s="13">
        <f t="shared" si="30"/>
        <v>2.000135204222409</v>
      </c>
      <c r="AS72" s="104">
        <f t="shared" si="31"/>
        <v>41</v>
      </c>
      <c r="AT72" s="13">
        <f t="shared" si="32"/>
        <v>26</v>
      </c>
      <c r="AU72" s="13">
        <f t="shared" si="33"/>
        <v>2.0583793513795992</v>
      </c>
      <c r="AV72" s="104">
        <f t="shared" si="34"/>
        <v>104</v>
      </c>
      <c r="AW72" s="13">
        <f t="shared" si="35"/>
        <v>37</v>
      </c>
    </row>
    <row r="73" spans="1:49" s="13" customFormat="1" ht="11.25" customHeight="1" x14ac:dyDescent="0.2">
      <c r="A73" s="182">
        <v>262</v>
      </c>
      <c r="B73" s="68">
        <v>974</v>
      </c>
      <c r="C73" s="27" t="s">
        <v>7</v>
      </c>
      <c r="D73" s="34" t="s">
        <v>25</v>
      </c>
      <c r="E73" s="27" t="s">
        <v>208</v>
      </c>
      <c r="F73" s="34" t="s">
        <v>293</v>
      </c>
      <c r="G73" s="35"/>
      <c r="H73" s="35"/>
      <c r="I73" s="45"/>
      <c r="J73" s="103">
        <v>15.20719696969697</v>
      </c>
      <c r="K73" s="94">
        <f t="shared" si="18"/>
        <v>2.0498479280303035</v>
      </c>
      <c r="L73" s="104">
        <f t="shared" si="19"/>
        <v>68</v>
      </c>
      <c r="M73" s="81">
        <v>3</v>
      </c>
      <c r="N73" s="60">
        <v>2</v>
      </c>
      <c r="O73" s="61">
        <v>1</v>
      </c>
      <c r="P73" s="60">
        <v>3</v>
      </c>
      <c r="Q73" s="77">
        <v>3</v>
      </c>
      <c r="R73" s="120">
        <v>1</v>
      </c>
      <c r="S73" s="121">
        <v>3</v>
      </c>
      <c r="T73" s="121">
        <v>3</v>
      </c>
      <c r="U73" s="121">
        <v>2</v>
      </c>
      <c r="V73" s="121">
        <v>2</v>
      </c>
      <c r="W73" s="121">
        <v>1</v>
      </c>
      <c r="X73" s="122">
        <v>2</v>
      </c>
      <c r="Y73" s="123">
        <v>0</v>
      </c>
      <c r="Z73" s="63">
        <v>2</v>
      </c>
      <c r="AA73" s="73">
        <v>1</v>
      </c>
      <c r="AB73" s="89">
        <v>3</v>
      </c>
      <c r="AC73" s="87">
        <v>3</v>
      </c>
      <c r="AD73" s="198"/>
      <c r="AE73" s="198"/>
      <c r="AF73" s="198">
        <f t="shared" si="20"/>
        <v>0.31174753787878795</v>
      </c>
      <c r="AG73" s="104">
        <f t="shared" si="21"/>
        <v>70</v>
      </c>
      <c r="AH73" s="198">
        <f t="shared" si="22"/>
        <v>13.480459312028296</v>
      </c>
      <c r="AI73" s="104">
        <f t="shared" si="23"/>
        <v>194</v>
      </c>
      <c r="AL73" s="13">
        <f t="shared" si="24"/>
        <v>2.0498479280303039</v>
      </c>
      <c r="AM73" s="104">
        <f t="shared" si="25"/>
        <v>68</v>
      </c>
      <c r="AN73" s="13">
        <f t="shared" si="26"/>
        <v>0</v>
      </c>
      <c r="AO73" s="13">
        <f t="shared" si="27"/>
        <v>1.8578412390670926</v>
      </c>
      <c r="AP73" s="104">
        <f t="shared" si="28"/>
        <v>94</v>
      </c>
      <c r="AQ73" s="13">
        <f t="shared" si="29"/>
        <v>26</v>
      </c>
      <c r="AR73" s="13">
        <f t="shared" si="30"/>
        <v>1.9457676604717753</v>
      </c>
      <c r="AS73" s="104">
        <f t="shared" si="31"/>
        <v>56</v>
      </c>
      <c r="AT73" s="13">
        <f t="shared" si="32"/>
        <v>12</v>
      </c>
      <c r="AU73" s="13">
        <f t="shared" si="33"/>
        <v>2.1738613059567249</v>
      </c>
      <c r="AV73" s="104">
        <f t="shared" si="34"/>
        <v>72</v>
      </c>
      <c r="AW73" s="13">
        <f t="shared" si="35"/>
        <v>4</v>
      </c>
    </row>
    <row r="74" spans="1:49" s="13" customFormat="1" ht="11.25" customHeight="1" x14ac:dyDescent="0.2">
      <c r="A74" s="182">
        <v>305</v>
      </c>
      <c r="B74" s="71" t="s">
        <v>144</v>
      </c>
      <c r="C74" s="27" t="s">
        <v>7</v>
      </c>
      <c r="D74" s="34" t="s">
        <v>270</v>
      </c>
      <c r="E74" s="27" t="s">
        <v>144</v>
      </c>
      <c r="F74" s="34" t="s">
        <v>293</v>
      </c>
      <c r="G74" s="35"/>
      <c r="H74" s="35"/>
      <c r="I74" s="45"/>
      <c r="J74" s="103">
        <v>8.3874999999999993</v>
      </c>
      <c r="K74" s="94">
        <f t="shared" si="18"/>
        <v>2.039916125</v>
      </c>
      <c r="L74" s="104">
        <f t="shared" si="19"/>
        <v>69</v>
      </c>
      <c r="M74" s="81">
        <v>3</v>
      </c>
      <c r="N74" s="60">
        <v>3</v>
      </c>
      <c r="O74" s="61">
        <v>2</v>
      </c>
      <c r="P74" s="60">
        <v>3</v>
      </c>
      <c r="Q74" s="77">
        <v>3</v>
      </c>
      <c r="R74" s="120">
        <v>1</v>
      </c>
      <c r="S74" s="121">
        <v>2</v>
      </c>
      <c r="T74" s="121">
        <v>1</v>
      </c>
      <c r="U74" s="121">
        <v>1</v>
      </c>
      <c r="V74" s="121">
        <v>1</v>
      </c>
      <c r="W74" s="121">
        <v>0</v>
      </c>
      <c r="X74" s="122">
        <v>2</v>
      </c>
      <c r="Y74" s="123">
        <v>1</v>
      </c>
      <c r="Z74" s="63">
        <v>2</v>
      </c>
      <c r="AA74" s="73">
        <v>0</v>
      </c>
      <c r="AB74" s="89">
        <v>1</v>
      </c>
      <c r="AC74" s="87">
        <v>1</v>
      </c>
      <c r="AD74" s="198"/>
      <c r="AE74" s="198"/>
      <c r="AF74" s="198">
        <f t="shared" si="20"/>
        <v>0.17110499999999998</v>
      </c>
      <c r="AG74" s="104">
        <f t="shared" si="21"/>
        <v>149</v>
      </c>
      <c r="AH74" s="198">
        <f t="shared" si="22"/>
        <v>24.321907600596127</v>
      </c>
      <c r="AI74" s="104">
        <f t="shared" si="23"/>
        <v>111</v>
      </c>
      <c r="AL74" s="13">
        <f t="shared" si="24"/>
        <v>2.0399161250000004</v>
      </c>
      <c r="AM74" s="104">
        <f t="shared" si="25"/>
        <v>69</v>
      </c>
      <c r="AN74" s="13">
        <f t="shared" si="26"/>
        <v>0</v>
      </c>
      <c r="AO74" s="13">
        <f t="shared" si="27"/>
        <v>1.6909194694816054</v>
      </c>
      <c r="AP74" s="104">
        <f t="shared" si="28"/>
        <v>153</v>
      </c>
      <c r="AQ74" s="13">
        <f t="shared" si="29"/>
        <v>84</v>
      </c>
      <c r="AR74" s="13">
        <f t="shared" si="30"/>
        <v>1.7669562587792649</v>
      </c>
      <c r="AS74" s="104">
        <f t="shared" si="31"/>
        <v>112</v>
      </c>
      <c r="AT74" s="13">
        <f t="shared" si="32"/>
        <v>43</v>
      </c>
      <c r="AU74" s="13">
        <f t="shared" si="33"/>
        <v>2.3279094360367893</v>
      </c>
      <c r="AV74" s="104">
        <f t="shared" si="34"/>
        <v>29</v>
      </c>
      <c r="AW74" s="13">
        <f t="shared" si="35"/>
        <v>40</v>
      </c>
    </row>
    <row r="75" spans="1:49" s="13" customFormat="1" ht="11.25" customHeight="1" x14ac:dyDescent="0.2">
      <c r="A75" s="182">
        <v>289</v>
      </c>
      <c r="B75" s="70">
        <v>1166</v>
      </c>
      <c r="C75" s="27" t="s">
        <v>6</v>
      </c>
      <c r="D75" s="34" t="s">
        <v>362</v>
      </c>
      <c r="E75" s="57" t="s">
        <v>213</v>
      </c>
      <c r="F75" s="57" t="s">
        <v>293</v>
      </c>
      <c r="G75" s="35"/>
      <c r="H75" s="35"/>
      <c r="I75" s="45"/>
      <c r="J75" s="103">
        <v>10.692613636363637</v>
      </c>
      <c r="K75" s="94">
        <f t="shared" si="18"/>
        <v>2.0398930738636367</v>
      </c>
      <c r="L75" s="104">
        <f t="shared" si="19"/>
        <v>70</v>
      </c>
      <c r="M75" s="81">
        <v>3</v>
      </c>
      <c r="N75" s="60">
        <v>2</v>
      </c>
      <c r="O75" s="61">
        <v>2</v>
      </c>
      <c r="P75" s="60">
        <v>3</v>
      </c>
      <c r="Q75" s="77">
        <v>3</v>
      </c>
      <c r="R75" s="120">
        <v>0</v>
      </c>
      <c r="S75" s="121">
        <v>2</v>
      </c>
      <c r="T75" s="121">
        <v>1</v>
      </c>
      <c r="U75" s="121">
        <v>1</v>
      </c>
      <c r="V75" s="121">
        <v>1</v>
      </c>
      <c r="W75" s="121">
        <v>2</v>
      </c>
      <c r="X75" s="122">
        <v>2</v>
      </c>
      <c r="Y75" s="123">
        <v>2</v>
      </c>
      <c r="Z75" s="63">
        <v>2</v>
      </c>
      <c r="AA75" s="73">
        <v>0</v>
      </c>
      <c r="AB75" s="89">
        <v>2</v>
      </c>
      <c r="AC75" s="87">
        <v>2</v>
      </c>
      <c r="AD75" s="198"/>
      <c r="AE75" s="198"/>
      <c r="AF75" s="198">
        <f t="shared" si="20"/>
        <v>0.21812931818181827</v>
      </c>
      <c r="AG75" s="104">
        <f t="shared" si="21"/>
        <v>123</v>
      </c>
      <c r="AH75" s="198">
        <f t="shared" si="22"/>
        <v>19.07859078590786</v>
      </c>
      <c r="AI75" s="104">
        <f t="shared" si="23"/>
        <v>135</v>
      </c>
      <c r="AL75" s="13">
        <f t="shared" si="24"/>
        <v>2.0398930738636367</v>
      </c>
      <c r="AM75" s="104">
        <f t="shared" si="25"/>
        <v>70</v>
      </c>
      <c r="AN75" s="13">
        <f t="shared" si="26"/>
        <v>0</v>
      </c>
      <c r="AO75" s="13">
        <f t="shared" si="27"/>
        <v>1.8001004317231681</v>
      </c>
      <c r="AP75" s="104">
        <f t="shared" si="28"/>
        <v>116</v>
      </c>
      <c r="AQ75" s="13">
        <f t="shared" si="29"/>
        <v>46</v>
      </c>
      <c r="AR75" s="13">
        <f t="shared" si="30"/>
        <v>1.8473813681780182</v>
      </c>
      <c r="AS75" s="104">
        <f t="shared" si="31"/>
        <v>84</v>
      </c>
      <c r="AT75" s="13">
        <f t="shared" si="32"/>
        <v>14</v>
      </c>
      <c r="AU75" s="13">
        <f t="shared" si="33"/>
        <v>2.241478358144573</v>
      </c>
      <c r="AV75" s="104">
        <f t="shared" si="34"/>
        <v>50</v>
      </c>
      <c r="AW75" s="13">
        <f t="shared" si="35"/>
        <v>20</v>
      </c>
    </row>
    <row r="76" spans="1:49" s="13" customFormat="1" ht="11.25" customHeight="1" x14ac:dyDescent="0.2">
      <c r="A76" s="182">
        <v>160</v>
      </c>
      <c r="B76" s="68">
        <v>411</v>
      </c>
      <c r="C76" s="27" t="s">
        <v>6</v>
      </c>
      <c r="D76" s="34" t="s">
        <v>30</v>
      </c>
      <c r="E76" s="27" t="s">
        <v>127</v>
      </c>
      <c r="F76" s="34" t="s">
        <v>234</v>
      </c>
      <c r="G76" s="35"/>
      <c r="H76" s="35"/>
      <c r="I76" s="45"/>
      <c r="J76" s="103">
        <v>17.788636363636364</v>
      </c>
      <c r="K76" s="94">
        <f t="shared" si="18"/>
        <v>2.0398221136363635</v>
      </c>
      <c r="L76" s="104">
        <f t="shared" si="19"/>
        <v>71</v>
      </c>
      <c r="M76" s="81">
        <v>1</v>
      </c>
      <c r="N76" s="60">
        <v>1</v>
      </c>
      <c r="O76" s="61">
        <v>3</v>
      </c>
      <c r="P76" s="60">
        <v>2</v>
      </c>
      <c r="Q76" s="77">
        <v>3</v>
      </c>
      <c r="R76" s="120">
        <v>3</v>
      </c>
      <c r="S76" s="121">
        <v>3</v>
      </c>
      <c r="T76" s="121">
        <v>2</v>
      </c>
      <c r="U76" s="121">
        <v>2</v>
      </c>
      <c r="V76" s="121">
        <v>3</v>
      </c>
      <c r="W76" s="121">
        <v>0</v>
      </c>
      <c r="X76" s="122">
        <v>2</v>
      </c>
      <c r="Y76" s="123">
        <v>3</v>
      </c>
      <c r="Z76" s="63">
        <v>3</v>
      </c>
      <c r="AA76" s="73">
        <v>1</v>
      </c>
      <c r="AB76" s="89">
        <v>1</v>
      </c>
      <c r="AC76" s="87">
        <v>1</v>
      </c>
      <c r="AD76" s="198"/>
      <c r="AE76" s="198"/>
      <c r="AF76" s="198">
        <f t="shared" si="20"/>
        <v>0.36288818181818183</v>
      </c>
      <c r="AG76" s="104">
        <f t="shared" si="21"/>
        <v>54</v>
      </c>
      <c r="AH76" s="198">
        <f t="shared" si="22"/>
        <v>11.467995400536603</v>
      </c>
      <c r="AI76" s="104">
        <f t="shared" si="23"/>
        <v>218</v>
      </c>
      <c r="AL76" s="13">
        <f t="shared" si="24"/>
        <v>2.0398221136363639</v>
      </c>
      <c r="AM76" s="104">
        <f t="shared" si="25"/>
        <v>71</v>
      </c>
      <c r="AN76" s="13">
        <f t="shared" si="26"/>
        <v>0</v>
      </c>
      <c r="AO76" s="13">
        <f t="shared" si="27"/>
        <v>2.1554742875494073</v>
      </c>
      <c r="AP76" s="104">
        <f t="shared" si="28"/>
        <v>24</v>
      </c>
      <c r="AQ76" s="13">
        <f t="shared" si="29"/>
        <v>47</v>
      </c>
      <c r="AR76" s="13">
        <f t="shared" si="30"/>
        <v>2.0176482005928862</v>
      </c>
      <c r="AS76" s="104">
        <f t="shared" si="31"/>
        <v>32</v>
      </c>
      <c r="AT76" s="13">
        <f t="shared" si="32"/>
        <v>39</v>
      </c>
      <c r="AU76" s="13">
        <f t="shared" si="33"/>
        <v>2.0285177658102769</v>
      </c>
      <c r="AV76" s="104">
        <f t="shared" si="34"/>
        <v>117</v>
      </c>
      <c r="AW76" s="13">
        <f t="shared" si="35"/>
        <v>46</v>
      </c>
    </row>
    <row r="77" spans="1:49" s="13" customFormat="1" ht="11.25" customHeight="1" x14ac:dyDescent="0.2">
      <c r="A77" s="182">
        <v>55</v>
      </c>
      <c r="B77" s="68">
        <v>211</v>
      </c>
      <c r="C77" s="27" t="s">
        <v>7</v>
      </c>
      <c r="D77" s="34" t="s">
        <v>255</v>
      </c>
      <c r="E77" s="34" t="s">
        <v>361</v>
      </c>
      <c r="F77" s="34" t="s">
        <v>293</v>
      </c>
      <c r="G77" s="35"/>
      <c r="H77" s="35"/>
      <c r="I77" s="45"/>
      <c r="J77" s="103">
        <v>17.131060606060608</v>
      </c>
      <c r="K77" s="94">
        <f t="shared" si="18"/>
        <v>2.0298286893939395</v>
      </c>
      <c r="L77" s="104">
        <f t="shared" si="19"/>
        <v>72</v>
      </c>
      <c r="M77" s="81">
        <v>3</v>
      </c>
      <c r="N77" s="60">
        <v>3</v>
      </c>
      <c r="O77" s="61">
        <v>1</v>
      </c>
      <c r="P77" s="60">
        <v>3</v>
      </c>
      <c r="Q77" s="77">
        <v>3</v>
      </c>
      <c r="R77" s="120">
        <v>0</v>
      </c>
      <c r="S77" s="121">
        <v>1</v>
      </c>
      <c r="T77" s="121">
        <v>0</v>
      </c>
      <c r="U77" s="121">
        <v>2</v>
      </c>
      <c r="V77" s="121">
        <v>2</v>
      </c>
      <c r="W77" s="121">
        <v>1</v>
      </c>
      <c r="X77" s="122">
        <v>3</v>
      </c>
      <c r="Y77" s="123">
        <v>3</v>
      </c>
      <c r="Z77" s="63">
        <v>1</v>
      </c>
      <c r="AA77" s="73">
        <v>1</v>
      </c>
      <c r="AB77" s="89">
        <v>2</v>
      </c>
      <c r="AC77" s="87">
        <v>2</v>
      </c>
      <c r="AD77" s="198"/>
      <c r="AE77" s="198"/>
      <c r="AF77" s="198">
        <f t="shared" si="20"/>
        <v>0.34776053030303039</v>
      </c>
      <c r="AG77" s="104">
        <f t="shared" si="21"/>
        <v>59</v>
      </c>
      <c r="AH77" s="198">
        <f t="shared" si="22"/>
        <v>11.849820899482598</v>
      </c>
      <c r="AI77" s="104">
        <f t="shared" si="23"/>
        <v>214</v>
      </c>
      <c r="AL77" s="13">
        <f t="shared" si="24"/>
        <v>2.0298286893939395</v>
      </c>
      <c r="AM77" s="104">
        <f t="shared" si="25"/>
        <v>72</v>
      </c>
      <c r="AN77" s="13">
        <f t="shared" si="26"/>
        <v>0</v>
      </c>
      <c r="AO77" s="13">
        <f t="shared" si="27"/>
        <v>1.8700092914006283</v>
      </c>
      <c r="AP77" s="104">
        <f t="shared" si="28"/>
        <v>92</v>
      </c>
      <c r="AQ77" s="13">
        <f t="shared" si="29"/>
        <v>20</v>
      </c>
      <c r="AR77" s="13">
        <f t="shared" si="30"/>
        <v>1.7819959134742076</v>
      </c>
      <c r="AS77" s="104">
        <f t="shared" si="31"/>
        <v>105</v>
      </c>
      <c r="AT77" s="13">
        <f t="shared" si="32"/>
        <v>33</v>
      </c>
      <c r="AU77" s="13">
        <f t="shared" si="33"/>
        <v>2.2534674853805616</v>
      </c>
      <c r="AV77" s="104">
        <f t="shared" si="34"/>
        <v>48</v>
      </c>
      <c r="AW77" s="13">
        <f t="shared" si="35"/>
        <v>24</v>
      </c>
    </row>
    <row r="78" spans="1:49" s="13" customFormat="1" ht="11.25" customHeight="1" x14ac:dyDescent="0.2">
      <c r="A78" s="182">
        <v>232</v>
      </c>
      <c r="B78" s="68">
        <v>599</v>
      </c>
      <c r="C78" s="27" t="s">
        <v>7</v>
      </c>
      <c r="D78" s="34" t="s">
        <v>364</v>
      </c>
      <c r="E78" s="27" t="s">
        <v>162</v>
      </c>
      <c r="F78" s="34" t="s">
        <v>203</v>
      </c>
      <c r="G78" s="35" t="s">
        <v>293</v>
      </c>
      <c r="H78" s="35"/>
      <c r="I78" s="45"/>
      <c r="J78" s="103">
        <v>17.670265151515153</v>
      </c>
      <c r="K78" s="94">
        <f t="shared" si="18"/>
        <v>2.0298232973484853</v>
      </c>
      <c r="L78" s="104">
        <f t="shared" si="19"/>
        <v>73</v>
      </c>
      <c r="M78" s="81">
        <v>1</v>
      </c>
      <c r="N78" s="60">
        <v>1</v>
      </c>
      <c r="O78" s="61">
        <v>3</v>
      </c>
      <c r="P78" s="60">
        <v>3</v>
      </c>
      <c r="Q78" s="77">
        <v>2</v>
      </c>
      <c r="R78" s="120">
        <v>3</v>
      </c>
      <c r="S78" s="121">
        <v>2</v>
      </c>
      <c r="T78" s="121">
        <v>2</v>
      </c>
      <c r="U78" s="121">
        <v>1</v>
      </c>
      <c r="V78" s="121">
        <v>3</v>
      </c>
      <c r="W78" s="121">
        <v>2</v>
      </c>
      <c r="X78" s="122">
        <v>2</v>
      </c>
      <c r="Y78" s="123">
        <v>2</v>
      </c>
      <c r="Z78" s="63">
        <v>3</v>
      </c>
      <c r="AA78" s="73">
        <v>1</v>
      </c>
      <c r="AB78" s="89">
        <v>1</v>
      </c>
      <c r="AC78" s="87">
        <v>2</v>
      </c>
      <c r="AD78" s="198"/>
      <c r="AE78" s="198"/>
      <c r="AF78" s="198">
        <f t="shared" si="20"/>
        <v>0.35870638257575771</v>
      </c>
      <c r="AG78" s="104">
        <f t="shared" si="21"/>
        <v>56</v>
      </c>
      <c r="AH78" s="198">
        <f t="shared" si="22"/>
        <v>11.488226026002426</v>
      </c>
      <c r="AI78" s="104">
        <f t="shared" si="23"/>
        <v>217</v>
      </c>
      <c r="AL78" s="13">
        <f t="shared" si="24"/>
        <v>2.0298232973484853</v>
      </c>
      <c r="AM78" s="104">
        <f t="shared" si="25"/>
        <v>73</v>
      </c>
      <c r="AN78" s="13">
        <f t="shared" si="26"/>
        <v>0</v>
      </c>
      <c r="AO78" s="13">
        <f t="shared" si="27"/>
        <v>2.0605791501912938</v>
      </c>
      <c r="AP78" s="104">
        <f t="shared" si="28"/>
        <v>41</v>
      </c>
      <c r="AQ78" s="13">
        <f t="shared" si="29"/>
        <v>32</v>
      </c>
      <c r="AR78" s="13">
        <f t="shared" si="30"/>
        <v>2.0138935314621977</v>
      </c>
      <c r="AS78" s="104">
        <f t="shared" si="31"/>
        <v>34</v>
      </c>
      <c r="AT78" s="13">
        <f t="shared" si="32"/>
        <v>39</v>
      </c>
      <c r="AU78" s="13">
        <f t="shared" si="33"/>
        <v>2.034311591662866</v>
      </c>
      <c r="AV78" s="104">
        <f t="shared" si="34"/>
        <v>116</v>
      </c>
      <c r="AW78" s="13">
        <f t="shared" si="35"/>
        <v>43</v>
      </c>
    </row>
    <row r="79" spans="1:49" s="13" customFormat="1" ht="11.25" customHeight="1" x14ac:dyDescent="0.2">
      <c r="A79" s="182">
        <v>186</v>
      </c>
      <c r="B79" s="68">
        <v>449</v>
      </c>
      <c r="C79" s="27" t="s">
        <v>6</v>
      </c>
      <c r="D79" s="34" t="s">
        <v>32</v>
      </c>
      <c r="E79" s="34" t="s">
        <v>177</v>
      </c>
      <c r="F79" s="34" t="s">
        <v>293</v>
      </c>
      <c r="G79" s="35"/>
      <c r="H79" s="35"/>
      <c r="I79" s="45"/>
      <c r="J79" s="103">
        <v>5.9386363636363635</v>
      </c>
      <c r="K79" s="94">
        <f t="shared" si="18"/>
        <v>2.019940613636364</v>
      </c>
      <c r="L79" s="104">
        <f t="shared" si="19"/>
        <v>74</v>
      </c>
      <c r="M79" s="81">
        <v>3</v>
      </c>
      <c r="N79" s="60">
        <v>3</v>
      </c>
      <c r="O79" s="61">
        <v>1</v>
      </c>
      <c r="P79" s="60">
        <v>3</v>
      </c>
      <c r="Q79" s="77">
        <v>3</v>
      </c>
      <c r="R79" s="120">
        <v>0</v>
      </c>
      <c r="S79" s="121">
        <v>1</v>
      </c>
      <c r="T79" s="121">
        <v>1</v>
      </c>
      <c r="U79" s="121">
        <v>1</v>
      </c>
      <c r="V79" s="121">
        <v>1</v>
      </c>
      <c r="W79" s="121">
        <v>1</v>
      </c>
      <c r="X79" s="122">
        <v>2</v>
      </c>
      <c r="Y79" s="123">
        <v>1</v>
      </c>
      <c r="Z79" s="63">
        <v>2</v>
      </c>
      <c r="AA79" s="73">
        <v>0</v>
      </c>
      <c r="AB79" s="89">
        <v>3</v>
      </c>
      <c r="AC79" s="87">
        <v>3</v>
      </c>
      <c r="AD79" s="198"/>
      <c r="AE79" s="198"/>
      <c r="AF79" s="198">
        <f t="shared" si="20"/>
        <v>0.11996045454545456</v>
      </c>
      <c r="AG79" s="104">
        <f t="shared" si="21"/>
        <v>181</v>
      </c>
      <c r="AH79" s="198">
        <f t="shared" si="22"/>
        <v>34.0145426712591</v>
      </c>
      <c r="AI79" s="104">
        <f t="shared" si="23"/>
        <v>72</v>
      </c>
      <c r="AL79" s="13">
        <f t="shared" si="24"/>
        <v>2.019940613636364</v>
      </c>
      <c r="AM79" s="104">
        <f t="shared" si="25"/>
        <v>74</v>
      </c>
      <c r="AN79" s="13">
        <f t="shared" si="26"/>
        <v>0</v>
      </c>
      <c r="AO79" s="13">
        <f t="shared" si="27"/>
        <v>1.642295128686531</v>
      </c>
      <c r="AP79" s="104">
        <f t="shared" si="28"/>
        <v>168</v>
      </c>
      <c r="AQ79" s="13">
        <f t="shared" si="29"/>
        <v>94</v>
      </c>
      <c r="AR79" s="13">
        <f t="shared" si="30"/>
        <v>1.848194794238371</v>
      </c>
      <c r="AS79" s="104">
        <f t="shared" si="31"/>
        <v>83</v>
      </c>
      <c r="AT79" s="13">
        <f t="shared" si="32"/>
        <v>9</v>
      </c>
      <c r="AU79" s="13">
        <f t="shared" si="33"/>
        <v>2.2392315835360295</v>
      </c>
      <c r="AV79" s="104">
        <f t="shared" si="34"/>
        <v>53</v>
      </c>
      <c r="AW79" s="13">
        <f t="shared" si="35"/>
        <v>21</v>
      </c>
    </row>
    <row r="80" spans="1:49" s="13" customFormat="1" ht="11.25" customHeight="1" x14ac:dyDescent="0.2">
      <c r="A80" s="182">
        <v>297</v>
      </c>
      <c r="B80" s="71" t="s">
        <v>137</v>
      </c>
      <c r="C80" s="27" t="s">
        <v>7</v>
      </c>
      <c r="D80" s="34" t="s">
        <v>44</v>
      </c>
      <c r="E80" s="35" t="s">
        <v>137</v>
      </c>
      <c r="F80" s="34" t="s">
        <v>293</v>
      </c>
      <c r="G80" s="35"/>
      <c r="H80" s="35"/>
      <c r="I80" s="45"/>
      <c r="J80" s="103">
        <v>4.1520833333333336</v>
      </c>
      <c r="K80" s="94">
        <f t="shared" si="18"/>
        <v>1.9999584791666671</v>
      </c>
      <c r="L80" s="104">
        <f t="shared" si="19"/>
        <v>75</v>
      </c>
      <c r="M80" s="81">
        <v>3</v>
      </c>
      <c r="N80" s="60">
        <v>3</v>
      </c>
      <c r="O80" s="61">
        <v>2</v>
      </c>
      <c r="P80" s="60">
        <v>3</v>
      </c>
      <c r="Q80" s="77">
        <v>3</v>
      </c>
      <c r="R80" s="120">
        <v>0</v>
      </c>
      <c r="S80" s="121">
        <v>1</v>
      </c>
      <c r="T80" s="121">
        <v>0</v>
      </c>
      <c r="U80" s="121">
        <v>1</v>
      </c>
      <c r="V80" s="121">
        <v>1</v>
      </c>
      <c r="W80" s="121">
        <v>1</v>
      </c>
      <c r="X80" s="122">
        <v>3</v>
      </c>
      <c r="Y80" s="123">
        <v>0</v>
      </c>
      <c r="Z80" s="63">
        <v>2</v>
      </c>
      <c r="AA80" s="73">
        <v>0</v>
      </c>
      <c r="AB80" s="89">
        <v>1</v>
      </c>
      <c r="AC80" s="87">
        <v>2</v>
      </c>
      <c r="AD80" s="198"/>
      <c r="AE80" s="198"/>
      <c r="AF80" s="198">
        <f t="shared" si="20"/>
        <v>8.304166666666668E-2</v>
      </c>
      <c r="AG80" s="104">
        <f t="shared" si="21"/>
        <v>202</v>
      </c>
      <c r="AH80" s="198">
        <f t="shared" si="22"/>
        <v>48.168590065228308</v>
      </c>
      <c r="AI80" s="104">
        <f t="shared" si="23"/>
        <v>41</v>
      </c>
      <c r="AL80" s="13">
        <f t="shared" si="24"/>
        <v>1.9999584791666671</v>
      </c>
      <c r="AM80" s="104">
        <f t="shared" si="25"/>
        <v>75</v>
      </c>
      <c r="AN80" s="13">
        <f t="shared" si="26"/>
        <v>0</v>
      </c>
      <c r="AO80" s="13">
        <f t="shared" si="27"/>
        <v>1.5627879106047939</v>
      </c>
      <c r="AP80" s="104">
        <f t="shared" si="28"/>
        <v>186</v>
      </c>
      <c r="AQ80" s="13">
        <f t="shared" si="29"/>
        <v>111</v>
      </c>
      <c r="AR80" s="13">
        <f t="shared" si="30"/>
        <v>1.7389116564241924</v>
      </c>
      <c r="AS80" s="104">
        <f t="shared" si="31"/>
        <v>124</v>
      </c>
      <c r="AT80" s="13">
        <f t="shared" si="32"/>
        <v>49</v>
      </c>
      <c r="AU80" s="13">
        <f t="shared" si="33"/>
        <v>2.3002996162904132</v>
      </c>
      <c r="AV80" s="104">
        <f t="shared" si="34"/>
        <v>37</v>
      </c>
      <c r="AW80" s="13">
        <f t="shared" si="35"/>
        <v>38</v>
      </c>
    </row>
    <row r="81" spans="1:49" s="13" customFormat="1" ht="11.25" customHeight="1" x14ac:dyDescent="0.2">
      <c r="A81" s="182">
        <v>306</v>
      </c>
      <c r="B81" s="71" t="s">
        <v>145</v>
      </c>
      <c r="C81" s="27" t="s">
        <v>7</v>
      </c>
      <c r="D81" s="34" t="s">
        <v>271</v>
      </c>
      <c r="E81" s="29" t="s">
        <v>145</v>
      </c>
      <c r="F81" s="34" t="s">
        <v>293</v>
      </c>
      <c r="G81" s="35"/>
      <c r="H81" s="35"/>
      <c r="I81" s="45"/>
      <c r="J81" s="103">
        <v>6.8367424242424244</v>
      </c>
      <c r="K81" s="94">
        <f t="shared" si="18"/>
        <v>1.9999316325757581</v>
      </c>
      <c r="L81" s="104">
        <f t="shared" si="19"/>
        <v>76</v>
      </c>
      <c r="M81" s="81">
        <v>3</v>
      </c>
      <c r="N81" s="60">
        <v>3</v>
      </c>
      <c r="O81" s="61">
        <v>2</v>
      </c>
      <c r="P81" s="60">
        <v>3</v>
      </c>
      <c r="Q81" s="77">
        <v>3</v>
      </c>
      <c r="R81" s="120">
        <v>0</v>
      </c>
      <c r="S81" s="121">
        <v>1</v>
      </c>
      <c r="T81" s="121">
        <v>0</v>
      </c>
      <c r="U81" s="121">
        <v>2</v>
      </c>
      <c r="V81" s="121">
        <v>2</v>
      </c>
      <c r="W81" s="121">
        <v>0</v>
      </c>
      <c r="X81" s="122">
        <v>2</v>
      </c>
      <c r="Y81" s="123">
        <v>1</v>
      </c>
      <c r="Z81" s="63">
        <v>2</v>
      </c>
      <c r="AA81" s="73">
        <v>0</v>
      </c>
      <c r="AB81" s="89">
        <v>1</v>
      </c>
      <c r="AC81" s="87">
        <v>1</v>
      </c>
      <c r="AD81" s="198"/>
      <c r="AE81" s="198"/>
      <c r="AF81" s="198">
        <f t="shared" si="20"/>
        <v>0.13673484848484851</v>
      </c>
      <c r="AG81" s="104">
        <f t="shared" si="21"/>
        <v>170</v>
      </c>
      <c r="AH81" s="198">
        <f t="shared" si="22"/>
        <v>29.253698265831908</v>
      </c>
      <c r="AI81" s="104">
        <f t="shared" si="23"/>
        <v>89</v>
      </c>
      <c r="AL81" s="13">
        <f t="shared" si="24"/>
        <v>1.9999316325757581</v>
      </c>
      <c r="AM81" s="104">
        <f t="shared" si="25"/>
        <v>76</v>
      </c>
      <c r="AN81" s="13">
        <f t="shared" si="26"/>
        <v>0</v>
      </c>
      <c r="AO81" s="13">
        <f t="shared" si="27"/>
        <v>1.6039784553182328</v>
      </c>
      <c r="AP81" s="104">
        <f t="shared" si="28"/>
        <v>177</v>
      </c>
      <c r="AQ81" s="13">
        <f t="shared" si="29"/>
        <v>101</v>
      </c>
      <c r="AR81" s="13">
        <f t="shared" si="30"/>
        <v>1.7234935054854572</v>
      </c>
      <c r="AS81" s="104">
        <f t="shared" si="31"/>
        <v>131</v>
      </c>
      <c r="AT81" s="13">
        <f t="shared" si="32"/>
        <v>55</v>
      </c>
      <c r="AU81" s="13">
        <f t="shared" si="33"/>
        <v>2.3018379870908081</v>
      </c>
      <c r="AV81" s="104">
        <f t="shared" si="34"/>
        <v>35</v>
      </c>
      <c r="AW81" s="13">
        <f t="shared" si="35"/>
        <v>41</v>
      </c>
    </row>
    <row r="82" spans="1:49" s="13" customFormat="1" ht="11.25" customHeight="1" x14ac:dyDescent="0.2">
      <c r="A82" s="182">
        <v>142</v>
      </c>
      <c r="B82" s="68">
        <v>352</v>
      </c>
      <c r="C82" s="27" t="s">
        <v>7</v>
      </c>
      <c r="D82" s="34" t="s">
        <v>370</v>
      </c>
      <c r="E82" s="34">
        <v>352</v>
      </c>
      <c r="F82" s="34" t="s">
        <v>293</v>
      </c>
      <c r="G82" s="35"/>
      <c r="H82" s="35"/>
      <c r="I82" s="45"/>
      <c r="J82" s="103">
        <v>11.443181818181818</v>
      </c>
      <c r="K82" s="94">
        <f t="shared" si="18"/>
        <v>1.9998855681818182</v>
      </c>
      <c r="L82" s="104">
        <f t="shared" si="19"/>
        <v>77</v>
      </c>
      <c r="M82" s="81">
        <v>3</v>
      </c>
      <c r="N82" s="60">
        <v>2</v>
      </c>
      <c r="O82" s="61">
        <v>2</v>
      </c>
      <c r="P82" s="60">
        <v>2</v>
      </c>
      <c r="Q82" s="77">
        <v>3</v>
      </c>
      <c r="R82" s="120">
        <v>0</v>
      </c>
      <c r="S82" s="121">
        <v>2</v>
      </c>
      <c r="T82" s="121">
        <v>2</v>
      </c>
      <c r="U82" s="121">
        <v>1</v>
      </c>
      <c r="V82" s="121">
        <v>2</v>
      </c>
      <c r="W82" s="121">
        <v>1</v>
      </c>
      <c r="X82" s="122">
        <v>3</v>
      </c>
      <c r="Y82" s="123">
        <v>3</v>
      </c>
      <c r="Z82" s="63">
        <v>2</v>
      </c>
      <c r="AA82" s="73">
        <v>0</v>
      </c>
      <c r="AB82" s="89">
        <v>1</v>
      </c>
      <c r="AC82" s="87">
        <v>2</v>
      </c>
      <c r="AD82" s="198"/>
      <c r="AE82" s="198"/>
      <c r="AF82" s="198">
        <f t="shared" si="20"/>
        <v>0.22886363636363638</v>
      </c>
      <c r="AG82" s="104">
        <f t="shared" si="21"/>
        <v>118</v>
      </c>
      <c r="AH82" s="198">
        <f t="shared" si="22"/>
        <v>17.477656405163852</v>
      </c>
      <c r="AI82" s="104">
        <f t="shared" si="23"/>
        <v>153</v>
      </c>
      <c r="AL82" s="13">
        <f t="shared" si="24"/>
        <v>1.9998855681818186</v>
      </c>
      <c r="AM82" s="104">
        <f t="shared" si="25"/>
        <v>77</v>
      </c>
      <c r="AN82" s="13">
        <f t="shared" si="26"/>
        <v>0</v>
      </c>
      <c r="AO82" s="13">
        <f t="shared" si="27"/>
        <v>1.9459925915931893</v>
      </c>
      <c r="AP82" s="104">
        <f t="shared" si="28"/>
        <v>71</v>
      </c>
      <c r="AQ82" s="13">
        <f t="shared" si="29"/>
        <v>6</v>
      </c>
      <c r="AR82" s="13">
        <f t="shared" si="30"/>
        <v>1.8381698491182734</v>
      </c>
      <c r="AS82" s="104">
        <f t="shared" si="31"/>
        <v>87</v>
      </c>
      <c r="AT82" s="13">
        <f t="shared" si="32"/>
        <v>10</v>
      </c>
      <c r="AU82" s="13">
        <f t="shared" si="33"/>
        <v>2.133671521359076</v>
      </c>
      <c r="AV82" s="104">
        <f t="shared" si="34"/>
        <v>81</v>
      </c>
      <c r="AW82" s="13">
        <f t="shared" si="35"/>
        <v>4</v>
      </c>
    </row>
    <row r="83" spans="1:49" s="13" customFormat="1" ht="11.25" customHeight="1" x14ac:dyDescent="0.2">
      <c r="A83" s="182">
        <v>258</v>
      </c>
      <c r="B83" s="68">
        <v>972</v>
      </c>
      <c r="C83" s="27" t="s">
        <v>7</v>
      </c>
      <c r="D83" s="34" t="s">
        <v>25</v>
      </c>
      <c r="E83" s="35" t="s">
        <v>231</v>
      </c>
      <c r="F83" s="34" t="s">
        <v>293</v>
      </c>
      <c r="G83" s="35"/>
      <c r="H83" s="35"/>
      <c r="I83" s="45"/>
      <c r="J83" s="103">
        <v>14.95965909090909</v>
      </c>
      <c r="K83" s="94">
        <f t="shared" si="18"/>
        <v>1.9998504034090909</v>
      </c>
      <c r="L83" s="104">
        <f t="shared" si="19"/>
        <v>78</v>
      </c>
      <c r="M83" s="81">
        <v>3</v>
      </c>
      <c r="N83" s="60">
        <v>2</v>
      </c>
      <c r="O83" s="61">
        <v>3</v>
      </c>
      <c r="P83" s="60">
        <v>2</v>
      </c>
      <c r="Q83" s="77">
        <v>2</v>
      </c>
      <c r="R83" s="120">
        <v>1</v>
      </c>
      <c r="S83" s="121">
        <v>2</v>
      </c>
      <c r="T83" s="121">
        <v>1</v>
      </c>
      <c r="U83" s="121">
        <v>2</v>
      </c>
      <c r="V83" s="121">
        <v>2</v>
      </c>
      <c r="W83" s="121">
        <v>0</v>
      </c>
      <c r="X83" s="122">
        <v>2</v>
      </c>
      <c r="Y83" s="123">
        <v>3</v>
      </c>
      <c r="Z83" s="63">
        <v>2</v>
      </c>
      <c r="AA83" s="73">
        <v>2</v>
      </c>
      <c r="AB83" s="89">
        <v>1</v>
      </c>
      <c r="AC83" s="87">
        <v>1</v>
      </c>
      <c r="AD83" s="198"/>
      <c r="AE83" s="198"/>
      <c r="AF83" s="198">
        <f t="shared" si="20"/>
        <v>0.29919318181818183</v>
      </c>
      <c r="AG83" s="104">
        <f t="shared" si="21"/>
        <v>78</v>
      </c>
      <c r="AH83" s="198">
        <f t="shared" si="22"/>
        <v>13.369288617114208</v>
      </c>
      <c r="AI83" s="104">
        <f t="shared" si="23"/>
        <v>196</v>
      </c>
      <c r="AL83" s="13">
        <f t="shared" si="24"/>
        <v>1.9998504034090914</v>
      </c>
      <c r="AM83" s="104">
        <f t="shared" si="25"/>
        <v>78</v>
      </c>
      <c r="AN83" s="13">
        <f t="shared" si="26"/>
        <v>0</v>
      </c>
      <c r="AO83" s="13">
        <f t="shared" si="27"/>
        <v>1.9047400355161144</v>
      </c>
      <c r="AP83" s="104">
        <f t="shared" si="28"/>
        <v>84</v>
      </c>
      <c r="AQ83" s="13">
        <f t="shared" si="29"/>
        <v>6</v>
      </c>
      <c r="AR83" s="13">
        <f t="shared" si="30"/>
        <v>1.8535259886933724</v>
      </c>
      <c r="AS83" s="104">
        <f t="shared" si="31"/>
        <v>81</v>
      </c>
      <c r="AT83" s="13">
        <f t="shared" si="32"/>
        <v>3</v>
      </c>
      <c r="AU83" s="13">
        <f t="shared" si="33"/>
        <v>2.1320711391950442</v>
      </c>
      <c r="AV83" s="104">
        <f t="shared" si="34"/>
        <v>82</v>
      </c>
      <c r="AW83" s="13">
        <f t="shared" si="35"/>
        <v>4</v>
      </c>
    </row>
    <row r="84" spans="1:49" s="13" customFormat="1" ht="11.25" customHeight="1" x14ac:dyDescent="0.2">
      <c r="A84" s="182">
        <v>295</v>
      </c>
      <c r="B84" s="70">
        <v>1458</v>
      </c>
      <c r="C84" s="27" t="s">
        <v>6</v>
      </c>
      <c r="D84" s="34" t="s">
        <v>371</v>
      </c>
      <c r="E84" s="177">
        <v>1458</v>
      </c>
      <c r="F84" s="40" t="s">
        <v>226</v>
      </c>
      <c r="G84" s="35" t="s">
        <v>293</v>
      </c>
      <c r="H84" s="35"/>
      <c r="I84" s="45"/>
      <c r="J84" s="103">
        <v>8.5532196969696965</v>
      </c>
      <c r="K84" s="94">
        <f t="shared" si="18"/>
        <v>1.9899144678030307</v>
      </c>
      <c r="L84" s="104">
        <f t="shared" si="19"/>
        <v>79</v>
      </c>
      <c r="M84" s="81">
        <v>3</v>
      </c>
      <c r="N84" s="60">
        <v>2</v>
      </c>
      <c r="O84" s="61">
        <v>2</v>
      </c>
      <c r="P84" s="60">
        <v>3</v>
      </c>
      <c r="Q84" s="77">
        <v>2</v>
      </c>
      <c r="R84" s="120">
        <v>1</v>
      </c>
      <c r="S84" s="121">
        <v>2</v>
      </c>
      <c r="T84" s="121">
        <v>3</v>
      </c>
      <c r="U84" s="121">
        <v>1</v>
      </c>
      <c r="V84" s="121">
        <v>1</v>
      </c>
      <c r="W84" s="121">
        <v>0</v>
      </c>
      <c r="X84" s="122">
        <v>1</v>
      </c>
      <c r="Y84" s="123">
        <v>2</v>
      </c>
      <c r="Z84" s="63">
        <v>2</v>
      </c>
      <c r="AA84" s="73">
        <v>1</v>
      </c>
      <c r="AB84" s="89">
        <v>2</v>
      </c>
      <c r="AC84" s="87">
        <v>3</v>
      </c>
      <c r="AD84" s="198"/>
      <c r="AE84" s="198"/>
      <c r="AF84" s="198">
        <f t="shared" si="20"/>
        <v>0.17020907196969701</v>
      </c>
      <c r="AG84" s="104">
        <f t="shared" si="21"/>
        <v>150</v>
      </c>
      <c r="AH84" s="198">
        <f t="shared" si="22"/>
        <v>23.266092424879879</v>
      </c>
      <c r="AI84" s="104">
        <f t="shared" si="23"/>
        <v>117</v>
      </c>
      <c r="AL84" s="13">
        <f t="shared" si="24"/>
        <v>1.9899144678030307</v>
      </c>
      <c r="AM84" s="104">
        <f t="shared" si="25"/>
        <v>79</v>
      </c>
      <c r="AN84" s="13">
        <f t="shared" si="26"/>
        <v>0</v>
      </c>
      <c r="AO84" s="13">
        <f t="shared" si="27"/>
        <v>1.768690387535472</v>
      </c>
      <c r="AP84" s="104">
        <f t="shared" si="28"/>
        <v>134</v>
      </c>
      <c r="AQ84" s="13">
        <f t="shared" si="29"/>
        <v>55</v>
      </c>
      <c r="AR84" s="13">
        <f t="shared" si="30"/>
        <v>1.8652255045923287</v>
      </c>
      <c r="AS84" s="104">
        <f t="shared" si="31"/>
        <v>79</v>
      </c>
      <c r="AT84" s="13">
        <f t="shared" si="32"/>
        <v>0</v>
      </c>
      <c r="AU84" s="13">
        <f t="shared" si="33"/>
        <v>2.1363626283381478</v>
      </c>
      <c r="AV84" s="104">
        <f t="shared" si="34"/>
        <v>79</v>
      </c>
      <c r="AW84" s="13">
        <f t="shared" si="35"/>
        <v>0</v>
      </c>
    </row>
    <row r="85" spans="1:49" s="13" customFormat="1" ht="11.25" customHeight="1" x14ac:dyDescent="0.2">
      <c r="A85" s="182">
        <v>64</v>
      </c>
      <c r="B85" s="68">
        <v>214</v>
      </c>
      <c r="C85" s="27" t="s">
        <v>7</v>
      </c>
      <c r="D85" s="34" t="s">
        <v>22</v>
      </c>
      <c r="E85" s="34" t="s">
        <v>93</v>
      </c>
      <c r="F85" s="34" t="s">
        <v>94</v>
      </c>
      <c r="G85" s="35" t="s">
        <v>95</v>
      </c>
      <c r="H85" s="35"/>
      <c r="I85" s="45"/>
      <c r="J85" s="103">
        <v>9.3753787878787875</v>
      </c>
      <c r="K85" s="94">
        <f t="shared" si="18"/>
        <v>1.9899062462121215</v>
      </c>
      <c r="L85" s="104">
        <f t="shared" si="19"/>
        <v>80</v>
      </c>
      <c r="M85" s="81">
        <v>3</v>
      </c>
      <c r="N85" s="60">
        <v>3</v>
      </c>
      <c r="O85" s="61">
        <v>2</v>
      </c>
      <c r="P85" s="60">
        <v>2</v>
      </c>
      <c r="Q85" s="77">
        <v>2</v>
      </c>
      <c r="R85" s="120">
        <v>1</v>
      </c>
      <c r="S85" s="121">
        <v>1</v>
      </c>
      <c r="T85" s="121">
        <v>2</v>
      </c>
      <c r="U85" s="121">
        <v>2</v>
      </c>
      <c r="V85" s="121">
        <v>1</v>
      </c>
      <c r="W85" s="121">
        <v>1</v>
      </c>
      <c r="X85" s="122">
        <v>3</v>
      </c>
      <c r="Y85" s="123">
        <v>3</v>
      </c>
      <c r="Z85" s="63">
        <v>1</v>
      </c>
      <c r="AA85" s="73">
        <v>3</v>
      </c>
      <c r="AB85" s="89">
        <v>1</v>
      </c>
      <c r="AC85" s="87">
        <v>2</v>
      </c>
      <c r="AD85" s="198"/>
      <c r="AE85" s="198"/>
      <c r="AF85" s="198">
        <f t="shared" si="20"/>
        <v>0.1865700378787879</v>
      </c>
      <c r="AG85" s="104">
        <f t="shared" si="21"/>
        <v>138</v>
      </c>
      <c r="AH85" s="198">
        <f t="shared" si="22"/>
        <v>21.225809058219873</v>
      </c>
      <c r="AI85" s="104">
        <f t="shared" si="23"/>
        <v>122</v>
      </c>
      <c r="AL85" s="13">
        <f t="shared" si="24"/>
        <v>1.9899062462121215</v>
      </c>
      <c r="AM85" s="104">
        <f t="shared" si="25"/>
        <v>80</v>
      </c>
      <c r="AN85" s="13">
        <f t="shared" si="26"/>
        <v>0</v>
      </c>
      <c r="AO85" s="13">
        <f t="shared" si="27"/>
        <v>1.9335517311619539</v>
      </c>
      <c r="AP85" s="104">
        <f t="shared" si="28"/>
        <v>76</v>
      </c>
      <c r="AQ85" s="13">
        <f t="shared" si="29"/>
        <v>4</v>
      </c>
      <c r="AR85" s="13">
        <f t="shared" si="30"/>
        <v>1.8036520656101152</v>
      </c>
      <c r="AS85" s="104">
        <f t="shared" si="31"/>
        <v>98</v>
      </c>
      <c r="AT85" s="13">
        <f t="shared" si="32"/>
        <v>18</v>
      </c>
      <c r="AU85" s="13">
        <f t="shared" si="33"/>
        <v>2.1426152763124557</v>
      </c>
      <c r="AV85" s="104">
        <f t="shared" si="34"/>
        <v>76</v>
      </c>
      <c r="AW85" s="13">
        <f t="shared" si="35"/>
        <v>4</v>
      </c>
    </row>
    <row r="86" spans="1:49" s="13" customFormat="1" ht="11.25" customHeight="1" x14ac:dyDescent="0.2">
      <c r="A86" s="182">
        <v>184</v>
      </c>
      <c r="B86" s="68">
        <v>449</v>
      </c>
      <c r="C86" s="27" t="s">
        <v>6</v>
      </c>
      <c r="D86" s="34" t="s">
        <v>32</v>
      </c>
      <c r="E86" s="35">
        <v>449</v>
      </c>
      <c r="F86" s="34" t="s">
        <v>177</v>
      </c>
      <c r="G86" s="35" t="s">
        <v>136</v>
      </c>
      <c r="H86" s="35"/>
      <c r="I86" s="45"/>
      <c r="J86" s="103">
        <v>11.381439393939393</v>
      </c>
      <c r="K86" s="94">
        <f t="shared" si="18"/>
        <v>1.989886185606061</v>
      </c>
      <c r="L86" s="104">
        <f t="shared" si="19"/>
        <v>81</v>
      </c>
      <c r="M86" s="81">
        <v>3</v>
      </c>
      <c r="N86" s="60">
        <v>3</v>
      </c>
      <c r="O86" s="61">
        <v>1</v>
      </c>
      <c r="P86" s="60">
        <v>3</v>
      </c>
      <c r="Q86" s="77">
        <v>3</v>
      </c>
      <c r="R86" s="120">
        <v>0</v>
      </c>
      <c r="S86" s="121">
        <v>1</v>
      </c>
      <c r="T86" s="121">
        <v>2</v>
      </c>
      <c r="U86" s="121">
        <v>2</v>
      </c>
      <c r="V86" s="121">
        <v>2</v>
      </c>
      <c r="W86" s="121">
        <v>1</v>
      </c>
      <c r="X86" s="122">
        <v>2</v>
      </c>
      <c r="Y86" s="123">
        <v>1</v>
      </c>
      <c r="Z86" s="63">
        <v>2</v>
      </c>
      <c r="AA86" s="73">
        <v>0</v>
      </c>
      <c r="AB86" s="89">
        <v>1</v>
      </c>
      <c r="AC86" s="87">
        <v>2</v>
      </c>
      <c r="AD86" s="198"/>
      <c r="AE86" s="198"/>
      <c r="AF86" s="198">
        <f t="shared" si="20"/>
        <v>0.226490643939394</v>
      </c>
      <c r="AG86" s="104">
        <f t="shared" si="21"/>
        <v>119</v>
      </c>
      <c r="AH86" s="198">
        <f t="shared" si="22"/>
        <v>17.484607448330951</v>
      </c>
      <c r="AI86" s="104">
        <f t="shared" si="23"/>
        <v>152</v>
      </c>
      <c r="AL86" s="13">
        <f t="shared" si="24"/>
        <v>1.9898861856060612</v>
      </c>
      <c r="AM86" s="104">
        <f t="shared" si="25"/>
        <v>81</v>
      </c>
      <c r="AN86" s="13">
        <f t="shared" si="26"/>
        <v>0</v>
      </c>
      <c r="AO86" s="13">
        <f t="shared" si="27"/>
        <v>1.7006754832649233</v>
      </c>
      <c r="AP86" s="104">
        <f t="shared" si="28"/>
        <v>152</v>
      </c>
      <c r="AQ86" s="13">
        <f t="shared" si="29"/>
        <v>71</v>
      </c>
      <c r="AR86" s="13">
        <f t="shared" si="30"/>
        <v>1.7693577575124158</v>
      </c>
      <c r="AS86" s="104">
        <f t="shared" si="31"/>
        <v>110</v>
      </c>
      <c r="AT86" s="13">
        <f t="shared" si="32"/>
        <v>29</v>
      </c>
      <c r="AU86" s="13">
        <f t="shared" si="33"/>
        <v>2.2243075902883351</v>
      </c>
      <c r="AV86" s="104">
        <f t="shared" si="34"/>
        <v>55</v>
      </c>
      <c r="AW86" s="13">
        <f t="shared" si="35"/>
        <v>26</v>
      </c>
    </row>
    <row r="87" spans="1:49" s="13" customFormat="1" ht="11.25" customHeight="1" x14ac:dyDescent="0.2">
      <c r="A87" s="182">
        <v>75</v>
      </c>
      <c r="B87" s="68">
        <v>221</v>
      </c>
      <c r="C87" s="27" t="s">
        <v>7</v>
      </c>
      <c r="D87" s="34" t="s">
        <v>23</v>
      </c>
      <c r="E87" s="29">
        <v>221</v>
      </c>
      <c r="F87" s="34" t="s">
        <v>100</v>
      </c>
      <c r="G87" s="35"/>
      <c r="H87" s="35"/>
      <c r="I87" s="45"/>
      <c r="J87" s="103">
        <v>4.5674242424242424</v>
      </c>
      <c r="K87" s="94">
        <f t="shared" si="18"/>
        <v>1.9799543257575758</v>
      </c>
      <c r="L87" s="104">
        <f t="shared" si="19"/>
        <v>82</v>
      </c>
      <c r="M87" s="81">
        <v>3</v>
      </c>
      <c r="N87" s="60">
        <v>3</v>
      </c>
      <c r="O87" s="61">
        <v>1</v>
      </c>
      <c r="P87" s="60">
        <v>3</v>
      </c>
      <c r="Q87" s="77">
        <v>3</v>
      </c>
      <c r="R87" s="120">
        <v>0</v>
      </c>
      <c r="S87" s="121">
        <v>0</v>
      </c>
      <c r="T87" s="121">
        <v>1</v>
      </c>
      <c r="U87" s="121">
        <v>0</v>
      </c>
      <c r="V87" s="121">
        <v>0</v>
      </c>
      <c r="W87" s="121">
        <v>0</v>
      </c>
      <c r="X87" s="122">
        <v>3</v>
      </c>
      <c r="Y87" s="123">
        <v>3</v>
      </c>
      <c r="Z87" s="63">
        <v>2</v>
      </c>
      <c r="AA87" s="73">
        <v>1</v>
      </c>
      <c r="AB87" s="89">
        <v>1</v>
      </c>
      <c r="AC87" s="87">
        <v>1</v>
      </c>
      <c r="AD87" s="198"/>
      <c r="AE87" s="198"/>
      <c r="AF87" s="198">
        <f t="shared" si="20"/>
        <v>9.0435000000000001E-2</v>
      </c>
      <c r="AG87" s="104">
        <f t="shared" si="21"/>
        <v>198</v>
      </c>
      <c r="AH87" s="198">
        <f t="shared" si="22"/>
        <v>43.350472715209818</v>
      </c>
      <c r="AI87" s="104">
        <f t="shared" si="23"/>
        <v>56</v>
      </c>
      <c r="AL87" s="13">
        <f t="shared" si="24"/>
        <v>1.9799543257575765</v>
      </c>
      <c r="AM87" s="104">
        <f t="shared" si="25"/>
        <v>82</v>
      </c>
      <c r="AN87" s="13">
        <f t="shared" si="26"/>
        <v>0</v>
      </c>
      <c r="AO87" s="13">
        <f t="shared" si="27"/>
        <v>1.6790044929816565</v>
      </c>
      <c r="AP87" s="104">
        <f t="shared" si="28"/>
        <v>155</v>
      </c>
      <c r="AQ87" s="13">
        <f t="shared" si="29"/>
        <v>73</v>
      </c>
      <c r="AR87" s="13">
        <f t="shared" si="30"/>
        <v>1.7585563324465396</v>
      </c>
      <c r="AS87" s="104">
        <f t="shared" si="31"/>
        <v>118</v>
      </c>
      <c r="AT87" s="13">
        <f t="shared" si="32"/>
        <v>36</v>
      </c>
      <c r="AU87" s="13">
        <f t="shared" si="33"/>
        <v>2.2178539913094157</v>
      </c>
      <c r="AV87" s="104">
        <f t="shared" si="34"/>
        <v>58</v>
      </c>
      <c r="AW87" s="13">
        <f t="shared" si="35"/>
        <v>24</v>
      </c>
    </row>
    <row r="88" spans="1:49" s="13" customFormat="1" ht="11.25" customHeight="1" x14ac:dyDescent="0.2">
      <c r="A88" s="182">
        <v>314</v>
      </c>
      <c r="B88" s="71" t="s">
        <v>152</v>
      </c>
      <c r="C88" s="27" t="s">
        <v>7</v>
      </c>
      <c r="D88" s="34" t="s">
        <v>19</v>
      </c>
      <c r="E88" s="29" t="s">
        <v>152</v>
      </c>
      <c r="F88" s="34" t="s">
        <v>293</v>
      </c>
      <c r="G88" s="35"/>
      <c r="H88" s="35"/>
      <c r="I88" s="45"/>
      <c r="J88" s="103">
        <v>4.8994318181818182</v>
      </c>
      <c r="K88" s="94">
        <f t="shared" si="18"/>
        <v>1.9799510056818186</v>
      </c>
      <c r="L88" s="104">
        <f t="shared" si="19"/>
        <v>83</v>
      </c>
      <c r="M88" s="81">
        <v>3</v>
      </c>
      <c r="N88" s="60">
        <v>3</v>
      </c>
      <c r="O88" s="61">
        <v>2</v>
      </c>
      <c r="P88" s="60">
        <v>3</v>
      </c>
      <c r="Q88" s="77">
        <v>3</v>
      </c>
      <c r="R88" s="120">
        <v>0</v>
      </c>
      <c r="S88" s="121">
        <v>1</v>
      </c>
      <c r="T88" s="121">
        <v>1</v>
      </c>
      <c r="U88" s="121">
        <v>1</v>
      </c>
      <c r="V88" s="121">
        <v>1</v>
      </c>
      <c r="W88" s="121">
        <v>0</v>
      </c>
      <c r="X88" s="122">
        <v>2</v>
      </c>
      <c r="Y88" s="123">
        <v>1</v>
      </c>
      <c r="Z88" s="63">
        <v>2</v>
      </c>
      <c r="AA88" s="73">
        <v>0</v>
      </c>
      <c r="AB88" s="89">
        <v>1</v>
      </c>
      <c r="AC88" s="87">
        <v>1</v>
      </c>
      <c r="AD88" s="198"/>
      <c r="AE88" s="198"/>
      <c r="AF88" s="198">
        <f t="shared" si="20"/>
        <v>9.7008750000000019E-2</v>
      </c>
      <c r="AG88" s="104">
        <f t="shared" si="21"/>
        <v>193</v>
      </c>
      <c r="AH88" s="198">
        <f t="shared" si="22"/>
        <v>40.412849356372504</v>
      </c>
      <c r="AI88" s="104">
        <f t="shared" si="23"/>
        <v>63</v>
      </c>
      <c r="AL88" s="13">
        <f t="shared" si="24"/>
        <v>1.9799510056818188</v>
      </c>
      <c r="AM88" s="104">
        <f t="shared" si="25"/>
        <v>83</v>
      </c>
      <c r="AN88" s="13">
        <f t="shared" si="26"/>
        <v>0</v>
      </c>
      <c r="AO88" s="13">
        <f t="shared" si="27"/>
        <v>1.5605195675547283</v>
      </c>
      <c r="AP88" s="104">
        <f t="shared" si="28"/>
        <v>187</v>
      </c>
      <c r="AQ88" s="13">
        <f t="shared" si="29"/>
        <v>104</v>
      </c>
      <c r="AR88" s="13">
        <f t="shared" si="30"/>
        <v>1.7017737481567352</v>
      </c>
      <c r="AS88" s="104">
        <f t="shared" si="31"/>
        <v>140</v>
      </c>
      <c r="AT88" s="13">
        <f t="shared" si="32"/>
        <v>57</v>
      </c>
      <c r="AU88" s="13">
        <f t="shared" si="33"/>
        <v>2.2888138819359991</v>
      </c>
      <c r="AV88" s="104">
        <f t="shared" si="34"/>
        <v>40</v>
      </c>
      <c r="AW88" s="13">
        <f t="shared" si="35"/>
        <v>43</v>
      </c>
    </row>
    <row r="89" spans="1:49" s="13" customFormat="1" ht="11.25" customHeight="1" x14ac:dyDescent="0.2">
      <c r="A89" s="182">
        <v>164</v>
      </c>
      <c r="B89" s="68">
        <v>441</v>
      </c>
      <c r="C89" s="27" t="s">
        <v>6</v>
      </c>
      <c r="D89" s="34" t="s">
        <v>34</v>
      </c>
      <c r="E89" s="29">
        <v>441</v>
      </c>
      <c r="F89" s="34" t="s">
        <v>238</v>
      </c>
      <c r="G89" s="35" t="s">
        <v>269</v>
      </c>
      <c r="H89" s="35"/>
      <c r="I89" s="45"/>
      <c r="J89" s="103">
        <v>10.877840909090908</v>
      </c>
      <c r="K89" s="94">
        <f t="shared" si="18"/>
        <v>1.9798912215909092</v>
      </c>
      <c r="L89" s="104">
        <f t="shared" si="19"/>
        <v>84</v>
      </c>
      <c r="M89" s="81">
        <v>3</v>
      </c>
      <c r="N89" s="60">
        <v>2</v>
      </c>
      <c r="O89" s="61">
        <v>1</v>
      </c>
      <c r="P89" s="60">
        <v>3</v>
      </c>
      <c r="Q89" s="77">
        <v>3</v>
      </c>
      <c r="R89" s="120">
        <v>1</v>
      </c>
      <c r="S89" s="121">
        <v>1</v>
      </c>
      <c r="T89" s="121">
        <v>2</v>
      </c>
      <c r="U89" s="121">
        <v>1</v>
      </c>
      <c r="V89" s="121">
        <v>1</v>
      </c>
      <c r="W89" s="121">
        <v>0</v>
      </c>
      <c r="X89" s="122">
        <v>3</v>
      </c>
      <c r="Y89" s="123">
        <v>3</v>
      </c>
      <c r="Z89" s="63">
        <v>1</v>
      </c>
      <c r="AA89" s="73">
        <v>1</v>
      </c>
      <c r="AB89" s="89">
        <v>3</v>
      </c>
      <c r="AC89" s="87">
        <v>3</v>
      </c>
      <c r="AD89" s="198"/>
      <c r="AE89" s="198"/>
      <c r="AF89" s="198">
        <f t="shared" si="20"/>
        <v>0.21538125</v>
      </c>
      <c r="AG89" s="104">
        <f t="shared" si="21"/>
        <v>125</v>
      </c>
      <c r="AH89" s="198">
        <f t="shared" si="22"/>
        <v>18.202141551318885</v>
      </c>
      <c r="AI89" s="104">
        <f t="shared" si="23"/>
        <v>145</v>
      </c>
      <c r="AL89" s="13">
        <f t="shared" si="24"/>
        <v>1.9798912215909095</v>
      </c>
      <c r="AM89" s="104">
        <f t="shared" si="25"/>
        <v>84</v>
      </c>
      <c r="AN89" s="13">
        <f t="shared" si="26"/>
        <v>0</v>
      </c>
      <c r="AO89" s="13">
        <f t="shared" si="27"/>
        <v>1.8705801848016113</v>
      </c>
      <c r="AP89" s="104">
        <f t="shared" si="28"/>
        <v>91</v>
      </c>
      <c r="AQ89" s="13">
        <f t="shared" si="29"/>
        <v>7</v>
      </c>
      <c r="AR89" s="13">
        <f t="shared" si="30"/>
        <v>1.8081587801193377</v>
      </c>
      <c r="AS89" s="104">
        <f t="shared" si="31"/>
        <v>96</v>
      </c>
      <c r="AT89" s="13">
        <f t="shared" si="32"/>
        <v>12</v>
      </c>
      <c r="AU89" s="13">
        <f t="shared" si="33"/>
        <v>2.1345132951695045</v>
      </c>
      <c r="AV89" s="104">
        <f t="shared" si="34"/>
        <v>80</v>
      </c>
      <c r="AW89" s="13">
        <f t="shared" si="35"/>
        <v>4</v>
      </c>
    </row>
    <row r="90" spans="1:49" s="13" customFormat="1" ht="11.25" customHeight="1" x14ac:dyDescent="0.2">
      <c r="A90" s="182">
        <v>14</v>
      </c>
      <c r="B90" s="68">
        <v>79</v>
      </c>
      <c r="C90" s="27" t="s">
        <v>6</v>
      </c>
      <c r="D90" s="34" t="s">
        <v>246</v>
      </c>
      <c r="E90" s="29" t="s">
        <v>265</v>
      </c>
      <c r="F90" s="34" t="s">
        <v>327</v>
      </c>
      <c r="G90" s="35" t="s">
        <v>293</v>
      </c>
      <c r="H90" s="35"/>
      <c r="I90" s="45"/>
      <c r="J90" s="103">
        <v>15.605681818181818</v>
      </c>
      <c r="K90" s="94">
        <f t="shared" si="18"/>
        <v>1.9798439431818184</v>
      </c>
      <c r="L90" s="104">
        <f t="shared" si="19"/>
        <v>85</v>
      </c>
      <c r="M90" s="81">
        <v>3</v>
      </c>
      <c r="N90" s="60">
        <v>3</v>
      </c>
      <c r="O90" s="61">
        <v>2</v>
      </c>
      <c r="P90" s="60">
        <v>2</v>
      </c>
      <c r="Q90" s="77">
        <v>2</v>
      </c>
      <c r="R90" s="120">
        <v>0</v>
      </c>
      <c r="S90" s="121">
        <v>2</v>
      </c>
      <c r="T90" s="121">
        <v>1</v>
      </c>
      <c r="U90" s="121">
        <v>2</v>
      </c>
      <c r="V90" s="121">
        <v>2</v>
      </c>
      <c r="W90" s="121">
        <v>2</v>
      </c>
      <c r="X90" s="122">
        <v>3</v>
      </c>
      <c r="Y90" s="123">
        <v>3</v>
      </c>
      <c r="Z90" s="63">
        <v>1</v>
      </c>
      <c r="AA90" s="73">
        <v>1</v>
      </c>
      <c r="AB90" s="89">
        <v>2</v>
      </c>
      <c r="AC90" s="87">
        <v>2</v>
      </c>
      <c r="AD90" s="198"/>
      <c r="AE90" s="198"/>
      <c r="AF90" s="198">
        <f t="shared" si="20"/>
        <v>0.30899250000000006</v>
      </c>
      <c r="AG90" s="104">
        <f t="shared" si="21"/>
        <v>72</v>
      </c>
      <c r="AH90" s="198">
        <f t="shared" si="22"/>
        <v>12.687686594334815</v>
      </c>
      <c r="AI90" s="104">
        <f t="shared" si="23"/>
        <v>203</v>
      </c>
      <c r="AL90" s="13">
        <f t="shared" si="24"/>
        <v>1.9798439431818187</v>
      </c>
      <c r="AM90" s="104">
        <f t="shared" si="25"/>
        <v>85</v>
      </c>
      <c r="AN90" s="13">
        <f t="shared" si="26"/>
        <v>0</v>
      </c>
      <c r="AO90" s="13">
        <f t="shared" si="27"/>
        <v>1.9529676890012162</v>
      </c>
      <c r="AP90" s="104">
        <f t="shared" si="28"/>
        <v>69</v>
      </c>
      <c r="AQ90" s="13">
        <f t="shared" si="29"/>
        <v>16</v>
      </c>
      <c r="AR90" s="13">
        <f t="shared" si="30"/>
        <v>1.7773288930145947</v>
      </c>
      <c r="AS90" s="104">
        <f t="shared" si="31"/>
        <v>106</v>
      </c>
      <c r="AT90" s="13">
        <f t="shared" si="32"/>
        <v>21</v>
      </c>
      <c r="AU90" s="13">
        <f t="shared" si="33"/>
        <v>2.1375964515430224</v>
      </c>
      <c r="AV90" s="104">
        <f t="shared" si="34"/>
        <v>78</v>
      </c>
      <c r="AW90" s="13">
        <f t="shared" si="35"/>
        <v>7</v>
      </c>
    </row>
    <row r="91" spans="1:49" s="13" customFormat="1" ht="11.25" customHeight="1" x14ac:dyDescent="0.2">
      <c r="A91" s="182">
        <v>100</v>
      </c>
      <c r="B91" s="68">
        <v>239</v>
      </c>
      <c r="C91" s="27" t="s">
        <v>7</v>
      </c>
      <c r="D91" s="34" t="s">
        <v>26</v>
      </c>
      <c r="E91" s="29">
        <v>239</v>
      </c>
      <c r="F91" s="34" t="s">
        <v>113</v>
      </c>
      <c r="G91" s="35" t="s">
        <v>293</v>
      </c>
      <c r="H91" s="35" t="s">
        <v>293</v>
      </c>
      <c r="I91" s="45"/>
      <c r="J91" s="103">
        <v>22.1875</v>
      </c>
      <c r="K91" s="94">
        <f t="shared" si="18"/>
        <v>1.9797781250000002</v>
      </c>
      <c r="L91" s="104">
        <f t="shared" si="19"/>
        <v>86</v>
      </c>
      <c r="M91" s="81">
        <v>3</v>
      </c>
      <c r="N91" s="60">
        <v>2</v>
      </c>
      <c r="O91" s="61">
        <v>2</v>
      </c>
      <c r="P91" s="60">
        <v>2</v>
      </c>
      <c r="Q91" s="77">
        <v>2</v>
      </c>
      <c r="R91" s="120">
        <v>1</v>
      </c>
      <c r="S91" s="121">
        <v>2</v>
      </c>
      <c r="T91" s="121">
        <v>3</v>
      </c>
      <c r="U91" s="121">
        <v>2</v>
      </c>
      <c r="V91" s="121">
        <v>3</v>
      </c>
      <c r="W91" s="121">
        <v>1</v>
      </c>
      <c r="X91" s="122">
        <v>2</v>
      </c>
      <c r="Y91" s="123">
        <v>3</v>
      </c>
      <c r="Z91" s="63">
        <v>2</v>
      </c>
      <c r="AA91" s="73">
        <v>1</v>
      </c>
      <c r="AB91" s="89">
        <v>2</v>
      </c>
      <c r="AC91" s="87">
        <v>1</v>
      </c>
      <c r="AD91" s="198"/>
      <c r="AE91" s="198"/>
      <c r="AF91" s="198">
        <f t="shared" si="20"/>
        <v>0.43931250000000005</v>
      </c>
      <c r="AG91" s="104">
        <f t="shared" si="21"/>
        <v>38</v>
      </c>
      <c r="AH91" s="198">
        <f t="shared" si="22"/>
        <v>8.9239436619718315</v>
      </c>
      <c r="AI91" s="104">
        <f t="shared" si="23"/>
        <v>245</v>
      </c>
      <c r="AL91" s="13">
        <f t="shared" si="24"/>
        <v>1.9797781250000004</v>
      </c>
      <c r="AM91" s="104">
        <f t="shared" si="25"/>
        <v>86</v>
      </c>
      <c r="AN91" s="13">
        <f t="shared" si="26"/>
        <v>0</v>
      </c>
      <c r="AO91" s="13">
        <f t="shared" si="27"/>
        <v>2.0208884928929769</v>
      </c>
      <c r="AP91" s="104">
        <f t="shared" si="28"/>
        <v>50</v>
      </c>
      <c r="AQ91" s="13">
        <f t="shared" si="29"/>
        <v>36</v>
      </c>
      <c r="AR91" s="13">
        <f t="shared" si="30"/>
        <v>1.8731025397157195</v>
      </c>
      <c r="AS91" s="104">
        <f t="shared" si="31"/>
        <v>76</v>
      </c>
      <c r="AT91" s="13">
        <f t="shared" si="32"/>
        <v>10</v>
      </c>
      <c r="AU91" s="13">
        <f t="shared" si="33"/>
        <v>2.0495573892140468</v>
      </c>
      <c r="AV91" s="104">
        <f t="shared" si="34"/>
        <v>108</v>
      </c>
      <c r="AW91" s="13">
        <f t="shared" si="35"/>
        <v>22</v>
      </c>
    </row>
    <row r="92" spans="1:49" s="13" customFormat="1" ht="11.25" customHeight="1" x14ac:dyDescent="0.2">
      <c r="A92" s="182">
        <v>71</v>
      </c>
      <c r="B92" s="68">
        <v>217</v>
      </c>
      <c r="C92" s="27" t="s">
        <v>7</v>
      </c>
      <c r="D92" s="34" t="s">
        <v>22</v>
      </c>
      <c r="E92" s="29" t="s">
        <v>97</v>
      </c>
      <c r="F92" s="34" t="s">
        <v>293</v>
      </c>
      <c r="G92" s="35"/>
      <c r="H92" s="35"/>
      <c r="I92" s="45"/>
      <c r="J92" s="103">
        <v>26.330681818181819</v>
      </c>
      <c r="K92" s="94">
        <f t="shared" si="18"/>
        <v>1.9797366931818183</v>
      </c>
      <c r="L92" s="104">
        <f t="shared" si="19"/>
        <v>87</v>
      </c>
      <c r="M92" s="81">
        <v>3</v>
      </c>
      <c r="N92" s="60">
        <v>2</v>
      </c>
      <c r="O92" s="61">
        <v>2</v>
      </c>
      <c r="P92" s="60">
        <v>2</v>
      </c>
      <c r="Q92" s="77">
        <v>2</v>
      </c>
      <c r="R92" s="120">
        <v>1</v>
      </c>
      <c r="S92" s="121">
        <v>2</v>
      </c>
      <c r="T92" s="121">
        <v>0</v>
      </c>
      <c r="U92" s="121">
        <v>2</v>
      </c>
      <c r="V92" s="121">
        <v>3</v>
      </c>
      <c r="W92" s="121">
        <v>2</v>
      </c>
      <c r="X92" s="122">
        <v>3</v>
      </c>
      <c r="Y92" s="123">
        <v>3</v>
      </c>
      <c r="Z92" s="63">
        <v>2</v>
      </c>
      <c r="AA92" s="73">
        <v>1</v>
      </c>
      <c r="AB92" s="89">
        <v>1</v>
      </c>
      <c r="AC92" s="87">
        <v>2</v>
      </c>
      <c r="AD92" s="198"/>
      <c r="AE92" s="198"/>
      <c r="AF92" s="198">
        <f t="shared" si="20"/>
        <v>0.52134750000000007</v>
      </c>
      <c r="AG92" s="104">
        <f t="shared" si="21"/>
        <v>30</v>
      </c>
      <c r="AH92" s="198">
        <f t="shared" si="22"/>
        <v>7.5197445082214847</v>
      </c>
      <c r="AI92" s="104">
        <f t="shared" si="23"/>
        <v>257</v>
      </c>
      <c r="AL92" s="13">
        <f t="shared" si="24"/>
        <v>1.9797366931818186</v>
      </c>
      <c r="AM92" s="104">
        <f t="shared" si="25"/>
        <v>87</v>
      </c>
      <c r="AN92" s="13">
        <f t="shared" si="26"/>
        <v>0</v>
      </c>
      <c r="AO92" s="13">
        <f t="shared" si="27"/>
        <v>2.0208470610747948</v>
      </c>
      <c r="AP92" s="104">
        <f t="shared" si="28"/>
        <v>51</v>
      </c>
      <c r="AQ92" s="13">
        <f t="shared" si="29"/>
        <v>36</v>
      </c>
      <c r="AR92" s="13">
        <f t="shared" si="30"/>
        <v>1.8730611078975379</v>
      </c>
      <c r="AS92" s="104">
        <f t="shared" si="31"/>
        <v>77</v>
      </c>
      <c r="AT92" s="13">
        <f t="shared" si="32"/>
        <v>10</v>
      </c>
      <c r="AU92" s="13">
        <f t="shared" si="33"/>
        <v>2.0495159573958648</v>
      </c>
      <c r="AV92" s="104">
        <f t="shared" si="34"/>
        <v>109</v>
      </c>
      <c r="AW92" s="13">
        <f t="shared" si="35"/>
        <v>22</v>
      </c>
    </row>
    <row r="93" spans="1:49" s="13" customFormat="1" ht="11.25" customHeight="1" x14ac:dyDescent="0.2">
      <c r="A93" s="182">
        <v>105</v>
      </c>
      <c r="B93" s="68">
        <v>240</v>
      </c>
      <c r="C93" s="27" t="s">
        <v>6</v>
      </c>
      <c r="D93" s="34" t="s">
        <v>27</v>
      </c>
      <c r="E93" s="29" t="s">
        <v>115</v>
      </c>
      <c r="F93" s="34" t="s">
        <v>293</v>
      </c>
      <c r="G93" s="35"/>
      <c r="H93" s="35"/>
      <c r="I93" s="45"/>
      <c r="J93" s="103">
        <v>9.6335227272727266</v>
      </c>
      <c r="K93" s="94">
        <f t="shared" si="18"/>
        <v>1.9699036647727279</v>
      </c>
      <c r="L93" s="104">
        <f t="shared" si="19"/>
        <v>88</v>
      </c>
      <c r="M93" s="81">
        <v>3</v>
      </c>
      <c r="N93" s="60">
        <v>1</v>
      </c>
      <c r="O93" s="61">
        <v>2</v>
      </c>
      <c r="P93" s="60">
        <v>3</v>
      </c>
      <c r="Q93" s="77">
        <v>3</v>
      </c>
      <c r="R93" s="120">
        <v>0</v>
      </c>
      <c r="S93" s="121">
        <v>1</v>
      </c>
      <c r="T93" s="121">
        <v>1</v>
      </c>
      <c r="U93" s="121">
        <v>2</v>
      </c>
      <c r="V93" s="121">
        <v>2</v>
      </c>
      <c r="W93" s="121">
        <v>0</v>
      </c>
      <c r="X93" s="122">
        <v>2</v>
      </c>
      <c r="Y93" s="123">
        <v>3</v>
      </c>
      <c r="Z93" s="63">
        <v>2</v>
      </c>
      <c r="AA93" s="73">
        <v>1</v>
      </c>
      <c r="AB93" s="89">
        <v>2</v>
      </c>
      <c r="AC93" s="87">
        <v>2</v>
      </c>
      <c r="AD93" s="198"/>
      <c r="AE93" s="198"/>
      <c r="AF93" s="198">
        <f t="shared" si="20"/>
        <v>0.18978039772727279</v>
      </c>
      <c r="AG93" s="104">
        <f t="shared" si="21"/>
        <v>137</v>
      </c>
      <c r="AH93" s="198">
        <f t="shared" si="22"/>
        <v>20.449424948392814</v>
      </c>
      <c r="AI93" s="104">
        <f t="shared" si="23"/>
        <v>127</v>
      </c>
      <c r="AL93" s="13">
        <f t="shared" si="24"/>
        <v>1.9699036647727279</v>
      </c>
      <c r="AM93" s="104">
        <f t="shared" si="25"/>
        <v>88</v>
      </c>
      <c r="AN93" s="13">
        <f t="shared" si="26"/>
        <v>0</v>
      </c>
      <c r="AO93" s="13">
        <f t="shared" si="27"/>
        <v>1.7983585142710556</v>
      </c>
      <c r="AP93" s="104">
        <f t="shared" si="28"/>
        <v>118</v>
      </c>
      <c r="AQ93" s="13">
        <f t="shared" si="29"/>
        <v>30</v>
      </c>
      <c r="AR93" s="13">
        <f t="shared" si="30"/>
        <v>1.8363618587526616</v>
      </c>
      <c r="AS93" s="104">
        <f t="shared" si="31"/>
        <v>88</v>
      </c>
      <c r="AT93" s="13">
        <f t="shared" si="32"/>
        <v>0</v>
      </c>
      <c r="AU93" s="13">
        <f t="shared" si="33"/>
        <v>2.1109939657760721</v>
      </c>
      <c r="AV93" s="104">
        <f t="shared" si="34"/>
        <v>85</v>
      </c>
      <c r="AW93" s="13">
        <f t="shared" si="35"/>
        <v>3</v>
      </c>
    </row>
    <row r="94" spans="1:49" s="13" customFormat="1" ht="11.25" customHeight="1" x14ac:dyDescent="0.2">
      <c r="A94" s="182">
        <v>273</v>
      </c>
      <c r="B94" s="70">
        <v>1021</v>
      </c>
      <c r="C94" s="27" t="s">
        <v>7</v>
      </c>
      <c r="D94" s="34" t="s">
        <v>370</v>
      </c>
      <c r="E94" s="176" t="s">
        <v>210</v>
      </c>
      <c r="F94" s="40" t="s">
        <v>293</v>
      </c>
      <c r="G94" s="35"/>
      <c r="H94" s="35"/>
      <c r="I94" s="45"/>
      <c r="J94" s="103">
        <v>12.92594696969697</v>
      </c>
      <c r="K94" s="94">
        <f t="shared" si="18"/>
        <v>1.9698707405303038</v>
      </c>
      <c r="L94" s="104">
        <f t="shared" si="19"/>
        <v>89</v>
      </c>
      <c r="M94" s="81">
        <v>3</v>
      </c>
      <c r="N94" s="60">
        <v>1</v>
      </c>
      <c r="O94" s="61">
        <v>2</v>
      </c>
      <c r="P94" s="60">
        <v>3</v>
      </c>
      <c r="Q94" s="77">
        <v>2</v>
      </c>
      <c r="R94" s="120">
        <v>1</v>
      </c>
      <c r="S94" s="121">
        <v>2</v>
      </c>
      <c r="T94" s="121">
        <v>3</v>
      </c>
      <c r="U94" s="121">
        <v>1</v>
      </c>
      <c r="V94" s="121">
        <v>2</v>
      </c>
      <c r="W94" s="121">
        <v>1</v>
      </c>
      <c r="X94" s="122">
        <v>1</v>
      </c>
      <c r="Y94" s="123">
        <v>2</v>
      </c>
      <c r="Z94" s="63">
        <v>3</v>
      </c>
      <c r="AA94" s="73">
        <v>1</v>
      </c>
      <c r="AB94" s="89">
        <v>1</v>
      </c>
      <c r="AC94" s="87">
        <v>2</v>
      </c>
      <c r="AD94" s="198"/>
      <c r="AE94" s="198"/>
      <c r="AF94" s="198">
        <f t="shared" si="20"/>
        <v>0.25464115530303039</v>
      </c>
      <c r="AG94" s="104">
        <f t="shared" si="21"/>
        <v>99</v>
      </c>
      <c r="AH94" s="198">
        <f t="shared" si="22"/>
        <v>15.240662866855198</v>
      </c>
      <c r="AI94" s="104">
        <f t="shared" si="23"/>
        <v>168</v>
      </c>
      <c r="AL94" s="13">
        <f t="shared" si="24"/>
        <v>1.9698707405303038</v>
      </c>
      <c r="AM94" s="104">
        <f t="shared" si="25"/>
        <v>89</v>
      </c>
      <c r="AN94" s="13">
        <f t="shared" si="26"/>
        <v>0</v>
      </c>
      <c r="AO94" s="13">
        <f t="shared" si="27"/>
        <v>1.8343724127711063</v>
      </c>
      <c r="AP94" s="104">
        <f t="shared" si="28"/>
        <v>102</v>
      </c>
      <c r="AQ94" s="13">
        <f t="shared" si="29"/>
        <v>13</v>
      </c>
      <c r="AR94" s="13">
        <f t="shared" si="30"/>
        <v>1.9238908074199361</v>
      </c>
      <c r="AS94" s="104">
        <f t="shared" si="31"/>
        <v>63</v>
      </c>
      <c r="AT94" s="13">
        <f t="shared" si="32"/>
        <v>26</v>
      </c>
      <c r="AU94" s="13">
        <f t="shared" si="33"/>
        <v>2.0368673960486978</v>
      </c>
      <c r="AV94" s="104">
        <f t="shared" si="34"/>
        <v>114</v>
      </c>
      <c r="AW94" s="13">
        <f t="shared" si="35"/>
        <v>25</v>
      </c>
    </row>
    <row r="95" spans="1:49" s="13" customFormat="1" ht="11.25" customHeight="1" x14ac:dyDescent="0.2">
      <c r="A95" s="182">
        <v>193</v>
      </c>
      <c r="B95" s="68">
        <v>470</v>
      </c>
      <c r="C95" s="27" t="s">
        <v>7</v>
      </c>
      <c r="D95" s="34" t="s">
        <v>37</v>
      </c>
      <c r="E95" s="29" t="s">
        <v>228</v>
      </c>
      <c r="F95" s="34" t="s">
        <v>293</v>
      </c>
      <c r="G95" s="35"/>
      <c r="H95" s="35"/>
      <c r="I95" s="45"/>
      <c r="J95" s="103">
        <v>23.210984848484848</v>
      </c>
      <c r="K95" s="94">
        <f t="shared" si="18"/>
        <v>1.9697678901515152</v>
      </c>
      <c r="L95" s="104">
        <f t="shared" si="19"/>
        <v>90</v>
      </c>
      <c r="M95" s="81">
        <v>1</v>
      </c>
      <c r="N95" s="60">
        <v>1</v>
      </c>
      <c r="O95" s="61">
        <v>3</v>
      </c>
      <c r="P95" s="60">
        <v>2</v>
      </c>
      <c r="Q95" s="77">
        <v>2</v>
      </c>
      <c r="R95" s="120">
        <v>1</v>
      </c>
      <c r="S95" s="121">
        <v>2</v>
      </c>
      <c r="T95" s="121">
        <v>0</v>
      </c>
      <c r="U95" s="121">
        <v>2</v>
      </c>
      <c r="V95" s="121">
        <v>3</v>
      </c>
      <c r="W95" s="121">
        <v>0</v>
      </c>
      <c r="X95" s="122">
        <v>3</v>
      </c>
      <c r="Y95" s="123">
        <v>3</v>
      </c>
      <c r="Z95" s="63">
        <v>3</v>
      </c>
      <c r="AA95" s="73">
        <v>1</v>
      </c>
      <c r="AB95" s="89">
        <v>3</v>
      </c>
      <c r="AC95" s="87">
        <v>3</v>
      </c>
      <c r="AD95" s="198"/>
      <c r="AE95" s="198"/>
      <c r="AF95" s="198">
        <f t="shared" si="20"/>
        <v>0.45725640151515151</v>
      </c>
      <c r="AG95" s="104">
        <f t="shared" si="21"/>
        <v>36</v>
      </c>
      <c r="AH95" s="198">
        <f t="shared" si="22"/>
        <v>8.4873606736622218</v>
      </c>
      <c r="AI95" s="104">
        <f t="shared" si="23"/>
        <v>251</v>
      </c>
      <c r="AL95" s="13">
        <f t="shared" si="24"/>
        <v>1.9697678901515159</v>
      </c>
      <c r="AM95" s="104">
        <f t="shared" si="25"/>
        <v>90</v>
      </c>
      <c r="AN95" s="13">
        <f t="shared" si="26"/>
        <v>0</v>
      </c>
      <c r="AO95" s="13">
        <f t="shared" si="27"/>
        <v>1.998075582459208</v>
      </c>
      <c r="AP95" s="104">
        <f t="shared" si="28"/>
        <v>60</v>
      </c>
      <c r="AQ95" s="13">
        <f t="shared" si="29"/>
        <v>30</v>
      </c>
      <c r="AR95" s="13">
        <f t="shared" si="30"/>
        <v>2.0444601978438235</v>
      </c>
      <c r="AS95" s="104">
        <f t="shared" si="31"/>
        <v>24</v>
      </c>
      <c r="AT95" s="13">
        <f t="shared" si="32"/>
        <v>66</v>
      </c>
      <c r="AU95" s="13">
        <f t="shared" si="33"/>
        <v>1.9071525055361309</v>
      </c>
      <c r="AV95" s="104">
        <f t="shared" si="34"/>
        <v>147</v>
      </c>
      <c r="AW95" s="13">
        <f t="shared" si="35"/>
        <v>57</v>
      </c>
    </row>
    <row r="96" spans="1:49" s="13" customFormat="1" ht="11.25" customHeight="1" x14ac:dyDescent="0.2">
      <c r="A96" s="182">
        <v>296</v>
      </c>
      <c r="B96" s="70">
        <v>1458</v>
      </c>
      <c r="C96" s="27" t="s">
        <v>6</v>
      </c>
      <c r="D96" s="34" t="s">
        <v>371</v>
      </c>
      <c r="E96" s="176" t="s">
        <v>226</v>
      </c>
      <c r="F96" s="40" t="s">
        <v>293</v>
      </c>
      <c r="G96" s="35"/>
      <c r="H96" s="35"/>
      <c r="I96" s="45"/>
      <c r="J96" s="103">
        <v>9.3439393939393938</v>
      </c>
      <c r="K96" s="94">
        <f t="shared" si="18"/>
        <v>1.9599065606060611</v>
      </c>
      <c r="L96" s="104">
        <f t="shared" si="19"/>
        <v>91</v>
      </c>
      <c r="M96" s="81">
        <v>3</v>
      </c>
      <c r="N96" s="60">
        <v>2</v>
      </c>
      <c r="O96" s="61">
        <v>2</v>
      </c>
      <c r="P96" s="60">
        <v>3</v>
      </c>
      <c r="Q96" s="77">
        <v>2</v>
      </c>
      <c r="R96" s="120">
        <v>2</v>
      </c>
      <c r="S96" s="121">
        <v>3</v>
      </c>
      <c r="T96" s="121">
        <v>2</v>
      </c>
      <c r="U96" s="121">
        <v>1</v>
      </c>
      <c r="V96" s="121">
        <v>2</v>
      </c>
      <c r="W96" s="121">
        <v>0</v>
      </c>
      <c r="X96" s="122">
        <v>1</v>
      </c>
      <c r="Y96" s="123">
        <v>2</v>
      </c>
      <c r="Z96" s="63">
        <v>2</v>
      </c>
      <c r="AA96" s="73">
        <v>1</v>
      </c>
      <c r="AB96" s="89">
        <v>1</v>
      </c>
      <c r="AC96" s="87">
        <v>1</v>
      </c>
      <c r="AD96" s="198"/>
      <c r="AE96" s="198"/>
      <c r="AF96" s="198">
        <f t="shared" si="20"/>
        <v>0.18314121212121215</v>
      </c>
      <c r="AG96" s="104">
        <f t="shared" si="21"/>
        <v>140</v>
      </c>
      <c r="AH96" s="198">
        <f t="shared" si="22"/>
        <v>20.976163450624295</v>
      </c>
      <c r="AI96" s="104">
        <f t="shared" si="23"/>
        <v>125</v>
      </c>
      <c r="AL96" s="13">
        <f t="shared" si="24"/>
        <v>1.9599065606060611</v>
      </c>
      <c r="AM96" s="104">
        <f t="shared" si="25"/>
        <v>91</v>
      </c>
      <c r="AN96" s="13">
        <f t="shared" si="26"/>
        <v>0</v>
      </c>
      <c r="AO96" s="13">
        <f t="shared" si="27"/>
        <v>1.8271172629471979</v>
      </c>
      <c r="AP96" s="104">
        <f t="shared" si="28"/>
        <v>105</v>
      </c>
      <c r="AQ96" s="13">
        <f t="shared" si="29"/>
        <v>14</v>
      </c>
      <c r="AR96" s="13">
        <f t="shared" si="30"/>
        <v>1.7864349886997066</v>
      </c>
      <c r="AS96" s="104">
        <f t="shared" si="31"/>
        <v>102</v>
      </c>
      <c r="AT96" s="13">
        <f t="shared" si="32"/>
        <v>11</v>
      </c>
      <c r="AU96" s="13">
        <f t="shared" si="33"/>
        <v>2.1214851559237862</v>
      </c>
      <c r="AV96" s="104">
        <f t="shared" si="34"/>
        <v>83</v>
      </c>
      <c r="AW96" s="13">
        <f t="shared" si="35"/>
        <v>8</v>
      </c>
    </row>
    <row r="97" spans="1:49" s="13" customFormat="1" ht="11.25" customHeight="1" x14ac:dyDescent="0.2">
      <c r="A97" s="182">
        <v>141</v>
      </c>
      <c r="B97" s="68">
        <v>351</v>
      </c>
      <c r="C97" s="27" t="s">
        <v>7</v>
      </c>
      <c r="D97" s="34" t="s">
        <v>370</v>
      </c>
      <c r="E97" s="29" t="s">
        <v>309</v>
      </c>
      <c r="F97" s="34" t="s">
        <v>293</v>
      </c>
      <c r="G97" s="35"/>
      <c r="H97" s="35"/>
      <c r="I97" s="45"/>
      <c r="J97" s="103">
        <v>10.595454545454546</v>
      </c>
      <c r="K97" s="94">
        <f t="shared" si="18"/>
        <v>1.9598940454545459</v>
      </c>
      <c r="L97" s="104">
        <f t="shared" si="19"/>
        <v>92</v>
      </c>
      <c r="M97" s="81">
        <v>1</v>
      </c>
      <c r="N97" s="60">
        <v>2</v>
      </c>
      <c r="O97" s="61">
        <v>2</v>
      </c>
      <c r="P97" s="60">
        <v>2</v>
      </c>
      <c r="Q97" s="77">
        <v>3</v>
      </c>
      <c r="R97" s="120">
        <v>1</v>
      </c>
      <c r="S97" s="121">
        <v>2</v>
      </c>
      <c r="T97" s="121">
        <v>1</v>
      </c>
      <c r="U97" s="121">
        <v>1</v>
      </c>
      <c r="V97" s="121">
        <v>2</v>
      </c>
      <c r="W97" s="121">
        <v>1</v>
      </c>
      <c r="X97" s="122">
        <v>2</v>
      </c>
      <c r="Y97" s="123">
        <v>3</v>
      </c>
      <c r="Z97" s="63">
        <v>3</v>
      </c>
      <c r="AA97" s="73">
        <v>1</v>
      </c>
      <c r="AB97" s="89">
        <v>2</v>
      </c>
      <c r="AC97" s="87">
        <v>1</v>
      </c>
      <c r="AD97" s="198"/>
      <c r="AE97" s="198"/>
      <c r="AF97" s="198">
        <f t="shared" si="20"/>
        <v>0.20767090909090913</v>
      </c>
      <c r="AG97" s="104">
        <f t="shared" si="21"/>
        <v>131</v>
      </c>
      <c r="AH97" s="198">
        <f t="shared" si="22"/>
        <v>18.498498498498503</v>
      </c>
      <c r="AI97" s="104">
        <f t="shared" si="23"/>
        <v>140</v>
      </c>
      <c r="AL97" s="13">
        <f t="shared" si="24"/>
        <v>1.9598940454545462</v>
      </c>
      <c r="AM97" s="104">
        <f t="shared" si="25"/>
        <v>92</v>
      </c>
      <c r="AN97" s="13">
        <f t="shared" si="26"/>
        <v>0</v>
      </c>
      <c r="AO97" s="13">
        <f t="shared" si="27"/>
        <v>1.9084759852538768</v>
      </c>
      <c r="AP97" s="104">
        <f t="shared" si="28"/>
        <v>83</v>
      </c>
      <c r="AQ97" s="13">
        <f t="shared" si="29"/>
        <v>9</v>
      </c>
      <c r="AR97" s="13">
        <f t="shared" si="30"/>
        <v>1.9378773230465198</v>
      </c>
      <c r="AS97" s="104">
        <f t="shared" si="31"/>
        <v>58</v>
      </c>
      <c r="AT97" s="13">
        <f t="shared" si="32"/>
        <v>34</v>
      </c>
      <c r="AU97" s="13">
        <f t="shared" si="33"/>
        <v>1.9887301658558838</v>
      </c>
      <c r="AV97" s="104">
        <f t="shared" si="34"/>
        <v>130</v>
      </c>
      <c r="AW97" s="13">
        <f t="shared" si="35"/>
        <v>38</v>
      </c>
    </row>
    <row r="98" spans="1:49" s="13" customFormat="1" ht="11.25" customHeight="1" x14ac:dyDescent="0.2">
      <c r="A98" s="182">
        <v>68</v>
      </c>
      <c r="B98" s="68">
        <v>215</v>
      </c>
      <c r="C98" s="27" t="s">
        <v>7</v>
      </c>
      <c r="D98" s="34" t="s">
        <v>22</v>
      </c>
      <c r="E98" s="34" t="s">
        <v>96</v>
      </c>
      <c r="F98" s="34" t="s">
        <v>293</v>
      </c>
      <c r="G98" s="35"/>
      <c r="H98" s="35"/>
      <c r="I98" s="45"/>
      <c r="J98" s="103">
        <v>15.022916666666667</v>
      </c>
      <c r="K98" s="94">
        <f t="shared" si="18"/>
        <v>1.9598497708333338</v>
      </c>
      <c r="L98" s="104">
        <f t="shared" si="19"/>
        <v>93</v>
      </c>
      <c r="M98" s="81">
        <v>3</v>
      </c>
      <c r="N98" s="60">
        <v>3</v>
      </c>
      <c r="O98" s="61">
        <v>2</v>
      </c>
      <c r="P98" s="60">
        <v>2</v>
      </c>
      <c r="Q98" s="77">
        <v>2</v>
      </c>
      <c r="R98" s="120">
        <v>0</v>
      </c>
      <c r="S98" s="121">
        <v>2</v>
      </c>
      <c r="T98" s="121">
        <v>0</v>
      </c>
      <c r="U98" s="121">
        <v>1</v>
      </c>
      <c r="V98" s="121">
        <v>3</v>
      </c>
      <c r="W98" s="121">
        <v>1</v>
      </c>
      <c r="X98" s="122">
        <v>2</v>
      </c>
      <c r="Y98" s="123">
        <v>3</v>
      </c>
      <c r="Z98" s="63">
        <v>2</v>
      </c>
      <c r="AA98" s="73">
        <v>1</v>
      </c>
      <c r="AB98" s="89">
        <v>1</v>
      </c>
      <c r="AC98" s="87">
        <v>1</v>
      </c>
      <c r="AD98" s="198"/>
      <c r="AE98" s="198"/>
      <c r="AF98" s="198">
        <f t="shared" si="20"/>
        <v>0.29444916666666671</v>
      </c>
      <c r="AG98" s="104">
        <f t="shared" si="21"/>
        <v>79</v>
      </c>
      <c r="AH98" s="198">
        <f t="shared" si="22"/>
        <v>13.046734156150329</v>
      </c>
      <c r="AI98" s="104">
        <f t="shared" si="23"/>
        <v>200</v>
      </c>
      <c r="AL98" s="13">
        <f t="shared" si="24"/>
        <v>1.9598497708333338</v>
      </c>
      <c r="AM98" s="104">
        <f t="shared" si="25"/>
        <v>93</v>
      </c>
      <c r="AN98" s="13">
        <f t="shared" si="26"/>
        <v>0</v>
      </c>
      <c r="AO98" s="13">
        <f t="shared" si="27"/>
        <v>1.8270604731744706</v>
      </c>
      <c r="AP98" s="104">
        <f t="shared" si="28"/>
        <v>106</v>
      </c>
      <c r="AQ98" s="13">
        <f t="shared" si="29"/>
        <v>13</v>
      </c>
      <c r="AR98" s="13">
        <f t="shared" si="30"/>
        <v>1.7863781989269794</v>
      </c>
      <c r="AS98" s="104">
        <f t="shared" si="31"/>
        <v>103</v>
      </c>
      <c r="AT98" s="13">
        <f t="shared" si="32"/>
        <v>10</v>
      </c>
      <c r="AU98" s="13">
        <f t="shared" si="33"/>
        <v>2.1214283661510591</v>
      </c>
      <c r="AV98" s="104">
        <f t="shared" si="34"/>
        <v>84</v>
      </c>
      <c r="AW98" s="13">
        <f t="shared" si="35"/>
        <v>9</v>
      </c>
    </row>
    <row r="99" spans="1:49" s="13" customFormat="1" ht="11.25" customHeight="1" x14ac:dyDescent="0.2">
      <c r="A99" s="182">
        <v>138</v>
      </c>
      <c r="B99" s="68">
        <v>350</v>
      </c>
      <c r="C99" s="27" t="s">
        <v>7</v>
      </c>
      <c r="D99" s="34" t="s">
        <v>370</v>
      </c>
      <c r="E99" s="34" t="s">
        <v>307</v>
      </c>
      <c r="F99" s="34" t="s">
        <v>293</v>
      </c>
      <c r="G99" s="35"/>
      <c r="H99" s="35"/>
      <c r="I99" s="45"/>
      <c r="J99" s="103">
        <v>20.232196969696968</v>
      </c>
      <c r="K99" s="94">
        <f t="shared" si="18"/>
        <v>1.9597976780303032</v>
      </c>
      <c r="L99" s="104">
        <f t="shared" si="19"/>
        <v>94</v>
      </c>
      <c r="M99" s="81">
        <v>1</v>
      </c>
      <c r="N99" s="60">
        <v>2</v>
      </c>
      <c r="O99" s="61">
        <v>2</v>
      </c>
      <c r="P99" s="60">
        <v>2</v>
      </c>
      <c r="Q99" s="77">
        <v>3</v>
      </c>
      <c r="R99" s="120">
        <v>2</v>
      </c>
      <c r="S99" s="121">
        <v>3</v>
      </c>
      <c r="T99" s="121">
        <v>1</v>
      </c>
      <c r="U99" s="121">
        <v>2</v>
      </c>
      <c r="V99" s="121">
        <v>3</v>
      </c>
      <c r="W99" s="121">
        <v>0</v>
      </c>
      <c r="X99" s="122">
        <v>3</v>
      </c>
      <c r="Y99" s="123">
        <v>3</v>
      </c>
      <c r="Z99" s="63">
        <v>2</v>
      </c>
      <c r="AA99" s="73">
        <v>1</v>
      </c>
      <c r="AB99" s="89">
        <v>2</v>
      </c>
      <c r="AC99" s="87">
        <v>1</v>
      </c>
      <c r="AD99" s="198"/>
      <c r="AE99" s="198"/>
      <c r="AF99" s="198">
        <f t="shared" si="20"/>
        <v>0.39655106060606066</v>
      </c>
      <c r="AG99" s="104">
        <f t="shared" si="21"/>
        <v>48</v>
      </c>
      <c r="AH99" s="198">
        <f t="shared" si="22"/>
        <v>9.6875292531780666</v>
      </c>
      <c r="AI99" s="104">
        <f t="shared" si="23"/>
        <v>239</v>
      </c>
      <c r="AL99" s="13">
        <f t="shared" si="24"/>
        <v>1.9597976780303037</v>
      </c>
      <c r="AM99" s="104">
        <f t="shared" si="25"/>
        <v>94</v>
      </c>
      <c r="AN99" s="13">
        <f t="shared" si="26"/>
        <v>0</v>
      </c>
      <c r="AO99" s="13">
        <f t="shared" si="27"/>
        <v>2.0732491830470257</v>
      </c>
      <c r="AP99" s="104">
        <f t="shared" si="28"/>
        <v>37</v>
      </c>
      <c r="AQ99" s="13">
        <f t="shared" si="29"/>
        <v>57</v>
      </c>
      <c r="AR99" s="13">
        <f t="shared" si="30"/>
        <v>1.8762157382309728</v>
      </c>
      <c r="AS99" s="104">
        <f t="shared" si="31"/>
        <v>75</v>
      </c>
      <c r="AT99" s="13">
        <f t="shared" si="32"/>
        <v>19</v>
      </c>
      <c r="AU99" s="13">
        <f t="shared" si="33"/>
        <v>1.9948946679968584</v>
      </c>
      <c r="AV99" s="104">
        <f t="shared" si="34"/>
        <v>125</v>
      </c>
      <c r="AW99" s="13">
        <f t="shared" si="35"/>
        <v>31</v>
      </c>
    </row>
    <row r="100" spans="1:49" s="13" customFormat="1" ht="11.25" customHeight="1" x14ac:dyDescent="0.2">
      <c r="A100" s="182">
        <v>54</v>
      </c>
      <c r="B100" s="68">
        <v>211</v>
      </c>
      <c r="C100" s="27" t="s">
        <v>7</v>
      </c>
      <c r="D100" s="34" t="s">
        <v>255</v>
      </c>
      <c r="E100" s="29" t="s">
        <v>360</v>
      </c>
      <c r="F100" s="34" t="s">
        <v>293</v>
      </c>
      <c r="G100" s="35"/>
      <c r="H100" s="35"/>
      <c r="I100" s="45"/>
      <c r="J100" s="103">
        <v>13.596780303030304</v>
      </c>
      <c r="K100" s="94">
        <f t="shared" si="18"/>
        <v>1.94986403219697</v>
      </c>
      <c r="L100" s="104">
        <f t="shared" si="19"/>
        <v>95</v>
      </c>
      <c r="M100" s="81">
        <v>1</v>
      </c>
      <c r="N100" s="60">
        <v>3</v>
      </c>
      <c r="O100" s="61">
        <v>2</v>
      </c>
      <c r="P100" s="60">
        <v>3</v>
      </c>
      <c r="Q100" s="77">
        <v>3</v>
      </c>
      <c r="R100" s="120">
        <v>0</v>
      </c>
      <c r="S100" s="121">
        <v>1</v>
      </c>
      <c r="T100" s="121">
        <v>0</v>
      </c>
      <c r="U100" s="121">
        <v>2</v>
      </c>
      <c r="V100" s="121">
        <v>1</v>
      </c>
      <c r="W100" s="121">
        <v>1</v>
      </c>
      <c r="X100" s="122">
        <v>3</v>
      </c>
      <c r="Y100" s="123">
        <v>3</v>
      </c>
      <c r="Z100" s="63">
        <v>1</v>
      </c>
      <c r="AA100" s="73">
        <v>1</v>
      </c>
      <c r="AB100" s="89">
        <v>1</v>
      </c>
      <c r="AC100" s="87">
        <v>3</v>
      </c>
      <c r="AD100" s="198"/>
      <c r="AE100" s="198"/>
      <c r="AF100" s="198">
        <f t="shared" si="20"/>
        <v>0.26513721590909095</v>
      </c>
      <c r="AG100" s="104">
        <f t="shared" si="21"/>
        <v>97</v>
      </c>
      <c r="AH100" s="198">
        <f t="shared" si="22"/>
        <v>14.341630566505554</v>
      </c>
      <c r="AI100" s="104">
        <f t="shared" si="23"/>
        <v>181</v>
      </c>
      <c r="AL100" s="13">
        <f t="shared" si="24"/>
        <v>1.9498640321969698</v>
      </c>
      <c r="AM100" s="104">
        <f t="shared" si="25"/>
        <v>95</v>
      </c>
      <c r="AN100" s="13">
        <f t="shared" si="26"/>
        <v>0</v>
      </c>
      <c r="AO100" s="13">
        <f t="shared" si="27"/>
        <v>1.7919509887187086</v>
      </c>
      <c r="AP100" s="104">
        <f t="shared" si="28"/>
        <v>123</v>
      </c>
      <c r="AQ100" s="13">
        <f t="shared" si="29"/>
        <v>28</v>
      </c>
      <c r="AR100" s="13">
        <f t="shared" si="30"/>
        <v>1.7199075104578396</v>
      </c>
      <c r="AS100" s="104">
        <f t="shared" si="31"/>
        <v>132</v>
      </c>
      <c r="AT100" s="13">
        <f t="shared" si="32"/>
        <v>37</v>
      </c>
      <c r="AU100" s="13">
        <f t="shared" si="33"/>
        <v>2.1596901191534914</v>
      </c>
      <c r="AV100" s="104">
        <f t="shared" si="34"/>
        <v>75</v>
      </c>
      <c r="AW100" s="13">
        <f t="shared" si="35"/>
        <v>20</v>
      </c>
    </row>
    <row r="101" spans="1:49" s="13" customFormat="1" ht="11.25" customHeight="1" x14ac:dyDescent="0.2">
      <c r="A101" s="182">
        <v>285</v>
      </c>
      <c r="B101" s="70">
        <v>1138</v>
      </c>
      <c r="C101" s="27" t="s">
        <v>6</v>
      </c>
      <c r="D101" s="34" t="s">
        <v>31</v>
      </c>
      <c r="E101" s="40" t="s">
        <v>1</v>
      </c>
      <c r="F101" s="40" t="s">
        <v>293</v>
      </c>
      <c r="G101" s="35"/>
      <c r="H101" s="35"/>
      <c r="I101" s="45"/>
      <c r="J101" s="103">
        <v>13.908522727272727</v>
      </c>
      <c r="K101" s="94">
        <f t="shared" si="18"/>
        <v>1.9498609147727275</v>
      </c>
      <c r="L101" s="104">
        <f t="shared" si="19"/>
        <v>96</v>
      </c>
      <c r="M101" s="81">
        <v>3</v>
      </c>
      <c r="N101" s="60">
        <v>2</v>
      </c>
      <c r="O101" s="61">
        <v>3</v>
      </c>
      <c r="P101" s="60">
        <v>2</v>
      </c>
      <c r="Q101" s="77">
        <v>2</v>
      </c>
      <c r="R101" s="120">
        <v>1</v>
      </c>
      <c r="S101" s="121">
        <v>2</v>
      </c>
      <c r="T101" s="121">
        <v>1</v>
      </c>
      <c r="U101" s="121">
        <v>2</v>
      </c>
      <c r="V101" s="121">
        <v>3</v>
      </c>
      <c r="W101" s="121">
        <v>0</v>
      </c>
      <c r="X101" s="122">
        <v>1</v>
      </c>
      <c r="Y101" s="123">
        <v>3</v>
      </c>
      <c r="Z101" s="63">
        <v>2</v>
      </c>
      <c r="AA101" s="73">
        <v>1</v>
      </c>
      <c r="AB101" s="89">
        <v>1</v>
      </c>
      <c r="AC101" s="87">
        <v>1</v>
      </c>
      <c r="AD101" s="198"/>
      <c r="AE101" s="198"/>
      <c r="AF101" s="198">
        <f t="shared" si="20"/>
        <v>0.27121619318181817</v>
      </c>
      <c r="AG101" s="104">
        <f t="shared" si="21"/>
        <v>95</v>
      </c>
      <c r="AH101" s="198">
        <f t="shared" si="22"/>
        <v>14.020180562931495</v>
      </c>
      <c r="AI101" s="104">
        <f t="shared" si="23"/>
        <v>186</v>
      </c>
      <c r="AL101" s="13">
        <f t="shared" si="24"/>
        <v>1.9498609147727277</v>
      </c>
      <c r="AM101" s="104">
        <f t="shared" si="25"/>
        <v>96</v>
      </c>
      <c r="AN101" s="13">
        <f t="shared" si="26"/>
        <v>0</v>
      </c>
      <c r="AO101" s="13">
        <f t="shared" si="27"/>
        <v>1.8372722860101858</v>
      </c>
      <c r="AP101" s="104">
        <f t="shared" si="28"/>
        <v>101</v>
      </c>
      <c r="AQ101" s="13">
        <f t="shared" si="29"/>
        <v>5</v>
      </c>
      <c r="AR101" s="13">
        <f t="shared" si="30"/>
        <v>1.7837973696222265</v>
      </c>
      <c r="AS101" s="104">
        <f t="shared" si="31"/>
        <v>104</v>
      </c>
      <c r="AT101" s="13">
        <f t="shared" si="32"/>
        <v>8</v>
      </c>
      <c r="AU101" s="13">
        <f t="shared" si="33"/>
        <v>2.1010381722978111</v>
      </c>
      <c r="AV101" s="104">
        <f t="shared" si="34"/>
        <v>91</v>
      </c>
      <c r="AW101" s="13">
        <f t="shared" si="35"/>
        <v>5</v>
      </c>
    </row>
    <row r="102" spans="1:49" s="13" customFormat="1" ht="11.25" customHeight="1" x14ac:dyDescent="0.2">
      <c r="A102" s="182">
        <v>256</v>
      </c>
      <c r="B102" s="68">
        <v>972</v>
      </c>
      <c r="C102" s="27" t="s">
        <v>7</v>
      </c>
      <c r="D102" s="34" t="s">
        <v>25</v>
      </c>
      <c r="E102" s="34" t="s">
        <v>230</v>
      </c>
      <c r="F102" s="34" t="s">
        <v>232</v>
      </c>
      <c r="G102" s="35"/>
      <c r="H102" s="35"/>
      <c r="I102" s="45"/>
      <c r="J102" s="103">
        <v>15.373863636363636</v>
      </c>
      <c r="K102" s="94">
        <f t="shared" si="18"/>
        <v>1.9498462613636367</v>
      </c>
      <c r="L102" s="104">
        <f t="shared" si="19"/>
        <v>97</v>
      </c>
      <c r="M102" s="81">
        <v>3</v>
      </c>
      <c r="N102" s="60">
        <v>2</v>
      </c>
      <c r="O102" s="61">
        <v>3</v>
      </c>
      <c r="P102" s="60">
        <v>2</v>
      </c>
      <c r="Q102" s="77">
        <v>2</v>
      </c>
      <c r="R102" s="120">
        <v>0</v>
      </c>
      <c r="S102" s="121">
        <v>2</v>
      </c>
      <c r="T102" s="121">
        <v>0</v>
      </c>
      <c r="U102" s="121">
        <v>2</v>
      </c>
      <c r="V102" s="121">
        <v>2</v>
      </c>
      <c r="W102" s="121">
        <v>0</v>
      </c>
      <c r="X102" s="122">
        <v>2</v>
      </c>
      <c r="Y102" s="123">
        <v>3</v>
      </c>
      <c r="Z102" s="63">
        <v>2</v>
      </c>
      <c r="AA102" s="73">
        <v>2</v>
      </c>
      <c r="AB102" s="89">
        <v>1</v>
      </c>
      <c r="AC102" s="87">
        <v>1</v>
      </c>
      <c r="AD102" s="198"/>
      <c r="AE102" s="198"/>
      <c r="AF102" s="198">
        <f t="shared" si="20"/>
        <v>0.29979034090909096</v>
      </c>
      <c r="AG102" s="104">
        <f t="shared" si="21"/>
        <v>76</v>
      </c>
      <c r="AH102" s="198">
        <f t="shared" si="22"/>
        <v>12.683864291521919</v>
      </c>
      <c r="AI102" s="104">
        <f t="shared" si="23"/>
        <v>204</v>
      </c>
      <c r="AL102" s="13">
        <f t="shared" si="24"/>
        <v>1.9498462613636367</v>
      </c>
      <c r="AM102" s="104">
        <f t="shared" si="25"/>
        <v>97</v>
      </c>
      <c r="AN102" s="13">
        <f t="shared" si="26"/>
        <v>0</v>
      </c>
      <c r="AO102" s="13">
        <f t="shared" si="27"/>
        <v>1.7960402412967467</v>
      </c>
      <c r="AP102" s="104">
        <f t="shared" si="28"/>
        <v>121</v>
      </c>
      <c r="AQ102" s="13">
        <f t="shared" si="29"/>
        <v>24</v>
      </c>
      <c r="AR102" s="13">
        <f t="shared" si="30"/>
        <v>1.7991740205609612</v>
      </c>
      <c r="AS102" s="104">
        <f t="shared" si="31"/>
        <v>100</v>
      </c>
      <c r="AT102" s="13">
        <f t="shared" si="32"/>
        <v>3</v>
      </c>
      <c r="AU102" s="13">
        <f t="shared" si="33"/>
        <v>2.0994583014974157</v>
      </c>
      <c r="AV102" s="104">
        <f t="shared" si="34"/>
        <v>92</v>
      </c>
      <c r="AW102" s="13">
        <f t="shared" si="35"/>
        <v>5</v>
      </c>
    </row>
    <row r="103" spans="1:49" s="13" customFormat="1" ht="11.25" customHeight="1" x14ac:dyDescent="0.2">
      <c r="A103" s="182">
        <v>136</v>
      </c>
      <c r="B103" s="68">
        <v>350</v>
      </c>
      <c r="C103" s="27" t="s">
        <v>7</v>
      </c>
      <c r="D103" s="34" t="s">
        <v>370</v>
      </c>
      <c r="E103" s="34" t="s">
        <v>305</v>
      </c>
      <c r="F103" s="34" t="s">
        <v>293</v>
      </c>
      <c r="G103" s="35"/>
      <c r="H103" s="35"/>
      <c r="I103" s="45"/>
      <c r="J103" s="103">
        <v>33.155681818181819</v>
      </c>
      <c r="K103" s="94">
        <f t="shared" si="18"/>
        <v>1.9496684431818185</v>
      </c>
      <c r="L103" s="104">
        <f t="shared" si="19"/>
        <v>98</v>
      </c>
      <c r="M103" s="81">
        <v>1</v>
      </c>
      <c r="N103" s="60">
        <v>2</v>
      </c>
      <c r="O103" s="61">
        <v>3</v>
      </c>
      <c r="P103" s="60">
        <v>2</v>
      </c>
      <c r="Q103" s="77">
        <v>2</v>
      </c>
      <c r="R103" s="120">
        <v>2</v>
      </c>
      <c r="S103" s="121">
        <v>2</v>
      </c>
      <c r="T103" s="121">
        <v>1</v>
      </c>
      <c r="U103" s="121">
        <v>2</v>
      </c>
      <c r="V103" s="121">
        <v>3</v>
      </c>
      <c r="W103" s="121">
        <v>1</v>
      </c>
      <c r="X103" s="122">
        <v>3</v>
      </c>
      <c r="Y103" s="123">
        <v>3</v>
      </c>
      <c r="Z103" s="63">
        <v>2</v>
      </c>
      <c r="AA103" s="73">
        <v>1</v>
      </c>
      <c r="AB103" s="89">
        <v>1</v>
      </c>
      <c r="AC103" s="87">
        <v>2</v>
      </c>
      <c r="AD103" s="198"/>
      <c r="AE103" s="198"/>
      <c r="AF103" s="198">
        <f t="shared" si="20"/>
        <v>0.64653579545454565</v>
      </c>
      <c r="AG103" s="104">
        <f t="shared" si="21"/>
        <v>21</v>
      </c>
      <c r="AH103" s="198">
        <f t="shared" si="22"/>
        <v>5.8813448949515035</v>
      </c>
      <c r="AI103" s="104">
        <f t="shared" si="23"/>
        <v>275</v>
      </c>
      <c r="AL103" s="13">
        <f t="shared" si="24"/>
        <v>1.9496684431818185</v>
      </c>
      <c r="AM103" s="104">
        <f t="shared" si="25"/>
        <v>98</v>
      </c>
      <c r="AN103" s="13">
        <f t="shared" si="26"/>
        <v>0</v>
      </c>
      <c r="AO103" s="13">
        <f t="shared" si="27"/>
        <v>2.051380817763758</v>
      </c>
      <c r="AP103" s="104">
        <f t="shared" si="28"/>
        <v>43</v>
      </c>
      <c r="AQ103" s="13">
        <f t="shared" si="29"/>
        <v>55</v>
      </c>
      <c r="AR103" s="13">
        <f t="shared" si="30"/>
        <v>1.8652169381650965</v>
      </c>
      <c r="AS103" s="104">
        <f t="shared" si="31"/>
        <v>80</v>
      </c>
      <c r="AT103" s="13">
        <f t="shared" si="32"/>
        <v>18</v>
      </c>
      <c r="AU103" s="13">
        <f t="shared" si="33"/>
        <v>1.9882436940179389</v>
      </c>
      <c r="AV103" s="104">
        <f t="shared" si="34"/>
        <v>131</v>
      </c>
      <c r="AW103" s="13">
        <f t="shared" si="35"/>
        <v>33</v>
      </c>
    </row>
    <row r="104" spans="1:49" s="13" customFormat="1" ht="11.25" customHeight="1" x14ac:dyDescent="0.2">
      <c r="A104" s="182">
        <v>316</v>
      </c>
      <c r="B104" s="71" t="s">
        <v>155</v>
      </c>
      <c r="C104" s="27" t="s">
        <v>7</v>
      </c>
      <c r="D104" s="34" t="s">
        <v>20</v>
      </c>
      <c r="E104" s="35" t="s">
        <v>155</v>
      </c>
      <c r="F104" s="34" t="s">
        <v>293</v>
      </c>
      <c r="G104" s="35"/>
      <c r="H104" s="35"/>
      <c r="I104" s="45"/>
      <c r="J104" s="103">
        <v>2.9863636363636363</v>
      </c>
      <c r="K104" s="94">
        <f t="shared" si="18"/>
        <v>1.9399701363636364</v>
      </c>
      <c r="L104" s="104">
        <f t="shared" si="19"/>
        <v>99</v>
      </c>
      <c r="M104" s="81">
        <v>3</v>
      </c>
      <c r="N104" s="60">
        <v>2</v>
      </c>
      <c r="O104" s="61">
        <v>1</v>
      </c>
      <c r="P104" s="60">
        <v>3</v>
      </c>
      <c r="Q104" s="77">
        <v>3</v>
      </c>
      <c r="R104" s="120">
        <v>0</v>
      </c>
      <c r="S104" s="121">
        <v>0</v>
      </c>
      <c r="T104" s="121">
        <v>1</v>
      </c>
      <c r="U104" s="121">
        <v>1</v>
      </c>
      <c r="V104" s="121">
        <v>1</v>
      </c>
      <c r="W104" s="121">
        <v>2</v>
      </c>
      <c r="X104" s="122">
        <v>3</v>
      </c>
      <c r="Y104" s="123">
        <v>3</v>
      </c>
      <c r="Z104" s="63">
        <v>2</v>
      </c>
      <c r="AA104" s="73">
        <v>0</v>
      </c>
      <c r="AB104" s="89">
        <v>1</v>
      </c>
      <c r="AC104" s="87">
        <v>2</v>
      </c>
      <c r="AD104" s="198"/>
      <c r="AE104" s="198"/>
      <c r="AF104" s="198">
        <f t="shared" si="20"/>
        <v>5.793545454545454E-2</v>
      </c>
      <c r="AG104" s="104">
        <f t="shared" si="21"/>
        <v>228</v>
      </c>
      <c r="AH104" s="198">
        <f t="shared" si="22"/>
        <v>64.961948249619482</v>
      </c>
      <c r="AI104" s="104">
        <f t="shared" si="23"/>
        <v>27</v>
      </c>
      <c r="AL104" s="13">
        <f t="shared" si="24"/>
        <v>1.9399701363636368</v>
      </c>
      <c r="AM104" s="104">
        <f t="shared" si="25"/>
        <v>99</v>
      </c>
      <c r="AN104" s="13">
        <f t="shared" si="26"/>
        <v>0</v>
      </c>
      <c r="AO104" s="13">
        <f t="shared" si="27"/>
        <v>1.7837025778352082</v>
      </c>
      <c r="AP104" s="104">
        <f t="shared" si="28"/>
        <v>125</v>
      </c>
      <c r="AQ104" s="13">
        <f t="shared" si="29"/>
        <v>26</v>
      </c>
      <c r="AR104" s="13">
        <f t="shared" si="30"/>
        <v>1.7647594340224999</v>
      </c>
      <c r="AS104" s="104">
        <f t="shared" si="31"/>
        <v>114</v>
      </c>
      <c r="AT104" s="13">
        <f t="shared" si="32"/>
        <v>15</v>
      </c>
      <c r="AU104" s="13">
        <f t="shared" si="33"/>
        <v>2.1085052534204927</v>
      </c>
      <c r="AV104" s="104">
        <f t="shared" si="34"/>
        <v>87</v>
      </c>
      <c r="AW104" s="13">
        <f t="shared" si="35"/>
        <v>12</v>
      </c>
    </row>
    <row r="105" spans="1:49" s="13" customFormat="1" ht="11.25" customHeight="1" x14ac:dyDescent="0.2">
      <c r="A105" s="182">
        <v>252</v>
      </c>
      <c r="B105" s="68">
        <v>971</v>
      </c>
      <c r="C105" s="27" t="s">
        <v>7</v>
      </c>
      <c r="D105" s="34" t="s">
        <v>25</v>
      </c>
      <c r="E105" s="29" t="s">
        <v>241</v>
      </c>
      <c r="F105" s="34" t="s">
        <v>218</v>
      </c>
      <c r="G105" s="35"/>
      <c r="H105" s="35"/>
      <c r="I105" s="45"/>
      <c r="J105" s="103">
        <v>9.240340909090909</v>
      </c>
      <c r="K105" s="94">
        <f t="shared" si="18"/>
        <v>1.9399075965909094</v>
      </c>
      <c r="L105" s="104">
        <f t="shared" si="19"/>
        <v>100</v>
      </c>
      <c r="M105" s="81">
        <v>3</v>
      </c>
      <c r="N105" s="60">
        <v>2</v>
      </c>
      <c r="O105" s="61">
        <v>2</v>
      </c>
      <c r="P105" s="60">
        <v>3</v>
      </c>
      <c r="Q105" s="77">
        <v>2</v>
      </c>
      <c r="R105" s="120">
        <v>0</v>
      </c>
      <c r="S105" s="121">
        <v>2</v>
      </c>
      <c r="T105" s="121">
        <v>1</v>
      </c>
      <c r="U105" s="121">
        <v>1</v>
      </c>
      <c r="V105" s="121">
        <v>2</v>
      </c>
      <c r="W105" s="121">
        <v>0</v>
      </c>
      <c r="X105" s="122">
        <v>2</v>
      </c>
      <c r="Y105" s="123">
        <v>3</v>
      </c>
      <c r="Z105" s="63">
        <v>2</v>
      </c>
      <c r="AA105" s="73">
        <v>1</v>
      </c>
      <c r="AB105" s="89">
        <v>1</v>
      </c>
      <c r="AC105" s="87">
        <v>1</v>
      </c>
      <c r="AD105" s="198"/>
      <c r="AE105" s="198"/>
      <c r="AF105" s="198">
        <f t="shared" si="20"/>
        <v>0.17926261363636367</v>
      </c>
      <c r="AG105" s="104">
        <f t="shared" si="21"/>
        <v>143</v>
      </c>
      <c r="AH105" s="198">
        <f t="shared" si="22"/>
        <v>20.994896390579846</v>
      </c>
      <c r="AI105" s="104">
        <f t="shared" si="23"/>
        <v>124</v>
      </c>
      <c r="AL105" s="13">
        <f t="shared" si="24"/>
        <v>1.9399075965909094</v>
      </c>
      <c r="AM105" s="104">
        <f t="shared" si="25"/>
        <v>100</v>
      </c>
      <c r="AN105" s="13">
        <f t="shared" si="26"/>
        <v>0</v>
      </c>
      <c r="AO105" s="13">
        <f t="shared" si="27"/>
        <v>1.7836400380624811</v>
      </c>
      <c r="AP105" s="104">
        <f t="shared" si="28"/>
        <v>126</v>
      </c>
      <c r="AQ105" s="13">
        <f t="shared" si="29"/>
        <v>26</v>
      </c>
      <c r="AR105" s="13">
        <f t="shared" si="30"/>
        <v>1.7646968942497727</v>
      </c>
      <c r="AS105" s="104">
        <f t="shared" si="31"/>
        <v>115</v>
      </c>
      <c r="AT105" s="13">
        <f t="shared" si="32"/>
        <v>15</v>
      </c>
      <c r="AU105" s="13">
        <f t="shared" si="33"/>
        <v>2.1084427136477655</v>
      </c>
      <c r="AV105" s="104">
        <f t="shared" si="34"/>
        <v>88</v>
      </c>
      <c r="AW105" s="13">
        <f t="shared" si="35"/>
        <v>12</v>
      </c>
    </row>
    <row r="106" spans="1:49" s="13" customFormat="1" ht="11.25" customHeight="1" x14ac:dyDescent="0.2">
      <c r="A106" s="182">
        <v>150</v>
      </c>
      <c r="B106" s="68">
        <v>356</v>
      </c>
      <c r="C106" s="27" t="s">
        <v>6</v>
      </c>
      <c r="D106" s="34" t="s">
        <v>371</v>
      </c>
      <c r="E106" s="34" t="s">
        <v>311</v>
      </c>
      <c r="F106" s="34" t="s">
        <v>293</v>
      </c>
      <c r="G106" s="35"/>
      <c r="H106" s="35"/>
      <c r="I106" s="45"/>
      <c r="J106" s="103">
        <v>14.943560606060606</v>
      </c>
      <c r="K106" s="94">
        <f t="shared" si="18"/>
        <v>1.9398505643939399</v>
      </c>
      <c r="L106" s="104">
        <f t="shared" si="19"/>
        <v>101</v>
      </c>
      <c r="M106" s="81">
        <v>3</v>
      </c>
      <c r="N106" s="60">
        <v>2</v>
      </c>
      <c r="O106" s="61">
        <v>2</v>
      </c>
      <c r="P106" s="60">
        <v>2</v>
      </c>
      <c r="Q106" s="77">
        <v>2</v>
      </c>
      <c r="R106" s="120">
        <v>1</v>
      </c>
      <c r="S106" s="121">
        <v>2</v>
      </c>
      <c r="T106" s="121">
        <v>2</v>
      </c>
      <c r="U106" s="121">
        <v>2</v>
      </c>
      <c r="V106" s="121">
        <v>2</v>
      </c>
      <c r="W106" s="121">
        <v>0</v>
      </c>
      <c r="X106" s="122">
        <v>2</v>
      </c>
      <c r="Y106" s="123">
        <v>1</v>
      </c>
      <c r="Z106" s="63">
        <v>3</v>
      </c>
      <c r="AA106" s="73">
        <v>1</v>
      </c>
      <c r="AB106" s="89">
        <v>1</v>
      </c>
      <c r="AC106" s="87">
        <v>2</v>
      </c>
      <c r="AD106" s="198"/>
      <c r="AE106" s="198"/>
      <c r="AF106" s="198">
        <f t="shared" si="20"/>
        <v>0.28990507575757579</v>
      </c>
      <c r="AG106" s="104">
        <f t="shared" si="21"/>
        <v>81</v>
      </c>
      <c r="AH106" s="198">
        <f t="shared" si="22"/>
        <v>12.982180426351681</v>
      </c>
      <c r="AI106" s="104">
        <f t="shared" si="23"/>
        <v>202</v>
      </c>
      <c r="AL106" s="13">
        <f t="shared" si="24"/>
        <v>1.9398505643939401</v>
      </c>
      <c r="AM106" s="104">
        <f t="shared" si="25"/>
        <v>101</v>
      </c>
      <c r="AN106" s="13">
        <f t="shared" si="26"/>
        <v>0</v>
      </c>
      <c r="AO106" s="13">
        <f t="shared" si="27"/>
        <v>1.7691348453303946</v>
      </c>
      <c r="AP106" s="104">
        <f t="shared" si="28"/>
        <v>133</v>
      </c>
      <c r="AQ106" s="13">
        <f t="shared" si="29"/>
        <v>32</v>
      </c>
      <c r="AR106" s="13">
        <f t="shared" si="30"/>
        <v>1.8912619356313987</v>
      </c>
      <c r="AS106" s="104">
        <f t="shared" si="31"/>
        <v>73</v>
      </c>
      <c r="AT106" s="13">
        <f t="shared" si="32"/>
        <v>28</v>
      </c>
      <c r="AU106" s="13">
        <f t="shared" si="33"/>
        <v>2.0172820025210298</v>
      </c>
      <c r="AV106" s="104">
        <f t="shared" si="34"/>
        <v>121</v>
      </c>
      <c r="AW106" s="13">
        <f t="shared" si="35"/>
        <v>20</v>
      </c>
    </row>
    <row r="107" spans="1:49" s="13" customFormat="1" ht="11.25" customHeight="1" x14ac:dyDescent="0.2">
      <c r="A107" s="182">
        <v>242</v>
      </c>
      <c r="B107" s="68">
        <v>908</v>
      </c>
      <c r="C107" s="27" t="s">
        <v>7</v>
      </c>
      <c r="D107" s="34" t="s">
        <v>257</v>
      </c>
      <c r="E107" s="35">
        <v>908</v>
      </c>
      <c r="F107" s="35" t="s">
        <v>205</v>
      </c>
      <c r="G107" s="35"/>
      <c r="H107" s="35"/>
      <c r="I107" s="45"/>
      <c r="J107" s="103">
        <v>41.286363636363639</v>
      </c>
      <c r="K107" s="94">
        <f t="shared" si="18"/>
        <v>1.939587136363637</v>
      </c>
      <c r="L107" s="104">
        <f t="shared" si="19"/>
        <v>102</v>
      </c>
      <c r="M107" s="81">
        <v>3</v>
      </c>
      <c r="N107" s="60">
        <v>2</v>
      </c>
      <c r="O107" s="61">
        <v>3</v>
      </c>
      <c r="P107" s="60">
        <v>1</v>
      </c>
      <c r="Q107" s="77">
        <v>1</v>
      </c>
      <c r="R107" s="120">
        <v>2</v>
      </c>
      <c r="S107" s="121">
        <v>3</v>
      </c>
      <c r="T107" s="121">
        <v>3</v>
      </c>
      <c r="U107" s="121">
        <v>3</v>
      </c>
      <c r="V107" s="121">
        <v>3</v>
      </c>
      <c r="W107" s="121">
        <v>1</v>
      </c>
      <c r="X107" s="122">
        <v>2</v>
      </c>
      <c r="Y107" s="123">
        <v>3</v>
      </c>
      <c r="Z107" s="63">
        <v>2</v>
      </c>
      <c r="AA107" s="73">
        <v>1</v>
      </c>
      <c r="AB107" s="89">
        <v>1</v>
      </c>
      <c r="AC107" s="87">
        <v>2</v>
      </c>
      <c r="AD107" s="198"/>
      <c r="AE107" s="198"/>
      <c r="AF107" s="198">
        <f t="shared" si="20"/>
        <v>0.8009554545454548</v>
      </c>
      <c r="AG107" s="104">
        <f t="shared" si="21"/>
        <v>10</v>
      </c>
      <c r="AH107" s="198">
        <f t="shared" si="22"/>
        <v>4.6988880325883535</v>
      </c>
      <c r="AI107" s="104">
        <f t="shared" si="23"/>
        <v>284</v>
      </c>
      <c r="AL107" s="13">
        <f t="shared" si="24"/>
        <v>1.939587136363637</v>
      </c>
      <c r="AM107" s="104">
        <f t="shared" si="25"/>
        <v>102</v>
      </c>
      <c r="AN107" s="13">
        <f t="shared" si="26"/>
        <v>0</v>
      </c>
      <c r="AO107" s="13">
        <f t="shared" si="27"/>
        <v>2.1253797785041049</v>
      </c>
      <c r="AP107" s="104">
        <f t="shared" si="28"/>
        <v>26</v>
      </c>
      <c r="AQ107" s="13">
        <f t="shared" si="29"/>
        <v>76</v>
      </c>
      <c r="AR107" s="13">
        <f t="shared" si="30"/>
        <v>1.879098842049256</v>
      </c>
      <c r="AS107" s="104">
        <f t="shared" si="31"/>
        <v>74</v>
      </c>
      <c r="AT107" s="13">
        <f t="shared" si="32"/>
        <v>28</v>
      </c>
      <c r="AU107" s="13">
        <f t="shared" si="33"/>
        <v>1.9400018520827</v>
      </c>
      <c r="AV107" s="104">
        <f t="shared" si="34"/>
        <v>141</v>
      </c>
      <c r="AW107" s="13">
        <f t="shared" si="35"/>
        <v>39</v>
      </c>
    </row>
    <row r="108" spans="1:49" s="13" customFormat="1" ht="11.25" customHeight="1" x14ac:dyDescent="0.2">
      <c r="A108" s="182">
        <v>52</v>
      </c>
      <c r="B108" s="68">
        <v>210</v>
      </c>
      <c r="C108" s="27" t="s">
        <v>7</v>
      </c>
      <c r="D108" s="34" t="s">
        <v>255</v>
      </c>
      <c r="E108" s="29" t="s">
        <v>359</v>
      </c>
      <c r="F108" s="34" t="s">
        <v>293</v>
      </c>
      <c r="G108" s="35"/>
      <c r="H108" s="35"/>
      <c r="I108" s="45"/>
      <c r="J108" s="103">
        <v>10.289772727272727</v>
      </c>
      <c r="K108" s="94">
        <f t="shared" si="18"/>
        <v>1.9298971022727276</v>
      </c>
      <c r="L108" s="104">
        <f t="shared" si="19"/>
        <v>103</v>
      </c>
      <c r="M108" s="81">
        <v>1</v>
      </c>
      <c r="N108" s="60">
        <v>3</v>
      </c>
      <c r="O108" s="61">
        <v>1</v>
      </c>
      <c r="P108" s="60">
        <v>3</v>
      </c>
      <c r="Q108" s="77">
        <v>3</v>
      </c>
      <c r="R108" s="120">
        <v>0</v>
      </c>
      <c r="S108" s="121">
        <v>1</v>
      </c>
      <c r="T108" s="121">
        <v>0</v>
      </c>
      <c r="U108" s="121">
        <v>1</v>
      </c>
      <c r="V108" s="121">
        <v>2</v>
      </c>
      <c r="W108" s="121">
        <v>2</v>
      </c>
      <c r="X108" s="122">
        <v>3</v>
      </c>
      <c r="Y108" s="123">
        <v>3</v>
      </c>
      <c r="Z108" s="63">
        <v>1</v>
      </c>
      <c r="AA108" s="73">
        <v>1</v>
      </c>
      <c r="AB108" s="89">
        <v>3</v>
      </c>
      <c r="AC108" s="87">
        <v>3</v>
      </c>
      <c r="AD108" s="198"/>
      <c r="AE108" s="198"/>
      <c r="AF108" s="198">
        <f t="shared" si="20"/>
        <v>0.19859261363636366</v>
      </c>
      <c r="AG108" s="104">
        <f t="shared" si="21"/>
        <v>134</v>
      </c>
      <c r="AH108" s="198">
        <f t="shared" si="22"/>
        <v>18.756488128106025</v>
      </c>
      <c r="AI108" s="104">
        <f t="shared" si="23"/>
        <v>138</v>
      </c>
      <c r="AL108" s="13">
        <f t="shared" si="24"/>
        <v>1.9298971022727278</v>
      </c>
      <c r="AM108" s="104">
        <f t="shared" si="25"/>
        <v>103</v>
      </c>
      <c r="AN108" s="13">
        <f t="shared" si="26"/>
        <v>0</v>
      </c>
      <c r="AO108" s="13">
        <f t="shared" si="27"/>
        <v>1.8257700119717242</v>
      </c>
      <c r="AP108" s="104">
        <f t="shared" si="28"/>
        <v>107</v>
      </c>
      <c r="AQ108" s="13">
        <f t="shared" si="29"/>
        <v>4</v>
      </c>
      <c r="AR108" s="13">
        <f t="shared" si="30"/>
        <v>1.7703720186606875</v>
      </c>
      <c r="AS108" s="104">
        <f t="shared" si="31"/>
        <v>109</v>
      </c>
      <c r="AT108" s="13">
        <f t="shared" si="32"/>
        <v>6</v>
      </c>
      <c r="AU108" s="13">
        <f t="shared" si="33"/>
        <v>2.0741512828747344</v>
      </c>
      <c r="AV108" s="104">
        <f t="shared" si="34"/>
        <v>98</v>
      </c>
      <c r="AW108" s="13">
        <f t="shared" si="35"/>
        <v>5</v>
      </c>
    </row>
    <row r="109" spans="1:49" s="13" customFormat="1" ht="11.25" customHeight="1" x14ac:dyDescent="0.2">
      <c r="A109" s="182">
        <v>24</v>
      </c>
      <c r="B109" s="68">
        <v>175</v>
      </c>
      <c r="C109" s="27" t="s">
        <v>7</v>
      </c>
      <c r="D109" s="34" t="s">
        <v>248</v>
      </c>
      <c r="E109" s="29" t="s">
        <v>292</v>
      </c>
      <c r="F109" s="34" t="s">
        <v>297</v>
      </c>
      <c r="G109" s="35"/>
      <c r="H109" s="35"/>
      <c r="I109" s="45"/>
      <c r="J109" s="103">
        <v>14.26060606060606</v>
      </c>
      <c r="K109" s="94">
        <f t="shared" si="18"/>
        <v>1.9298573939393942</v>
      </c>
      <c r="L109" s="104">
        <f t="shared" si="19"/>
        <v>104</v>
      </c>
      <c r="M109" s="81">
        <v>3</v>
      </c>
      <c r="N109" s="60">
        <v>2</v>
      </c>
      <c r="O109" s="61">
        <v>2</v>
      </c>
      <c r="P109" s="60">
        <v>1</v>
      </c>
      <c r="Q109" s="77">
        <v>2</v>
      </c>
      <c r="R109" s="120">
        <v>1</v>
      </c>
      <c r="S109" s="121">
        <v>2</v>
      </c>
      <c r="T109" s="121">
        <v>3</v>
      </c>
      <c r="U109" s="121">
        <v>1</v>
      </c>
      <c r="V109" s="121">
        <v>2</v>
      </c>
      <c r="W109" s="121">
        <v>0</v>
      </c>
      <c r="X109" s="122">
        <v>3</v>
      </c>
      <c r="Y109" s="123">
        <v>3</v>
      </c>
      <c r="Z109" s="63">
        <v>2</v>
      </c>
      <c r="AA109" s="73">
        <v>1</v>
      </c>
      <c r="AB109" s="89">
        <v>3</v>
      </c>
      <c r="AC109" s="87">
        <v>3</v>
      </c>
      <c r="AD109" s="198"/>
      <c r="AE109" s="198"/>
      <c r="AF109" s="198">
        <f t="shared" si="20"/>
        <v>0.27522969696969696</v>
      </c>
      <c r="AG109" s="104">
        <f t="shared" si="21"/>
        <v>93</v>
      </c>
      <c r="AH109" s="198">
        <f t="shared" si="22"/>
        <v>13.533786655333619</v>
      </c>
      <c r="AI109" s="104">
        <f t="shared" si="23"/>
        <v>193</v>
      </c>
      <c r="AL109" s="13">
        <f t="shared" si="24"/>
        <v>1.9298573939393946</v>
      </c>
      <c r="AM109" s="104">
        <f t="shared" si="25"/>
        <v>104</v>
      </c>
      <c r="AN109" s="13">
        <f t="shared" si="26"/>
        <v>0</v>
      </c>
      <c r="AO109" s="13">
        <f t="shared" si="27"/>
        <v>1.9802587317320364</v>
      </c>
      <c r="AP109" s="104">
        <f t="shared" si="28"/>
        <v>65</v>
      </c>
      <c r="AQ109" s="13">
        <f t="shared" si="29"/>
        <v>39</v>
      </c>
      <c r="AR109" s="13">
        <f t="shared" si="30"/>
        <v>1.9146734474511005</v>
      </c>
      <c r="AS109" s="104">
        <f t="shared" si="31"/>
        <v>66</v>
      </c>
      <c r="AT109" s="13">
        <f t="shared" si="32"/>
        <v>38</v>
      </c>
      <c r="AU109" s="13">
        <f t="shared" si="33"/>
        <v>1.9290547183541098</v>
      </c>
      <c r="AV109" s="104">
        <f t="shared" si="34"/>
        <v>142</v>
      </c>
      <c r="AW109" s="13">
        <f t="shared" si="35"/>
        <v>38</v>
      </c>
    </row>
    <row r="110" spans="1:49" s="13" customFormat="1" ht="11.25" customHeight="1" x14ac:dyDescent="0.2">
      <c r="A110" s="182">
        <v>178</v>
      </c>
      <c r="B110" s="68">
        <v>445</v>
      </c>
      <c r="C110" s="27" t="s">
        <v>6</v>
      </c>
      <c r="D110" s="34" t="s">
        <v>35</v>
      </c>
      <c r="E110" s="29" t="s">
        <v>132</v>
      </c>
      <c r="F110" s="34" t="s">
        <v>293</v>
      </c>
      <c r="G110" s="35"/>
      <c r="H110" s="35"/>
      <c r="I110" s="45"/>
      <c r="J110" s="103">
        <v>22.635227272727274</v>
      </c>
      <c r="K110" s="94">
        <f t="shared" si="18"/>
        <v>1.9297736477272731</v>
      </c>
      <c r="L110" s="104">
        <f t="shared" si="19"/>
        <v>105</v>
      </c>
      <c r="M110" s="81">
        <v>3</v>
      </c>
      <c r="N110" s="60">
        <v>3</v>
      </c>
      <c r="O110" s="61">
        <v>1</v>
      </c>
      <c r="P110" s="60">
        <v>2</v>
      </c>
      <c r="Q110" s="77">
        <v>3</v>
      </c>
      <c r="R110" s="120">
        <v>0</v>
      </c>
      <c r="S110" s="121">
        <v>1</v>
      </c>
      <c r="T110" s="121">
        <v>0</v>
      </c>
      <c r="U110" s="121">
        <v>1</v>
      </c>
      <c r="V110" s="121">
        <v>2</v>
      </c>
      <c r="W110" s="121">
        <v>0</v>
      </c>
      <c r="X110" s="122">
        <v>3</v>
      </c>
      <c r="Y110" s="123">
        <v>3</v>
      </c>
      <c r="Z110" s="63">
        <v>1</v>
      </c>
      <c r="AA110" s="73">
        <v>1</v>
      </c>
      <c r="AB110" s="89">
        <v>3</v>
      </c>
      <c r="AC110" s="87">
        <v>3</v>
      </c>
      <c r="AD110" s="198"/>
      <c r="AE110" s="198"/>
      <c r="AF110" s="198">
        <f t="shared" si="20"/>
        <v>0.43685988636363648</v>
      </c>
      <c r="AG110" s="104">
        <f t="shared" si="21"/>
        <v>40</v>
      </c>
      <c r="AH110" s="198">
        <f t="shared" si="22"/>
        <v>8.5265324564486189</v>
      </c>
      <c r="AI110" s="104">
        <f t="shared" si="23"/>
        <v>250</v>
      </c>
      <c r="AL110" s="13">
        <f t="shared" si="24"/>
        <v>1.9297736477272729</v>
      </c>
      <c r="AM110" s="104">
        <f t="shared" si="25"/>
        <v>105</v>
      </c>
      <c r="AN110" s="13">
        <f t="shared" si="26"/>
        <v>0</v>
      </c>
      <c r="AO110" s="13">
        <f t="shared" si="27"/>
        <v>1.7617669587640619</v>
      </c>
      <c r="AP110" s="104">
        <f t="shared" si="28"/>
        <v>136</v>
      </c>
      <c r="AQ110" s="13">
        <f t="shared" si="29"/>
        <v>31</v>
      </c>
      <c r="AR110" s="13">
        <f t="shared" si="30"/>
        <v>1.7536933801687449</v>
      </c>
      <c r="AS110" s="104">
        <f t="shared" si="31"/>
        <v>119</v>
      </c>
      <c r="AT110" s="13">
        <f t="shared" si="32"/>
        <v>14</v>
      </c>
      <c r="AU110" s="13">
        <f t="shared" si="33"/>
        <v>2.1017870256536941</v>
      </c>
      <c r="AV110" s="104">
        <f t="shared" si="34"/>
        <v>90</v>
      </c>
      <c r="AW110" s="13">
        <f t="shared" si="35"/>
        <v>15</v>
      </c>
    </row>
    <row r="111" spans="1:49" s="13" customFormat="1" ht="11.25" customHeight="1" x14ac:dyDescent="0.2">
      <c r="A111" s="182">
        <v>56</v>
      </c>
      <c r="B111" s="68">
        <v>212</v>
      </c>
      <c r="C111" s="27" t="s">
        <v>7</v>
      </c>
      <c r="D111" s="34" t="s">
        <v>255</v>
      </c>
      <c r="E111" s="34">
        <v>212</v>
      </c>
      <c r="F111" s="34" t="s">
        <v>88</v>
      </c>
      <c r="G111" s="35" t="s">
        <v>89</v>
      </c>
      <c r="H111" s="35" t="s">
        <v>90</v>
      </c>
      <c r="I111" s="45"/>
      <c r="J111" s="103">
        <v>23.679166666666667</v>
      </c>
      <c r="K111" s="94">
        <f t="shared" si="18"/>
        <v>1.929763208333334</v>
      </c>
      <c r="L111" s="104">
        <f t="shared" si="19"/>
        <v>106</v>
      </c>
      <c r="M111" s="81">
        <v>1</v>
      </c>
      <c r="N111" s="60">
        <v>3</v>
      </c>
      <c r="O111" s="61">
        <v>1</v>
      </c>
      <c r="P111" s="60">
        <v>3</v>
      </c>
      <c r="Q111" s="77">
        <v>3</v>
      </c>
      <c r="R111" s="120">
        <v>1</v>
      </c>
      <c r="S111" s="121">
        <v>1</v>
      </c>
      <c r="T111" s="121">
        <v>3</v>
      </c>
      <c r="U111" s="121">
        <v>3</v>
      </c>
      <c r="V111" s="121">
        <v>2</v>
      </c>
      <c r="W111" s="121">
        <v>0</v>
      </c>
      <c r="X111" s="122">
        <v>3</v>
      </c>
      <c r="Y111" s="123">
        <v>3</v>
      </c>
      <c r="Z111" s="63">
        <v>1</v>
      </c>
      <c r="AA111" s="73">
        <v>0</v>
      </c>
      <c r="AB111" s="89">
        <v>2</v>
      </c>
      <c r="AC111" s="87">
        <v>2</v>
      </c>
      <c r="AD111" s="198"/>
      <c r="AE111" s="198"/>
      <c r="AF111" s="198">
        <f t="shared" si="20"/>
        <v>0.45700791666666685</v>
      </c>
      <c r="AG111" s="104">
        <f t="shared" si="21"/>
        <v>37</v>
      </c>
      <c r="AH111" s="198">
        <f t="shared" si="22"/>
        <v>8.1506246700686287</v>
      </c>
      <c r="AI111" s="104">
        <f t="shared" si="23"/>
        <v>253</v>
      </c>
      <c r="AL111" s="13">
        <f t="shared" si="24"/>
        <v>1.929763208333334</v>
      </c>
      <c r="AM111" s="104">
        <f t="shared" si="25"/>
        <v>106</v>
      </c>
      <c r="AN111" s="13">
        <f t="shared" si="26"/>
        <v>0</v>
      </c>
      <c r="AO111" s="13">
        <f t="shared" si="27"/>
        <v>1.9492882919453733</v>
      </c>
      <c r="AP111" s="104">
        <f t="shared" si="28"/>
        <v>70</v>
      </c>
      <c r="AQ111" s="13">
        <f t="shared" si="29"/>
        <v>36</v>
      </c>
      <c r="AR111" s="13">
        <f t="shared" si="30"/>
        <v>1.7240642116778153</v>
      </c>
      <c r="AS111" s="104">
        <f t="shared" si="31"/>
        <v>130</v>
      </c>
      <c r="AT111" s="13">
        <f t="shared" si="32"/>
        <v>24</v>
      </c>
      <c r="AU111" s="13">
        <f t="shared" si="33"/>
        <v>2.0787130411092534</v>
      </c>
      <c r="AV111" s="104">
        <f t="shared" si="34"/>
        <v>97</v>
      </c>
      <c r="AW111" s="13">
        <f t="shared" si="35"/>
        <v>9</v>
      </c>
    </row>
    <row r="112" spans="1:49" s="13" customFormat="1" ht="11.25" customHeight="1" x14ac:dyDescent="0.2">
      <c r="A112" s="182">
        <v>72</v>
      </c>
      <c r="B112" s="68">
        <v>220</v>
      </c>
      <c r="C112" s="27" t="s">
        <v>7</v>
      </c>
      <c r="D112" s="34" t="s">
        <v>23</v>
      </c>
      <c r="E112" s="34">
        <v>220</v>
      </c>
      <c r="F112" s="34" t="s">
        <v>98</v>
      </c>
      <c r="G112" s="35"/>
      <c r="H112" s="35"/>
      <c r="I112" s="45"/>
      <c r="J112" s="103">
        <v>7.4</v>
      </c>
      <c r="K112" s="94">
        <f t="shared" si="18"/>
        <v>1.9199260000000005</v>
      </c>
      <c r="L112" s="104">
        <f t="shared" si="19"/>
        <v>107</v>
      </c>
      <c r="M112" s="81">
        <v>3</v>
      </c>
      <c r="N112" s="60">
        <v>3</v>
      </c>
      <c r="O112" s="61">
        <v>1</v>
      </c>
      <c r="P112" s="60">
        <v>2</v>
      </c>
      <c r="Q112" s="77">
        <v>3</v>
      </c>
      <c r="R112" s="120">
        <v>0</v>
      </c>
      <c r="S112" s="121">
        <v>1</v>
      </c>
      <c r="T112" s="121">
        <v>2</v>
      </c>
      <c r="U112" s="121">
        <v>2</v>
      </c>
      <c r="V112" s="121">
        <v>1</v>
      </c>
      <c r="W112" s="121">
        <v>0</v>
      </c>
      <c r="X112" s="122">
        <v>3</v>
      </c>
      <c r="Y112" s="123">
        <v>2</v>
      </c>
      <c r="Z112" s="63">
        <v>2</v>
      </c>
      <c r="AA112" s="73">
        <v>0</v>
      </c>
      <c r="AB112" s="89">
        <v>2</v>
      </c>
      <c r="AC112" s="87">
        <v>1</v>
      </c>
      <c r="AD112" s="198"/>
      <c r="AE112" s="198"/>
      <c r="AF112" s="198">
        <f t="shared" si="20"/>
        <v>0.14208000000000004</v>
      </c>
      <c r="AG112" s="104">
        <f t="shared" si="21"/>
        <v>166</v>
      </c>
      <c r="AH112" s="198">
        <f t="shared" si="22"/>
        <v>25.945945945945947</v>
      </c>
      <c r="AI112" s="104">
        <f t="shared" si="23"/>
        <v>101</v>
      </c>
      <c r="AL112" s="13">
        <f t="shared" si="24"/>
        <v>1.9199260000000005</v>
      </c>
      <c r="AM112" s="104">
        <f t="shared" si="25"/>
        <v>107</v>
      </c>
      <c r="AN112" s="13">
        <f t="shared" si="26"/>
        <v>0</v>
      </c>
      <c r="AO112" s="13">
        <f t="shared" si="27"/>
        <v>1.7401801806020065</v>
      </c>
      <c r="AP112" s="104">
        <f t="shared" si="28"/>
        <v>145</v>
      </c>
      <c r="AQ112" s="13">
        <f t="shared" si="29"/>
        <v>38</v>
      </c>
      <c r="AR112" s="13">
        <f t="shared" si="30"/>
        <v>1.7429761672240807</v>
      </c>
      <c r="AS112" s="104">
        <f t="shared" si="31"/>
        <v>121</v>
      </c>
      <c r="AT112" s="13">
        <f t="shared" si="32"/>
        <v>14</v>
      </c>
      <c r="AU112" s="13">
        <f t="shared" si="33"/>
        <v>2.0954176387959866</v>
      </c>
      <c r="AV112" s="104">
        <f t="shared" si="34"/>
        <v>94</v>
      </c>
      <c r="AW112" s="13">
        <f t="shared" si="35"/>
        <v>13</v>
      </c>
    </row>
    <row r="113" spans="1:49" s="13" customFormat="1" ht="11.25" customHeight="1" x14ac:dyDescent="0.2">
      <c r="A113" s="182">
        <v>10</v>
      </c>
      <c r="B113" s="68">
        <v>78</v>
      </c>
      <c r="C113" s="27" t="s">
        <v>6</v>
      </c>
      <c r="D113" s="34" t="s">
        <v>246</v>
      </c>
      <c r="E113" s="29">
        <v>78</v>
      </c>
      <c r="F113" s="34" t="s">
        <v>293</v>
      </c>
      <c r="G113" s="35"/>
      <c r="H113" s="35"/>
      <c r="I113" s="45"/>
      <c r="J113" s="103">
        <v>12.158712121212121</v>
      </c>
      <c r="K113" s="94">
        <f t="shared" si="18"/>
        <v>1.9098784128787882</v>
      </c>
      <c r="L113" s="104">
        <f t="shared" si="19"/>
        <v>108</v>
      </c>
      <c r="M113" s="81">
        <v>3</v>
      </c>
      <c r="N113" s="60">
        <v>3</v>
      </c>
      <c r="O113" s="61">
        <v>1</v>
      </c>
      <c r="P113" s="60">
        <v>2</v>
      </c>
      <c r="Q113" s="77">
        <v>2</v>
      </c>
      <c r="R113" s="120">
        <v>0</v>
      </c>
      <c r="S113" s="121">
        <v>2</v>
      </c>
      <c r="T113" s="121">
        <v>2</v>
      </c>
      <c r="U113" s="121">
        <v>2</v>
      </c>
      <c r="V113" s="121">
        <v>2</v>
      </c>
      <c r="W113" s="121">
        <v>2</v>
      </c>
      <c r="X113" s="122">
        <v>2</v>
      </c>
      <c r="Y113" s="123">
        <v>1</v>
      </c>
      <c r="Z113" s="63">
        <v>2</v>
      </c>
      <c r="AA113" s="73">
        <v>0</v>
      </c>
      <c r="AB113" s="89">
        <v>3</v>
      </c>
      <c r="AC113" s="87">
        <v>3</v>
      </c>
      <c r="AD113" s="198"/>
      <c r="AE113" s="198"/>
      <c r="AF113" s="198">
        <f t="shared" si="20"/>
        <v>0.23223140151515154</v>
      </c>
      <c r="AG113" s="104">
        <f t="shared" si="21"/>
        <v>114</v>
      </c>
      <c r="AH113" s="198">
        <f t="shared" si="22"/>
        <v>15.708900588803393</v>
      </c>
      <c r="AI113" s="104">
        <f t="shared" si="23"/>
        <v>162</v>
      </c>
      <c r="AL113" s="13">
        <f t="shared" si="24"/>
        <v>1.909878412878788</v>
      </c>
      <c r="AM113" s="104">
        <f t="shared" si="25"/>
        <v>108</v>
      </c>
      <c r="AN113" s="13">
        <f t="shared" si="26"/>
        <v>0</v>
      </c>
      <c r="AO113" s="13">
        <f t="shared" si="27"/>
        <v>1.7544402857884869</v>
      </c>
      <c r="AP113" s="104">
        <f t="shared" si="28"/>
        <v>140</v>
      </c>
      <c r="AQ113" s="13">
        <f t="shared" si="29"/>
        <v>32</v>
      </c>
      <c r="AR113" s="13">
        <f t="shared" si="30"/>
        <v>1.8196208877951761</v>
      </c>
      <c r="AS113" s="104">
        <f t="shared" si="31"/>
        <v>92</v>
      </c>
      <c r="AT113" s="13">
        <f t="shared" si="32"/>
        <v>16</v>
      </c>
      <c r="AU113" s="13">
        <f t="shared" si="33"/>
        <v>2.0147546670593899</v>
      </c>
      <c r="AV113" s="104">
        <f t="shared" si="34"/>
        <v>122</v>
      </c>
      <c r="AW113" s="13">
        <f t="shared" si="35"/>
        <v>14</v>
      </c>
    </row>
    <row r="114" spans="1:49" s="13" customFormat="1" ht="11.25" customHeight="1" x14ac:dyDescent="0.2">
      <c r="A114" s="182">
        <v>173</v>
      </c>
      <c r="B114" s="68">
        <v>445</v>
      </c>
      <c r="C114" s="27" t="s">
        <v>6</v>
      </c>
      <c r="D114" s="34" t="s">
        <v>35</v>
      </c>
      <c r="E114" s="29">
        <v>445</v>
      </c>
      <c r="F114" s="34" t="s">
        <v>128</v>
      </c>
      <c r="G114" s="35" t="s">
        <v>129</v>
      </c>
      <c r="H114" s="35" t="s">
        <v>130</v>
      </c>
      <c r="I114" s="45" t="s">
        <v>131</v>
      </c>
      <c r="J114" s="103">
        <v>11.143750000000001</v>
      </c>
      <c r="K114" s="94">
        <f t="shared" si="18"/>
        <v>1.8998885625000004</v>
      </c>
      <c r="L114" s="104">
        <f t="shared" si="19"/>
        <v>109</v>
      </c>
      <c r="M114" s="81">
        <v>3</v>
      </c>
      <c r="N114" s="60">
        <v>3</v>
      </c>
      <c r="O114" s="61">
        <v>1</v>
      </c>
      <c r="P114" s="60">
        <v>2</v>
      </c>
      <c r="Q114" s="77">
        <v>3</v>
      </c>
      <c r="R114" s="120">
        <v>0</v>
      </c>
      <c r="S114" s="121">
        <v>1</v>
      </c>
      <c r="T114" s="121">
        <v>3</v>
      </c>
      <c r="U114" s="121">
        <v>1</v>
      </c>
      <c r="V114" s="121">
        <v>2</v>
      </c>
      <c r="W114" s="121">
        <v>0</v>
      </c>
      <c r="X114" s="122">
        <v>3</v>
      </c>
      <c r="Y114" s="123">
        <v>3</v>
      </c>
      <c r="Z114" s="63">
        <v>1</v>
      </c>
      <c r="AA114" s="73">
        <v>1</v>
      </c>
      <c r="AB114" s="89">
        <v>1</v>
      </c>
      <c r="AC114" s="87">
        <v>2</v>
      </c>
      <c r="AD114" s="198"/>
      <c r="AE114" s="198"/>
      <c r="AF114" s="198">
        <f t="shared" si="20"/>
        <v>0.21173125000000007</v>
      </c>
      <c r="AG114" s="104">
        <f t="shared" si="21"/>
        <v>128</v>
      </c>
      <c r="AH114" s="198">
        <f t="shared" si="22"/>
        <v>17.049915872125634</v>
      </c>
      <c r="AI114" s="104">
        <f t="shared" si="23"/>
        <v>156</v>
      </c>
      <c r="AL114" s="13">
        <f t="shared" si="24"/>
        <v>1.8998885625000004</v>
      </c>
      <c r="AM114" s="104">
        <f t="shared" si="25"/>
        <v>109</v>
      </c>
      <c r="AN114" s="13">
        <f t="shared" si="26"/>
        <v>0</v>
      </c>
      <c r="AO114" s="13">
        <f t="shared" si="27"/>
        <v>1.8203166561454849</v>
      </c>
      <c r="AP114" s="104">
        <f t="shared" si="28"/>
        <v>111</v>
      </c>
      <c r="AQ114" s="13">
        <f t="shared" si="29"/>
        <v>2</v>
      </c>
      <c r="AR114" s="13">
        <f t="shared" si="30"/>
        <v>1.6750256862458199</v>
      </c>
      <c r="AS114" s="104">
        <f t="shared" si="31"/>
        <v>151</v>
      </c>
      <c r="AT114" s="13">
        <f t="shared" si="32"/>
        <v>42</v>
      </c>
      <c r="AU114" s="13">
        <f t="shared" si="33"/>
        <v>2.0870323752090298</v>
      </c>
      <c r="AV114" s="104">
        <f t="shared" si="34"/>
        <v>95</v>
      </c>
      <c r="AW114" s="13">
        <f t="shared" si="35"/>
        <v>14</v>
      </c>
    </row>
    <row r="115" spans="1:49" s="13" customFormat="1" ht="11.25" customHeight="1" x14ac:dyDescent="0.2">
      <c r="A115" s="182">
        <v>135</v>
      </c>
      <c r="B115" s="68">
        <v>350</v>
      </c>
      <c r="C115" s="27" t="s">
        <v>7</v>
      </c>
      <c r="D115" s="34" t="s">
        <v>370</v>
      </c>
      <c r="E115" s="29">
        <v>350</v>
      </c>
      <c r="F115" s="29" t="s">
        <v>306</v>
      </c>
      <c r="G115" s="34" t="s">
        <v>305</v>
      </c>
      <c r="H115" s="35" t="s">
        <v>308</v>
      </c>
      <c r="I115" s="45"/>
      <c r="J115" s="103">
        <v>14.425378787878788</v>
      </c>
      <c r="K115" s="94">
        <f t="shared" si="18"/>
        <v>1.8998557462121211</v>
      </c>
      <c r="L115" s="104">
        <f t="shared" si="19"/>
        <v>110</v>
      </c>
      <c r="M115" s="81">
        <v>3</v>
      </c>
      <c r="N115" s="60">
        <v>2</v>
      </c>
      <c r="O115" s="61">
        <v>2</v>
      </c>
      <c r="P115" s="60">
        <v>2</v>
      </c>
      <c r="Q115" s="77">
        <v>2</v>
      </c>
      <c r="R115" s="120">
        <v>0</v>
      </c>
      <c r="S115" s="121">
        <v>2</v>
      </c>
      <c r="T115" s="121">
        <v>3</v>
      </c>
      <c r="U115" s="121">
        <v>1</v>
      </c>
      <c r="V115" s="121">
        <v>2</v>
      </c>
      <c r="W115" s="121">
        <v>0</v>
      </c>
      <c r="X115" s="122">
        <v>3</v>
      </c>
      <c r="Y115" s="123">
        <v>3</v>
      </c>
      <c r="Z115" s="63">
        <v>2</v>
      </c>
      <c r="AA115" s="73">
        <v>1</v>
      </c>
      <c r="AB115" s="89">
        <v>1</v>
      </c>
      <c r="AC115" s="87">
        <v>1</v>
      </c>
      <c r="AD115" s="198"/>
      <c r="AE115" s="198"/>
      <c r="AF115" s="198">
        <f t="shared" si="20"/>
        <v>0.27408219696969693</v>
      </c>
      <c r="AG115" s="104">
        <f t="shared" si="21"/>
        <v>94</v>
      </c>
      <c r="AH115" s="198">
        <f t="shared" si="22"/>
        <v>13.171231258041646</v>
      </c>
      <c r="AI115" s="104">
        <f t="shared" si="23"/>
        <v>199</v>
      </c>
      <c r="AL115" s="13">
        <f t="shared" si="24"/>
        <v>1.8998557462121215</v>
      </c>
      <c r="AM115" s="104">
        <f t="shared" si="25"/>
        <v>110</v>
      </c>
      <c r="AN115" s="13">
        <f t="shared" si="26"/>
        <v>0</v>
      </c>
      <c r="AO115" s="13">
        <f t="shared" si="27"/>
        <v>1.888270461931185</v>
      </c>
      <c r="AP115" s="104">
        <f t="shared" si="28"/>
        <v>87</v>
      </c>
      <c r="AQ115" s="13">
        <f t="shared" si="29"/>
        <v>23</v>
      </c>
      <c r="AR115" s="13">
        <f t="shared" si="30"/>
        <v>1.7708323348408843</v>
      </c>
      <c r="AS115" s="104">
        <f t="shared" si="31"/>
        <v>108</v>
      </c>
      <c r="AT115" s="13">
        <f t="shared" si="32"/>
        <v>2</v>
      </c>
      <c r="AU115" s="13">
        <f t="shared" si="33"/>
        <v>1.9990263147739942</v>
      </c>
      <c r="AV115" s="104">
        <f t="shared" si="34"/>
        <v>124</v>
      </c>
      <c r="AW115" s="13">
        <f t="shared" si="35"/>
        <v>14</v>
      </c>
    </row>
    <row r="116" spans="1:49" s="13" customFormat="1" ht="11.25" customHeight="1" x14ac:dyDescent="0.2">
      <c r="A116" s="182">
        <v>272</v>
      </c>
      <c r="B116" s="70">
        <v>1021</v>
      </c>
      <c r="C116" s="27" t="s">
        <v>7</v>
      </c>
      <c r="D116" s="34" t="s">
        <v>370</v>
      </c>
      <c r="E116" s="176">
        <v>1021</v>
      </c>
      <c r="F116" s="40" t="s">
        <v>210</v>
      </c>
      <c r="G116" s="35"/>
      <c r="H116" s="35"/>
      <c r="I116" s="45"/>
      <c r="J116" s="103">
        <v>16.263068181818181</v>
      </c>
      <c r="K116" s="94">
        <f t="shared" si="18"/>
        <v>1.8998373693181825</v>
      </c>
      <c r="L116" s="104">
        <f t="shared" si="19"/>
        <v>111</v>
      </c>
      <c r="M116" s="81">
        <v>3</v>
      </c>
      <c r="N116" s="60">
        <v>1</v>
      </c>
      <c r="O116" s="61">
        <v>2</v>
      </c>
      <c r="P116" s="60">
        <v>3</v>
      </c>
      <c r="Q116" s="77">
        <v>2</v>
      </c>
      <c r="R116" s="120">
        <v>0</v>
      </c>
      <c r="S116" s="121">
        <v>1</v>
      </c>
      <c r="T116" s="121">
        <v>2</v>
      </c>
      <c r="U116" s="121">
        <v>1</v>
      </c>
      <c r="V116" s="121">
        <v>2</v>
      </c>
      <c r="W116" s="121">
        <v>1</v>
      </c>
      <c r="X116" s="122">
        <v>2</v>
      </c>
      <c r="Y116" s="123">
        <v>2</v>
      </c>
      <c r="Z116" s="63">
        <v>3</v>
      </c>
      <c r="AA116" s="73">
        <v>1</v>
      </c>
      <c r="AB116" s="89">
        <v>1</v>
      </c>
      <c r="AC116" s="87">
        <v>1</v>
      </c>
      <c r="AD116" s="198"/>
      <c r="AE116" s="198"/>
      <c r="AF116" s="198">
        <f t="shared" si="20"/>
        <v>0.30899829545454549</v>
      </c>
      <c r="AG116" s="104">
        <f t="shared" si="21"/>
        <v>71</v>
      </c>
      <c r="AH116" s="198">
        <f t="shared" si="22"/>
        <v>11.682912343220492</v>
      </c>
      <c r="AI116" s="104">
        <f t="shared" si="23"/>
        <v>215</v>
      </c>
      <c r="AL116" s="13">
        <f t="shared" si="24"/>
        <v>1.8998373693181825</v>
      </c>
      <c r="AM116" s="104">
        <f t="shared" si="25"/>
        <v>111</v>
      </c>
      <c r="AN116" s="13">
        <f t="shared" si="26"/>
        <v>0</v>
      </c>
      <c r="AO116" s="13">
        <f t="shared" si="27"/>
        <v>1.7233825198198545</v>
      </c>
      <c r="AP116" s="104">
        <f t="shared" si="28"/>
        <v>148</v>
      </c>
      <c r="AQ116" s="13">
        <f t="shared" si="29"/>
        <v>37</v>
      </c>
      <c r="AR116" s="13">
        <f t="shared" si="30"/>
        <v>1.8323791753382497</v>
      </c>
      <c r="AS116" s="104">
        <f t="shared" si="31"/>
        <v>89</v>
      </c>
      <c r="AT116" s="13">
        <f t="shared" si="32"/>
        <v>22</v>
      </c>
      <c r="AU116" s="13">
        <f t="shared" si="33"/>
        <v>1.9927470683148378</v>
      </c>
      <c r="AV116" s="104">
        <f t="shared" si="34"/>
        <v>128</v>
      </c>
      <c r="AW116" s="13">
        <f t="shared" si="35"/>
        <v>17</v>
      </c>
    </row>
    <row r="117" spans="1:49" s="13" customFormat="1" ht="11.25" customHeight="1" x14ac:dyDescent="0.2">
      <c r="A117" s="182">
        <v>200</v>
      </c>
      <c r="B117" s="68">
        <v>520</v>
      </c>
      <c r="C117" s="27" t="s">
        <v>7</v>
      </c>
      <c r="D117" s="34" t="s">
        <v>39</v>
      </c>
      <c r="E117" s="29">
        <v>520</v>
      </c>
      <c r="F117" s="34" t="s">
        <v>259</v>
      </c>
      <c r="G117" s="35" t="s">
        <v>184</v>
      </c>
      <c r="H117" s="35"/>
      <c r="I117" s="45"/>
      <c r="J117" s="103">
        <v>18.695265151515152</v>
      </c>
      <c r="K117" s="94">
        <f t="shared" si="18"/>
        <v>1.8998130473484853</v>
      </c>
      <c r="L117" s="104">
        <f t="shared" si="19"/>
        <v>112</v>
      </c>
      <c r="M117" s="81">
        <v>1</v>
      </c>
      <c r="N117" s="60">
        <v>2</v>
      </c>
      <c r="O117" s="61">
        <v>2</v>
      </c>
      <c r="P117" s="60">
        <v>2</v>
      </c>
      <c r="Q117" s="77">
        <v>3</v>
      </c>
      <c r="R117" s="120">
        <v>0</v>
      </c>
      <c r="S117" s="121">
        <v>3</v>
      </c>
      <c r="T117" s="121">
        <v>2</v>
      </c>
      <c r="U117" s="121">
        <v>2</v>
      </c>
      <c r="V117" s="121">
        <v>3</v>
      </c>
      <c r="W117" s="121">
        <v>1</v>
      </c>
      <c r="X117" s="122">
        <v>2</v>
      </c>
      <c r="Y117" s="123">
        <v>3</v>
      </c>
      <c r="Z117" s="63">
        <v>2</v>
      </c>
      <c r="AA117" s="73">
        <v>2</v>
      </c>
      <c r="AB117" s="89">
        <v>1</v>
      </c>
      <c r="AC117" s="87">
        <v>1</v>
      </c>
      <c r="AD117" s="198"/>
      <c r="AE117" s="198"/>
      <c r="AF117" s="198">
        <f t="shared" si="20"/>
        <v>0.35521003787878797</v>
      </c>
      <c r="AG117" s="104">
        <f t="shared" si="21"/>
        <v>57</v>
      </c>
      <c r="AH117" s="198">
        <f t="shared" si="22"/>
        <v>10.163001083972407</v>
      </c>
      <c r="AI117" s="104">
        <f t="shared" si="23"/>
        <v>233</v>
      </c>
      <c r="AL117" s="13">
        <f t="shared" si="24"/>
        <v>1.8998130473484853</v>
      </c>
      <c r="AM117" s="104">
        <f t="shared" si="25"/>
        <v>112</v>
      </c>
      <c r="AN117" s="13">
        <f t="shared" si="26"/>
        <v>0</v>
      </c>
      <c r="AO117" s="13">
        <f t="shared" si="27"/>
        <v>1.9428297697565116</v>
      </c>
      <c r="AP117" s="104">
        <f t="shared" si="28"/>
        <v>72</v>
      </c>
      <c r="AQ117" s="13">
        <f t="shared" si="29"/>
        <v>40</v>
      </c>
      <c r="AR117" s="13">
        <f t="shared" si="30"/>
        <v>1.8110137162448063</v>
      </c>
      <c r="AS117" s="104">
        <f t="shared" si="31"/>
        <v>95</v>
      </c>
      <c r="AT117" s="13">
        <f t="shared" si="32"/>
        <v>17</v>
      </c>
      <c r="AU117" s="13">
        <f t="shared" si="33"/>
        <v>1.9557796025324314</v>
      </c>
      <c r="AV117" s="104">
        <f t="shared" si="34"/>
        <v>136</v>
      </c>
      <c r="AW117" s="13">
        <f t="shared" si="35"/>
        <v>24</v>
      </c>
    </row>
    <row r="118" spans="1:49" s="13" customFormat="1" ht="11.25" customHeight="1" x14ac:dyDescent="0.2">
      <c r="A118" s="182">
        <v>51</v>
      </c>
      <c r="B118" s="68">
        <v>210</v>
      </c>
      <c r="C118" s="27" t="s">
        <v>7</v>
      </c>
      <c r="D118" s="34" t="s">
        <v>255</v>
      </c>
      <c r="E118" s="29" t="s">
        <v>358</v>
      </c>
      <c r="F118" s="34" t="s">
        <v>359</v>
      </c>
      <c r="G118" s="35" t="s">
        <v>293</v>
      </c>
      <c r="H118" s="35"/>
      <c r="I118" s="45"/>
      <c r="J118" s="103">
        <v>4.0625</v>
      </c>
      <c r="K118" s="94">
        <f t="shared" si="18"/>
        <v>1.8899593750000006</v>
      </c>
      <c r="L118" s="104">
        <f t="shared" si="19"/>
        <v>113</v>
      </c>
      <c r="M118" s="81">
        <v>1</v>
      </c>
      <c r="N118" s="60">
        <v>3</v>
      </c>
      <c r="O118" s="61">
        <v>1</v>
      </c>
      <c r="P118" s="60">
        <v>3</v>
      </c>
      <c r="Q118" s="77">
        <v>3</v>
      </c>
      <c r="R118" s="120">
        <v>1</v>
      </c>
      <c r="S118" s="121">
        <v>1</v>
      </c>
      <c r="T118" s="121">
        <v>1</v>
      </c>
      <c r="U118" s="121">
        <v>1</v>
      </c>
      <c r="V118" s="121">
        <v>1</v>
      </c>
      <c r="W118" s="121">
        <v>0</v>
      </c>
      <c r="X118" s="122">
        <v>3</v>
      </c>
      <c r="Y118" s="123">
        <v>3</v>
      </c>
      <c r="Z118" s="63">
        <v>1</v>
      </c>
      <c r="AA118" s="73">
        <v>1</v>
      </c>
      <c r="AB118" s="89">
        <v>2</v>
      </c>
      <c r="AC118" s="87">
        <v>3</v>
      </c>
      <c r="AD118" s="198"/>
      <c r="AE118" s="198"/>
      <c r="AF118" s="198">
        <f t="shared" si="20"/>
        <v>7.6781250000000023E-2</v>
      </c>
      <c r="AG118" s="104">
        <f t="shared" si="21"/>
        <v>208</v>
      </c>
      <c r="AH118" s="198">
        <f t="shared" si="22"/>
        <v>46.523076923076935</v>
      </c>
      <c r="AI118" s="104">
        <f t="shared" si="23"/>
        <v>50</v>
      </c>
      <c r="AL118" s="13">
        <f t="shared" si="24"/>
        <v>1.8899593750000006</v>
      </c>
      <c r="AM118" s="104">
        <f t="shared" si="25"/>
        <v>113</v>
      </c>
      <c r="AN118" s="13">
        <f t="shared" si="26"/>
        <v>0</v>
      </c>
      <c r="AO118" s="13">
        <f t="shared" si="27"/>
        <v>1.7800931542642142</v>
      </c>
      <c r="AP118" s="104">
        <f t="shared" si="28"/>
        <v>128</v>
      </c>
      <c r="AQ118" s="13">
        <f t="shared" si="29"/>
        <v>15</v>
      </c>
      <c r="AR118" s="13">
        <f t="shared" si="30"/>
        <v>1.7115647261705691</v>
      </c>
      <c r="AS118" s="104">
        <f t="shared" si="31"/>
        <v>137</v>
      </c>
      <c r="AT118" s="13">
        <f t="shared" si="32"/>
        <v>24</v>
      </c>
      <c r="AU118" s="13">
        <f t="shared" si="33"/>
        <v>2.0496918164715723</v>
      </c>
      <c r="AV118" s="104">
        <f t="shared" si="34"/>
        <v>107</v>
      </c>
      <c r="AW118" s="13">
        <f t="shared" si="35"/>
        <v>6</v>
      </c>
    </row>
    <row r="119" spans="1:49" s="13" customFormat="1" ht="11.25" customHeight="1" x14ac:dyDescent="0.2">
      <c r="A119" s="182">
        <v>205</v>
      </c>
      <c r="B119" s="68">
        <v>520</v>
      </c>
      <c r="C119" s="27" t="s">
        <v>7</v>
      </c>
      <c r="D119" s="34" t="s">
        <v>39</v>
      </c>
      <c r="E119" s="29" t="s">
        <v>259</v>
      </c>
      <c r="F119" s="34" t="s">
        <v>189</v>
      </c>
      <c r="G119" s="35"/>
      <c r="H119" s="35"/>
      <c r="I119" s="45"/>
      <c r="J119" s="103">
        <v>7.3200757575757578</v>
      </c>
      <c r="K119" s="94">
        <f t="shared" si="18"/>
        <v>1.8899267992424247</v>
      </c>
      <c r="L119" s="104">
        <f t="shared" si="19"/>
        <v>114</v>
      </c>
      <c r="M119" s="81">
        <v>3</v>
      </c>
      <c r="N119" s="60">
        <v>2</v>
      </c>
      <c r="O119" s="61">
        <v>1</v>
      </c>
      <c r="P119" s="60">
        <v>2</v>
      </c>
      <c r="Q119" s="77">
        <v>3</v>
      </c>
      <c r="R119" s="120">
        <v>1</v>
      </c>
      <c r="S119" s="121">
        <v>1</v>
      </c>
      <c r="T119" s="121">
        <v>1</v>
      </c>
      <c r="U119" s="121">
        <v>1</v>
      </c>
      <c r="V119" s="121">
        <v>1</v>
      </c>
      <c r="W119" s="121">
        <v>1</v>
      </c>
      <c r="X119" s="122">
        <v>3</v>
      </c>
      <c r="Y119" s="123">
        <v>3</v>
      </c>
      <c r="Z119" s="63">
        <v>2</v>
      </c>
      <c r="AA119" s="73">
        <v>2</v>
      </c>
      <c r="AB119" s="89">
        <v>1</v>
      </c>
      <c r="AC119" s="87">
        <v>1</v>
      </c>
      <c r="AD119" s="198"/>
      <c r="AE119" s="198"/>
      <c r="AF119" s="198">
        <f t="shared" si="20"/>
        <v>0.13834943181818182</v>
      </c>
      <c r="AG119" s="104">
        <f t="shared" si="21"/>
        <v>168</v>
      </c>
      <c r="AH119" s="198">
        <f t="shared" si="22"/>
        <v>25.819404915912038</v>
      </c>
      <c r="AI119" s="104">
        <f t="shared" si="23"/>
        <v>103</v>
      </c>
      <c r="AL119" s="13">
        <f t="shared" si="24"/>
        <v>1.8899267992424249</v>
      </c>
      <c r="AM119" s="104">
        <f t="shared" si="25"/>
        <v>114</v>
      </c>
      <c r="AN119" s="13">
        <f t="shared" si="26"/>
        <v>0</v>
      </c>
      <c r="AO119" s="13">
        <f t="shared" si="27"/>
        <v>1.8253849932223576</v>
      </c>
      <c r="AP119" s="104">
        <f t="shared" si="28"/>
        <v>108</v>
      </c>
      <c r="AQ119" s="13">
        <f t="shared" si="29"/>
        <v>6</v>
      </c>
      <c r="AR119" s="13">
        <f t="shared" si="30"/>
        <v>1.7754251270016224</v>
      </c>
      <c r="AS119" s="104">
        <f t="shared" si="31"/>
        <v>107</v>
      </c>
      <c r="AT119" s="13">
        <f t="shared" si="32"/>
        <v>7</v>
      </c>
      <c r="AU119" s="13">
        <f t="shared" si="33"/>
        <v>1.9910104112825582</v>
      </c>
      <c r="AV119" s="104">
        <f t="shared" si="34"/>
        <v>129</v>
      </c>
      <c r="AW119" s="13">
        <f t="shared" si="35"/>
        <v>15</v>
      </c>
    </row>
    <row r="120" spans="1:49" s="13" customFormat="1" ht="11.25" customHeight="1" x14ac:dyDescent="0.2">
      <c r="A120" s="182">
        <v>207</v>
      </c>
      <c r="B120" s="68">
        <v>520</v>
      </c>
      <c r="C120" s="27" t="s">
        <v>7</v>
      </c>
      <c r="D120" s="34" t="s">
        <v>39</v>
      </c>
      <c r="E120" s="59" t="s">
        <v>190</v>
      </c>
      <c r="F120" s="34" t="s">
        <v>293</v>
      </c>
      <c r="G120" s="35"/>
      <c r="H120" s="35"/>
      <c r="I120" s="45"/>
      <c r="J120" s="103">
        <v>17.42594696969697</v>
      </c>
      <c r="K120" s="94">
        <f t="shared" si="18"/>
        <v>1.8898257405303032</v>
      </c>
      <c r="L120" s="104">
        <f t="shared" si="19"/>
        <v>115</v>
      </c>
      <c r="M120" s="81">
        <v>1</v>
      </c>
      <c r="N120" s="60">
        <v>2</v>
      </c>
      <c r="O120" s="61">
        <v>2</v>
      </c>
      <c r="P120" s="60">
        <v>2</v>
      </c>
      <c r="Q120" s="77">
        <v>3</v>
      </c>
      <c r="R120" s="120">
        <v>0</v>
      </c>
      <c r="S120" s="121">
        <v>1</v>
      </c>
      <c r="T120" s="121">
        <v>1</v>
      </c>
      <c r="U120" s="121">
        <v>2</v>
      </c>
      <c r="V120" s="121">
        <v>3</v>
      </c>
      <c r="W120" s="121">
        <v>1</v>
      </c>
      <c r="X120" s="122">
        <v>3</v>
      </c>
      <c r="Y120" s="123">
        <v>3</v>
      </c>
      <c r="Z120" s="63">
        <v>2</v>
      </c>
      <c r="AA120" s="73">
        <v>2</v>
      </c>
      <c r="AB120" s="89">
        <v>1</v>
      </c>
      <c r="AC120" s="87">
        <v>2</v>
      </c>
      <c r="AD120" s="198"/>
      <c r="AE120" s="198"/>
      <c r="AF120" s="198">
        <f t="shared" si="20"/>
        <v>0.32935039772727276</v>
      </c>
      <c r="AG120" s="104">
        <f t="shared" si="21"/>
        <v>64</v>
      </c>
      <c r="AH120" s="198">
        <f t="shared" si="22"/>
        <v>10.845895510221826</v>
      </c>
      <c r="AI120" s="104">
        <f t="shared" si="23"/>
        <v>226</v>
      </c>
      <c r="AL120" s="13">
        <f t="shared" si="24"/>
        <v>1.8898257405303036</v>
      </c>
      <c r="AM120" s="104">
        <f t="shared" si="25"/>
        <v>115</v>
      </c>
      <c r="AN120" s="13">
        <f t="shared" si="26"/>
        <v>0</v>
      </c>
      <c r="AO120" s="13">
        <f t="shared" si="27"/>
        <v>1.8798859411991995</v>
      </c>
      <c r="AP120" s="104">
        <f t="shared" si="28"/>
        <v>90</v>
      </c>
      <c r="AQ120" s="13">
        <f t="shared" si="29"/>
        <v>25</v>
      </c>
      <c r="AR120" s="13">
        <f t="shared" si="30"/>
        <v>1.8155481485570597</v>
      </c>
      <c r="AS120" s="104">
        <f t="shared" si="31"/>
        <v>94</v>
      </c>
      <c r="AT120" s="13">
        <f t="shared" si="32"/>
        <v>21</v>
      </c>
      <c r="AU120" s="13">
        <f t="shared" si="33"/>
        <v>1.9477053391925105</v>
      </c>
      <c r="AV120" s="104">
        <f t="shared" si="34"/>
        <v>137</v>
      </c>
      <c r="AW120" s="13">
        <f t="shared" si="35"/>
        <v>22</v>
      </c>
    </row>
    <row r="121" spans="1:49" s="13" customFormat="1" ht="11.25" customHeight="1" x14ac:dyDescent="0.2">
      <c r="A121" s="182">
        <v>174</v>
      </c>
      <c r="B121" s="68">
        <v>445</v>
      </c>
      <c r="C121" s="27" t="s">
        <v>6</v>
      </c>
      <c r="D121" s="34" t="s">
        <v>35</v>
      </c>
      <c r="E121" s="29" t="s">
        <v>129</v>
      </c>
      <c r="F121" s="34" t="s">
        <v>293</v>
      </c>
      <c r="G121" s="35"/>
      <c r="H121" s="35"/>
      <c r="I121" s="45"/>
      <c r="J121" s="103">
        <v>21.148484848484848</v>
      </c>
      <c r="K121" s="94">
        <f t="shared" si="18"/>
        <v>1.8897885151515152</v>
      </c>
      <c r="L121" s="104">
        <f t="shared" si="19"/>
        <v>116</v>
      </c>
      <c r="M121" s="81">
        <v>3</v>
      </c>
      <c r="N121" s="60">
        <v>3</v>
      </c>
      <c r="O121" s="61">
        <v>1</v>
      </c>
      <c r="P121" s="60">
        <v>2</v>
      </c>
      <c r="Q121" s="77">
        <v>3</v>
      </c>
      <c r="R121" s="120">
        <v>0</v>
      </c>
      <c r="S121" s="121">
        <v>2</v>
      </c>
      <c r="T121" s="121">
        <v>0</v>
      </c>
      <c r="U121" s="121">
        <v>2</v>
      </c>
      <c r="V121" s="121">
        <v>2</v>
      </c>
      <c r="W121" s="121">
        <v>0</v>
      </c>
      <c r="X121" s="122">
        <v>3</v>
      </c>
      <c r="Y121" s="123">
        <v>3</v>
      </c>
      <c r="Z121" s="63">
        <v>1</v>
      </c>
      <c r="AA121" s="73">
        <v>1</v>
      </c>
      <c r="AB121" s="89">
        <v>1</v>
      </c>
      <c r="AC121" s="87">
        <v>2</v>
      </c>
      <c r="AD121" s="198"/>
      <c r="AE121" s="198"/>
      <c r="AF121" s="198">
        <f t="shared" si="20"/>
        <v>0.39970636363636369</v>
      </c>
      <c r="AG121" s="104">
        <f t="shared" si="21"/>
        <v>47</v>
      </c>
      <c r="AH121" s="198">
        <f t="shared" si="22"/>
        <v>8.9368104312938819</v>
      </c>
      <c r="AI121" s="104">
        <f t="shared" si="23"/>
        <v>244</v>
      </c>
      <c r="AL121" s="13">
        <f t="shared" si="24"/>
        <v>1.8897885151515152</v>
      </c>
      <c r="AM121" s="104">
        <f t="shared" si="25"/>
        <v>116</v>
      </c>
      <c r="AN121" s="13">
        <f t="shared" si="26"/>
        <v>0</v>
      </c>
      <c r="AO121" s="13">
        <f t="shared" si="27"/>
        <v>1.7984774783622173</v>
      </c>
      <c r="AP121" s="104">
        <f t="shared" si="28"/>
        <v>117</v>
      </c>
      <c r="AQ121" s="13">
        <f t="shared" si="29"/>
        <v>1</v>
      </c>
      <c r="AR121" s="13">
        <f t="shared" si="30"/>
        <v>1.6640560736799437</v>
      </c>
      <c r="AS121" s="104">
        <f t="shared" si="31"/>
        <v>157</v>
      </c>
      <c r="AT121" s="13">
        <f t="shared" si="32"/>
        <v>41</v>
      </c>
      <c r="AU121" s="13">
        <f t="shared" si="33"/>
        <v>2.0804105887301105</v>
      </c>
      <c r="AV121" s="104">
        <f t="shared" si="34"/>
        <v>96</v>
      </c>
      <c r="AW121" s="13">
        <f t="shared" si="35"/>
        <v>20</v>
      </c>
    </row>
    <row r="122" spans="1:49" s="13" customFormat="1" ht="11.25" customHeight="1" x14ac:dyDescent="0.2">
      <c r="A122" s="182">
        <v>61</v>
      </c>
      <c r="B122" s="68">
        <v>212</v>
      </c>
      <c r="C122" s="27" t="s">
        <v>7</v>
      </c>
      <c r="D122" s="34" t="s">
        <v>255</v>
      </c>
      <c r="E122" s="29" t="s">
        <v>52</v>
      </c>
      <c r="F122" s="34" t="s">
        <v>293</v>
      </c>
      <c r="G122" s="35"/>
      <c r="H122" s="35"/>
      <c r="I122" s="45"/>
      <c r="J122" s="103">
        <v>28.872727272727271</v>
      </c>
      <c r="K122" s="94">
        <f t="shared" si="18"/>
        <v>1.8897112727272734</v>
      </c>
      <c r="L122" s="104">
        <f t="shared" si="19"/>
        <v>117</v>
      </c>
      <c r="M122" s="81">
        <v>1</v>
      </c>
      <c r="N122" s="60">
        <v>3</v>
      </c>
      <c r="O122" s="61">
        <v>1</v>
      </c>
      <c r="P122" s="60">
        <v>3</v>
      </c>
      <c r="Q122" s="77">
        <v>3</v>
      </c>
      <c r="R122" s="120">
        <v>1</v>
      </c>
      <c r="S122" s="121">
        <v>1</v>
      </c>
      <c r="T122" s="121">
        <v>0</v>
      </c>
      <c r="U122" s="121">
        <v>2</v>
      </c>
      <c r="V122" s="121">
        <v>2</v>
      </c>
      <c r="W122" s="121">
        <v>2</v>
      </c>
      <c r="X122" s="122">
        <v>3</v>
      </c>
      <c r="Y122" s="123">
        <v>3</v>
      </c>
      <c r="Z122" s="63">
        <v>1</v>
      </c>
      <c r="AA122" s="73">
        <v>0</v>
      </c>
      <c r="AB122" s="89">
        <v>2</v>
      </c>
      <c r="AC122" s="87">
        <v>2</v>
      </c>
      <c r="AD122" s="198"/>
      <c r="AE122" s="198"/>
      <c r="AF122" s="198">
        <f t="shared" si="20"/>
        <v>0.54569454545454565</v>
      </c>
      <c r="AG122" s="104">
        <f t="shared" si="21"/>
        <v>27</v>
      </c>
      <c r="AH122" s="198">
        <f t="shared" si="22"/>
        <v>6.5459697732997499</v>
      </c>
      <c r="AI122" s="104">
        <f t="shared" si="23"/>
        <v>268</v>
      </c>
      <c r="AL122" s="13">
        <f t="shared" si="24"/>
        <v>1.8897112727272734</v>
      </c>
      <c r="AM122" s="104">
        <f t="shared" si="25"/>
        <v>117</v>
      </c>
      <c r="AN122" s="13">
        <f t="shared" si="26"/>
        <v>0</v>
      </c>
      <c r="AO122" s="13">
        <f t="shared" si="27"/>
        <v>1.8622798346001828</v>
      </c>
      <c r="AP122" s="104">
        <f t="shared" si="28"/>
        <v>93</v>
      </c>
      <c r="AQ122" s="13">
        <f t="shared" si="29"/>
        <v>24</v>
      </c>
      <c r="AR122" s="13">
        <f t="shared" si="30"/>
        <v>1.6805340152021897</v>
      </c>
      <c r="AS122" s="104">
        <f t="shared" si="31"/>
        <v>149</v>
      </c>
      <c r="AT122" s="13">
        <f t="shared" si="32"/>
        <v>32</v>
      </c>
      <c r="AU122" s="13">
        <f t="shared" si="33"/>
        <v>2.0525741489814537</v>
      </c>
      <c r="AV122" s="104">
        <f t="shared" si="34"/>
        <v>106</v>
      </c>
      <c r="AW122" s="13">
        <f t="shared" si="35"/>
        <v>11</v>
      </c>
    </row>
    <row r="123" spans="1:49" s="13" customFormat="1" ht="11.25" customHeight="1" x14ac:dyDescent="0.2">
      <c r="A123" s="182">
        <v>177</v>
      </c>
      <c r="B123" s="68">
        <v>445</v>
      </c>
      <c r="C123" s="27" t="s">
        <v>6</v>
      </c>
      <c r="D123" s="34" t="s">
        <v>35</v>
      </c>
      <c r="E123" s="29" t="s">
        <v>128</v>
      </c>
      <c r="F123" s="34" t="s">
        <v>132</v>
      </c>
      <c r="G123" s="35" t="s">
        <v>293</v>
      </c>
      <c r="H123" s="35"/>
      <c r="I123" s="45"/>
      <c r="J123" s="103">
        <v>1.2598484848484848</v>
      </c>
      <c r="K123" s="94">
        <f t="shared" si="18"/>
        <v>1.8799874015151516</v>
      </c>
      <c r="L123" s="104">
        <f t="shared" si="19"/>
        <v>118</v>
      </c>
      <c r="M123" s="81">
        <v>3</v>
      </c>
      <c r="N123" s="60">
        <v>3</v>
      </c>
      <c r="O123" s="61">
        <v>1</v>
      </c>
      <c r="P123" s="60">
        <v>2</v>
      </c>
      <c r="Q123" s="77">
        <v>3</v>
      </c>
      <c r="R123" s="120">
        <v>0</v>
      </c>
      <c r="S123" s="121">
        <v>0</v>
      </c>
      <c r="T123" s="121">
        <v>1</v>
      </c>
      <c r="U123" s="121">
        <v>0</v>
      </c>
      <c r="V123" s="121">
        <v>1</v>
      </c>
      <c r="W123" s="121">
        <v>0</v>
      </c>
      <c r="X123" s="122">
        <v>3</v>
      </c>
      <c r="Y123" s="123">
        <v>3</v>
      </c>
      <c r="Z123" s="63">
        <v>1</v>
      </c>
      <c r="AA123" s="73">
        <v>1</v>
      </c>
      <c r="AB123" s="89">
        <v>3</v>
      </c>
      <c r="AC123" s="87">
        <v>3</v>
      </c>
      <c r="AD123" s="198"/>
      <c r="AE123" s="198"/>
      <c r="AF123" s="198">
        <f t="shared" si="20"/>
        <v>2.3685151515151517E-2</v>
      </c>
      <c r="AG123" s="104">
        <f t="shared" si="21"/>
        <v>260</v>
      </c>
      <c r="AH123" s="198">
        <f t="shared" si="22"/>
        <v>149.22429344558029</v>
      </c>
      <c r="AI123" s="104">
        <f t="shared" si="23"/>
        <v>9</v>
      </c>
      <c r="AL123" s="13">
        <f t="shared" si="24"/>
        <v>1.8799874015151519</v>
      </c>
      <c r="AM123" s="104">
        <f t="shared" si="25"/>
        <v>118</v>
      </c>
      <c r="AN123" s="13">
        <f t="shared" si="26"/>
        <v>0</v>
      </c>
      <c r="AO123" s="13">
        <f t="shared" si="27"/>
        <v>1.653285060378028</v>
      </c>
      <c r="AP123" s="104">
        <f t="shared" si="28"/>
        <v>163</v>
      </c>
      <c r="AQ123" s="13">
        <f t="shared" si="29"/>
        <v>45</v>
      </c>
      <c r="AR123" s="13">
        <f t="shared" si="30"/>
        <v>1.6995593078696671</v>
      </c>
      <c r="AS123" s="104">
        <f t="shared" si="31"/>
        <v>142</v>
      </c>
      <c r="AT123" s="13">
        <f t="shared" si="32"/>
        <v>24</v>
      </c>
      <c r="AU123" s="13">
        <f t="shared" si="33"/>
        <v>2.0693920837893991</v>
      </c>
      <c r="AV123" s="104">
        <f t="shared" si="34"/>
        <v>100</v>
      </c>
      <c r="AW123" s="13">
        <f t="shared" si="35"/>
        <v>18</v>
      </c>
    </row>
    <row r="124" spans="1:49" s="13" customFormat="1" ht="11.25" customHeight="1" x14ac:dyDescent="0.2">
      <c r="A124" s="182">
        <v>261</v>
      </c>
      <c r="B124" s="68">
        <v>974</v>
      </c>
      <c r="C124" s="27" t="s">
        <v>7</v>
      </c>
      <c r="D124" s="34" t="s">
        <v>25</v>
      </c>
      <c r="E124" s="29">
        <v>974</v>
      </c>
      <c r="F124" s="34" t="s">
        <v>208</v>
      </c>
      <c r="G124" s="35"/>
      <c r="H124" s="35"/>
      <c r="I124" s="45"/>
      <c r="J124" s="103">
        <v>6.3195075757575756</v>
      </c>
      <c r="K124" s="94">
        <f t="shared" si="18"/>
        <v>1.8799368049242429</v>
      </c>
      <c r="L124" s="104">
        <f t="shared" si="19"/>
        <v>119</v>
      </c>
      <c r="M124" s="81">
        <v>3</v>
      </c>
      <c r="N124" s="60">
        <v>2</v>
      </c>
      <c r="O124" s="61">
        <v>1</v>
      </c>
      <c r="P124" s="60">
        <v>3</v>
      </c>
      <c r="Q124" s="77">
        <v>3</v>
      </c>
      <c r="R124" s="120">
        <v>0</v>
      </c>
      <c r="S124" s="121">
        <v>1</v>
      </c>
      <c r="T124" s="121">
        <v>2</v>
      </c>
      <c r="U124" s="121">
        <v>1</v>
      </c>
      <c r="V124" s="121">
        <v>1</v>
      </c>
      <c r="W124" s="121">
        <v>0</v>
      </c>
      <c r="X124" s="122">
        <v>2</v>
      </c>
      <c r="Y124" s="123">
        <v>0</v>
      </c>
      <c r="Z124" s="63">
        <v>2</v>
      </c>
      <c r="AA124" s="73">
        <v>1</v>
      </c>
      <c r="AB124" s="89">
        <v>3</v>
      </c>
      <c r="AC124" s="87">
        <v>3</v>
      </c>
      <c r="AD124" s="198"/>
      <c r="AE124" s="198"/>
      <c r="AF124" s="198">
        <f t="shared" si="20"/>
        <v>0.11880674242424244</v>
      </c>
      <c r="AG124" s="104">
        <f t="shared" si="21"/>
        <v>182</v>
      </c>
      <c r="AH124" s="198">
        <f t="shared" si="22"/>
        <v>29.749153355111343</v>
      </c>
      <c r="AI124" s="104">
        <f t="shared" si="23"/>
        <v>86</v>
      </c>
      <c r="AL124" s="13">
        <f t="shared" si="24"/>
        <v>1.8799368049242431</v>
      </c>
      <c r="AM124" s="104">
        <f t="shared" si="25"/>
        <v>119</v>
      </c>
      <c r="AN124" s="13">
        <f t="shared" si="26"/>
        <v>0</v>
      </c>
      <c r="AO124" s="13">
        <f t="shared" si="27"/>
        <v>1.4883648985697275</v>
      </c>
      <c r="AP124" s="104">
        <f t="shared" si="28"/>
        <v>203</v>
      </c>
      <c r="AQ124" s="13">
        <f t="shared" si="29"/>
        <v>84</v>
      </c>
      <c r="AR124" s="13">
        <f t="shared" si="30"/>
        <v>1.7610739286700627</v>
      </c>
      <c r="AS124" s="104">
        <f t="shared" si="31"/>
        <v>116</v>
      </c>
      <c r="AT124" s="13">
        <f t="shared" si="32"/>
        <v>3</v>
      </c>
      <c r="AU124" s="13">
        <f t="shared" si="33"/>
        <v>2.0630806176332728</v>
      </c>
      <c r="AV124" s="104">
        <f t="shared" si="34"/>
        <v>101</v>
      </c>
      <c r="AW124" s="13">
        <f t="shared" si="35"/>
        <v>18</v>
      </c>
    </row>
    <row r="125" spans="1:49" s="13" customFormat="1" ht="11.25" customHeight="1" x14ac:dyDescent="0.2">
      <c r="A125" s="182">
        <v>175</v>
      </c>
      <c r="B125" s="68">
        <v>445</v>
      </c>
      <c r="C125" s="27" t="s">
        <v>6</v>
      </c>
      <c r="D125" s="34" t="s">
        <v>35</v>
      </c>
      <c r="E125" s="29" t="s">
        <v>130</v>
      </c>
      <c r="F125" s="34" t="s">
        <v>293</v>
      </c>
      <c r="G125" s="35"/>
      <c r="H125" s="35"/>
      <c r="I125" s="45"/>
      <c r="J125" s="103">
        <v>12.846212121212121</v>
      </c>
      <c r="K125" s="94">
        <f t="shared" si="18"/>
        <v>1.8798715378787882</v>
      </c>
      <c r="L125" s="104">
        <f t="shared" si="19"/>
        <v>120</v>
      </c>
      <c r="M125" s="81">
        <v>3</v>
      </c>
      <c r="N125" s="60">
        <v>3</v>
      </c>
      <c r="O125" s="61">
        <v>1</v>
      </c>
      <c r="P125" s="60">
        <v>2</v>
      </c>
      <c r="Q125" s="77">
        <v>3</v>
      </c>
      <c r="R125" s="120">
        <v>0</v>
      </c>
      <c r="S125" s="121">
        <v>1</v>
      </c>
      <c r="T125" s="121">
        <v>1</v>
      </c>
      <c r="U125" s="121">
        <v>2</v>
      </c>
      <c r="V125" s="121">
        <v>2</v>
      </c>
      <c r="W125" s="121">
        <v>0</v>
      </c>
      <c r="X125" s="122">
        <v>3</v>
      </c>
      <c r="Y125" s="123">
        <v>3</v>
      </c>
      <c r="Z125" s="63">
        <v>1</v>
      </c>
      <c r="AA125" s="73">
        <v>1</v>
      </c>
      <c r="AB125" s="89">
        <v>1</v>
      </c>
      <c r="AC125" s="87">
        <v>2</v>
      </c>
      <c r="AD125" s="198"/>
      <c r="AE125" s="198"/>
      <c r="AF125" s="198">
        <f t="shared" si="20"/>
        <v>0.24150878787878788</v>
      </c>
      <c r="AG125" s="104">
        <f t="shared" si="21"/>
        <v>109</v>
      </c>
      <c r="AH125" s="198">
        <f t="shared" si="22"/>
        <v>14.634664150498324</v>
      </c>
      <c r="AI125" s="104">
        <f t="shared" si="23"/>
        <v>178</v>
      </c>
      <c r="AL125" s="13">
        <f t="shared" si="24"/>
        <v>1.8798715378787882</v>
      </c>
      <c r="AM125" s="104">
        <f t="shared" si="25"/>
        <v>120</v>
      </c>
      <c r="AN125" s="13">
        <f t="shared" si="26"/>
        <v>0</v>
      </c>
      <c r="AO125" s="13">
        <f t="shared" si="27"/>
        <v>1.7768213706547076</v>
      </c>
      <c r="AP125" s="104">
        <f t="shared" si="28"/>
        <v>131</v>
      </c>
      <c r="AQ125" s="13">
        <f t="shared" si="29"/>
        <v>11</v>
      </c>
      <c r="AR125" s="13">
        <f t="shared" si="30"/>
        <v>1.6532695311898251</v>
      </c>
      <c r="AS125" s="104">
        <f t="shared" si="31"/>
        <v>162</v>
      </c>
      <c r="AT125" s="13">
        <f t="shared" si="32"/>
        <v>42</v>
      </c>
      <c r="AU125" s="13">
        <f t="shared" si="33"/>
        <v>2.0739718723269487</v>
      </c>
      <c r="AV125" s="104">
        <f t="shared" si="34"/>
        <v>99</v>
      </c>
      <c r="AW125" s="13">
        <f t="shared" si="35"/>
        <v>21</v>
      </c>
    </row>
    <row r="126" spans="1:49" s="13" customFormat="1" ht="11.25" customHeight="1" x14ac:dyDescent="0.2">
      <c r="A126" s="182">
        <v>139</v>
      </c>
      <c r="B126" s="68">
        <v>350</v>
      </c>
      <c r="C126" s="27" t="s">
        <v>7</v>
      </c>
      <c r="D126" s="34" t="s">
        <v>370</v>
      </c>
      <c r="E126" s="29" t="s">
        <v>308</v>
      </c>
      <c r="F126" s="34" t="s">
        <v>293</v>
      </c>
      <c r="G126" s="35"/>
      <c r="H126" s="35"/>
      <c r="I126" s="45"/>
      <c r="J126" s="103">
        <v>15.016666666666667</v>
      </c>
      <c r="K126" s="94">
        <f t="shared" si="18"/>
        <v>1.8798498333333333</v>
      </c>
      <c r="L126" s="104">
        <f t="shared" si="19"/>
        <v>121</v>
      </c>
      <c r="M126" s="81">
        <v>3</v>
      </c>
      <c r="N126" s="60">
        <v>2</v>
      </c>
      <c r="O126" s="61">
        <v>2</v>
      </c>
      <c r="P126" s="60">
        <v>2</v>
      </c>
      <c r="Q126" s="77">
        <v>2</v>
      </c>
      <c r="R126" s="120">
        <v>0</v>
      </c>
      <c r="S126" s="121">
        <v>2</v>
      </c>
      <c r="T126" s="121">
        <v>1</v>
      </c>
      <c r="U126" s="121">
        <v>1</v>
      </c>
      <c r="V126" s="121">
        <v>2</v>
      </c>
      <c r="W126" s="121">
        <v>1</v>
      </c>
      <c r="X126" s="122">
        <v>3</v>
      </c>
      <c r="Y126" s="123">
        <v>3</v>
      </c>
      <c r="Z126" s="63">
        <v>2</v>
      </c>
      <c r="AA126" s="73">
        <v>1</v>
      </c>
      <c r="AB126" s="89">
        <v>1</v>
      </c>
      <c r="AC126" s="87">
        <v>1</v>
      </c>
      <c r="AD126" s="198"/>
      <c r="AE126" s="198"/>
      <c r="AF126" s="198">
        <f t="shared" si="20"/>
        <v>0.28231333333333331</v>
      </c>
      <c r="AG126" s="104">
        <f t="shared" si="21"/>
        <v>86</v>
      </c>
      <c r="AH126" s="198">
        <f t="shared" si="22"/>
        <v>12.519422863485016</v>
      </c>
      <c r="AI126" s="104">
        <f t="shared" si="23"/>
        <v>206</v>
      </c>
      <c r="AL126" s="13">
        <f t="shared" si="24"/>
        <v>1.8798498333333338</v>
      </c>
      <c r="AM126" s="104">
        <f t="shared" si="25"/>
        <v>121</v>
      </c>
      <c r="AN126" s="13">
        <f t="shared" si="26"/>
        <v>0</v>
      </c>
      <c r="AO126" s="13">
        <f t="shared" si="27"/>
        <v>1.8447862881828319</v>
      </c>
      <c r="AP126" s="104">
        <f t="shared" si="28"/>
        <v>97</v>
      </c>
      <c r="AQ126" s="13">
        <f t="shared" si="29"/>
        <v>24</v>
      </c>
      <c r="AR126" s="13">
        <f t="shared" si="30"/>
        <v>1.7490872915273139</v>
      </c>
      <c r="AS126" s="104">
        <f t="shared" si="31"/>
        <v>120</v>
      </c>
      <c r="AT126" s="13">
        <f t="shared" si="32"/>
        <v>1</v>
      </c>
      <c r="AU126" s="13">
        <f t="shared" si="33"/>
        <v>1.9859769236343368</v>
      </c>
      <c r="AV126" s="104">
        <f t="shared" si="34"/>
        <v>132</v>
      </c>
      <c r="AW126" s="13">
        <f t="shared" si="35"/>
        <v>11</v>
      </c>
    </row>
    <row r="127" spans="1:49" s="13" customFormat="1" ht="11.25" customHeight="1" x14ac:dyDescent="0.2">
      <c r="A127" s="182">
        <v>114</v>
      </c>
      <c r="B127" s="68">
        <v>249</v>
      </c>
      <c r="C127" s="27" t="s">
        <v>7</v>
      </c>
      <c r="D127" s="34" t="s">
        <v>26</v>
      </c>
      <c r="E127" s="29">
        <v>249</v>
      </c>
      <c r="F127" s="34" t="s">
        <v>293</v>
      </c>
      <c r="G127" s="35"/>
      <c r="H127" s="35"/>
      <c r="I127" s="45"/>
      <c r="J127" s="103">
        <v>15.052272727272728</v>
      </c>
      <c r="K127" s="94">
        <f t="shared" si="18"/>
        <v>1.8798494772727279</v>
      </c>
      <c r="L127" s="104">
        <f t="shared" si="19"/>
        <v>122</v>
      </c>
      <c r="M127" s="81">
        <v>3</v>
      </c>
      <c r="N127" s="60">
        <v>1</v>
      </c>
      <c r="O127" s="61">
        <v>2</v>
      </c>
      <c r="P127" s="60">
        <v>2</v>
      </c>
      <c r="Q127" s="77">
        <v>2</v>
      </c>
      <c r="R127" s="120">
        <v>2</v>
      </c>
      <c r="S127" s="121">
        <v>2</v>
      </c>
      <c r="T127" s="121">
        <v>2</v>
      </c>
      <c r="U127" s="121">
        <v>1</v>
      </c>
      <c r="V127" s="121">
        <v>3</v>
      </c>
      <c r="W127" s="121">
        <v>0</v>
      </c>
      <c r="X127" s="122">
        <v>3</v>
      </c>
      <c r="Y127" s="123">
        <v>2</v>
      </c>
      <c r="Z127" s="63">
        <v>2</v>
      </c>
      <c r="AA127" s="73">
        <v>0</v>
      </c>
      <c r="AB127" s="89">
        <v>3</v>
      </c>
      <c r="AC127" s="87">
        <v>3</v>
      </c>
      <c r="AD127" s="198"/>
      <c r="AE127" s="198"/>
      <c r="AF127" s="198">
        <f t="shared" si="20"/>
        <v>0.28298272727272739</v>
      </c>
      <c r="AG127" s="104">
        <f t="shared" si="21"/>
        <v>84</v>
      </c>
      <c r="AH127" s="198">
        <f t="shared" si="22"/>
        <v>12.489808243998191</v>
      </c>
      <c r="AI127" s="104">
        <f t="shared" si="23"/>
        <v>207</v>
      </c>
      <c r="AL127" s="13">
        <f t="shared" si="24"/>
        <v>1.8798494772727277</v>
      </c>
      <c r="AM127" s="104">
        <f t="shared" si="25"/>
        <v>122</v>
      </c>
      <c r="AN127" s="13">
        <f t="shared" si="26"/>
        <v>0</v>
      </c>
      <c r="AO127" s="13">
        <f t="shared" si="27"/>
        <v>1.9127725541958043</v>
      </c>
      <c r="AP127" s="104">
        <f t="shared" si="28"/>
        <v>81</v>
      </c>
      <c r="AQ127" s="13">
        <f t="shared" si="29"/>
        <v>41</v>
      </c>
      <c r="AR127" s="13">
        <f t="shared" si="30"/>
        <v>1.8449264003496508</v>
      </c>
      <c r="AS127" s="104">
        <f t="shared" si="31"/>
        <v>85</v>
      </c>
      <c r="AT127" s="13">
        <f t="shared" si="32"/>
        <v>37</v>
      </c>
      <c r="AU127" s="13">
        <f t="shared" si="33"/>
        <v>1.8980033234265736</v>
      </c>
      <c r="AV127" s="104">
        <f t="shared" si="34"/>
        <v>148</v>
      </c>
      <c r="AW127" s="13">
        <f t="shared" si="35"/>
        <v>26</v>
      </c>
    </row>
    <row r="128" spans="1:49" s="13" customFormat="1" ht="11.25" customHeight="1" x14ac:dyDescent="0.2">
      <c r="A128" s="182">
        <v>287</v>
      </c>
      <c r="B128" s="70">
        <v>1166</v>
      </c>
      <c r="C128" s="27" t="s">
        <v>6</v>
      </c>
      <c r="D128" s="34" t="s">
        <v>362</v>
      </c>
      <c r="E128" s="176">
        <v>1166</v>
      </c>
      <c r="F128" s="40" t="s">
        <v>224</v>
      </c>
      <c r="G128" s="35" t="s">
        <v>293</v>
      </c>
      <c r="H128" s="35"/>
      <c r="I128" s="45"/>
      <c r="J128" s="103">
        <v>4.3964015151515152</v>
      </c>
      <c r="K128" s="94">
        <f t="shared" si="18"/>
        <v>1.8699560359848488</v>
      </c>
      <c r="L128" s="104">
        <f t="shared" si="19"/>
        <v>123</v>
      </c>
      <c r="M128" s="81">
        <v>3</v>
      </c>
      <c r="N128" s="60">
        <v>2</v>
      </c>
      <c r="O128" s="61">
        <v>1</v>
      </c>
      <c r="P128" s="60">
        <v>3</v>
      </c>
      <c r="Q128" s="77">
        <v>3</v>
      </c>
      <c r="R128" s="120">
        <v>0</v>
      </c>
      <c r="S128" s="121">
        <v>2</v>
      </c>
      <c r="T128" s="121">
        <v>1</v>
      </c>
      <c r="U128" s="121">
        <v>1</v>
      </c>
      <c r="V128" s="121">
        <v>1</v>
      </c>
      <c r="W128" s="121">
        <v>0</v>
      </c>
      <c r="X128" s="122">
        <v>2</v>
      </c>
      <c r="Y128" s="123">
        <v>2</v>
      </c>
      <c r="Z128" s="63">
        <v>2</v>
      </c>
      <c r="AA128" s="73">
        <v>0</v>
      </c>
      <c r="AB128" s="89">
        <v>2</v>
      </c>
      <c r="AC128" s="87">
        <v>1</v>
      </c>
      <c r="AD128" s="198"/>
      <c r="AE128" s="198"/>
      <c r="AF128" s="198">
        <f t="shared" si="20"/>
        <v>8.2212708333333342E-2</v>
      </c>
      <c r="AG128" s="104">
        <f t="shared" si="21"/>
        <v>203</v>
      </c>
      <c r="AH128" s="198">
        <f t="shared" si="22"/>
        <v>42.534786542023873</v>
      </c>
      <c r="AI128" s="104">
        <f t="shared" si="23"/>
        <v>59</v>
      </c>
      <c r="AL128" s="13">
        <f t="shared" si="24"/>
        <v>1.8699560359848491</v>
      </c>
      <c r="AM128" s="104">
        <f t="shared" si="25"/>
        <v>123</v>
      </c>
      <c r="AN128" s="13">
        <f t="shared" si="26"/>
        <v>0</v>
      </c>
      <c r="AO128" s="13">
        <f t="shared" si="27"/>
        <v>1.6315145644129423</v>
      </c>
      <c r="AP128" s="104">
        <f t="shared" si="28"/>
        <v>170</v>
      </c>
      <c r="AQ128" s="13">
        <f t="shared" si="29"/>
        <v>47</v>
      </c>
      <c r="AR128" s="13">
        <f t="shared" si="30"/>
        <v>1.6886583771219725</v>
      </c>
      <c r="AS128" s="104">
        <f t="shared" si="31"/>
        <v>147</v>
      </c>
      <c r="AT128" s="13">
        <f t="shared" si="32"/>
        <v>24</v>
      </c>
      <c r="AU128" s="13">
        <f t="shared" si="33"/>
        <v>2.0628389791286614</v>
      </c>
      <c r="AV128" s="104">
        <f t="shared" si="34"/>
        <v>102</v>
      </c>
      <c r="AW128" s="13">
        <f t="shared" si="35"/>
        <v>21</v>
      </c>
    </row>
    <row r="129" spans="1:49" s="13" customFormat="1" ht="11.25" customHeight="1" x14ac:dyDescent="0.2">
      <c r="A129" s="182">
        <v>15</v>
      </c>
      <c r="B129" s="68">
        <v>79</v>
      </c>
      <c r="C129" s="27" t="s">
        <v>6</v>
      </c>
      <c r="D129" s="34" t="s">
        <v>246</v>
      </c>
      <c r="E129" s="34" t="s">
        <v>327</v>
      </c>
      <c r="F129" s="34" t="s">
        <v>328</v>
      </c>
      <c r="G129" s="35"/>
      <c r="H129" s="35"/>
      <c r="I129" s="45"/>
      <c r="J129" s="103">
        <v>13.215151515151515</v>
      </c>
      <c r="K129" s="94">
        <f t="shared" si="18"/>
        <v>1.8698678484848488</v>
      </c>
      <c r="L129" s="104">
        <f t="shared" si="19"/>
        <v>124</v>
      </c>
      <c r="M129" s="81">
        <v>3</v>
      </c>
      <c r="N129" s="60">
        <v>3</v>
      </c>
      <c r="O129" s="61">
        <v>1</v>
      </c>
      <c r="P129" s="60">
        <v>2</v>
      </c>
      <c r="Q129" s="77">
        <v>2</v>
      </c>
      <c r="R129" s="120">
        <v>0</v>
      </c>
      <c r="S129" s="121">
        <v>1</v>
      </c>
      <c r="T129" s="121">
        <v>2</v>
      </c>
      <c r="U129" s="121">
        <v>2</v>
      </c>
      <c r="V129" s="121">
        <v>1</v>
      </c>
      <c r="W129" s="121">
        <v>0</v>
      </c>
      <c r="X129" s="122">
        <v>3</v>
      </c>
      <c r="Y129" s="123">
        <v>3</v>
      </c>
      <c r="Z129" s="63">
        <v>1</v>
      </c>
      <c r="AA129" s="73">
        <v>1</v>
      </c>
      <c r="AB129" s="89">
        <v>3</v>
      </c>
      <c r="AC129" s="87">
        <v>3</v>
      </c>
      <c r="AD129" s="198"/>
      <c r="AE129" s="198"/>
      <c r="AF129" s="198">
        <f t="shared" si="20"/>
        <v>0.24712333333333339</v>
      </c>
      <c r="AG129" s="104">
        <f t="shared" si="21"/>
        <v>103</v>
      </c>
      <c r="AH129" s="198">
        <f t="shared" si="22"/>
        <v>14.150424214629673</v>
      </c>
      <c r="AI129" s="104">
        <f t="shared" si="23"/>
        <v>184</v>
      </c>
      <c r="AL129" s="13">
        <f t="shared" si="24"/>
        <v>1.8698678484848485</v>
      </c>
      <c r="AM129" s="104">
        <f t="shared" si="25"/>
        <v>124</v>
      </c>
      <c r="AN129" s="13">
        <f t="shared" si="26"/>
        <v>0</v>
      </c>
      <c r="AO129" s="13">
        <f t="shared" si="27"/>
        <v>1.7911253735684605</v>
      </c>
      <c r="AP129" s="104">
        <f t="shared" si="28"/>
        <v>124</v>
      </c>
      <c r="AQ129" s="13">
        <f t="shared" si="29"/>
        <v>0</v>
      </c>
      <c r="AR129" s="13">
        <f t="shared" si="30"/>
        <v>1.729958149488193</v>
      </c>
      <c r="AS129" s="104">
        <f t="shared" si="31"/>
        <v>128</v>
      </c>
      <c r="AT129" s="13">
        <f t="shared" si="32"/>
        <v>4</v>
      </c>
      <c r="AU129" s="13">
        <f t="shared" si="33"/>
        <v>1.9933527983176242</v>
      </c>
      <c r="AV129" s="104">
        <f t="shared" si="34"/>
        <v>127</v>
      </c>
      <c r="AW129" s="13">
        <f t="shared" si="35"/>
        <v>3</v>
      </c>
    </row>
    <row r="130" spans="1:49" s="13" customFormat="1" ht="11.25" customHeight="1" x14ac:dyDescent="0.2">
      <c r="A130" s="182">
        <v>53</v>
      </c>
      <c r="B130" s="68">
        <v>211</v>
      </c>
      <c r="C130" s="27" t="s">
        <v>7</v>
      </c>
      <c r="D130" s="34" t="s">
        <v>255</v>
      </c>
      <c r="E130" s="35">
        <v>211</v>
      </c>
      <c r="F130" s="34" t="s">
        <v>360</v>
      </c>
      <c r="G130" s="35" t="s">
        <v>361</v>
      </c>
      <c r="H130" s="35"/>
      <c r="I130" s="45"/>
      <c r="J130" s="103">
        <v>15.035416666666666</v>
      </c>
      <c r="K130" s="94">
        <f t="shared" si="18"/>
        <v>1.8698496458333336</v>
      </c>
      <c r="L130" s="104">
        <f t="shared" si="19"/>
        <v>125</v>
      </c>
      <c r="M130" s="81">
        <v>1</v>
      </c>
      <c r="N130" s="60">
        <v>3</v>
      </c>
      <c r="O130" s="61">
        <v>1</v>
      </c>
      <c r="P130" s="60">
        <v>3</v>
      </c>
      <c r="Q130" s="77">
        <v>3</v>
      </c>
      <c r="R130" s="120">
        <v>0</v>
      </c>
      <c r="S130" s="121">
        <v>1</v>
      </c>
      <c r="T130" s="121">
        <v>2</v>
      </c>
      <c r="U130" s="121">
        <v>2</v>
      </c>
      <c r="V130" s="121">
        <v>1</v>
      </c>
      <c r="W130" s="121">
        <v>0</v>
      </c>
      <c r="X130" s="122">
        <v>3</v>
      </c>
      <c r="Y130" s="123">
        <v>3</v>
      </c>
      <c r="Z130" s="63">
        <v>1</v>
      </c>
      <c r="AA130" s="73">
        <v>1</v>
      </c>
      <c r="AB130" s="89">
        <v>2</v>
      </c>
      <c r="AC130" s="87">
        <v>2</v>
      </c>
      <c r="AD130" s="198"/>
      <c r="AE130" s="198"/>
      <c r="AF130" s="198">
        <f t="shared" si="20"/>
        <v>0.28116229166666673</v>
      </c>
      <c r="AG130" s="104">
        <f t="shared" si="21"/>
        <v>87</v>
      </c>
      <c r="AH130" s="198">
        <f t="shared" si="22"/>
        <v>12.437300817514204</v>
      </c>
      <c r="AI130" s="104">
        <f t="shared" si="23"/>
        <v>210</v>
      </c>
      <c r="AL130" s="13">
        <f t="shared" si="24"/>
        <v>1.8698496458333338</v>
      </c>
      <c r="AM130" s="104">
        <f t="shared" si="25"/>
        <v>125</v>
      </c>
      <c r="AN130" s="13">
        <f t="shared" si="26"/>
        <v>0</v>
      </c>
      <c r="AO130" s="13">
        <f t="shared" si="27"/>
        <v>1.7777225555323302</v>
      </c>
      <c r="AP130" s="104">
        <f t="shared" si="28"/>
        <v>130</v>
      </c>
      <c r="AQ130" s="13">
        <f t="shared" si="29"/>
        <v>5</v>
      </c>
      <c r="AR130" s="13">
        <f t="shared" si="30"/>
        <v>1.6743245622212937</v>
      </c>
      <c r="AS130" s="104">
        <f t="shared" si="31"/>
        <v>152</v>
      </c>
      <c r="AT130" s="13">
        <f t="shared" si="32"/>
        <v>27</v>
      </c>
      <c r="AU130" s="13">
        <f t="shared" si="33"/>
        <v>2.0381038264353402</v>
      </c>
      <c r="AV130" s="104">
        <f t="shared" si="34"/>
        <v>113</v>
      </c>
      <c r="AW130" s="13">
        <f t="shared" si="35"/>
        <v>12</v>
      </c>
    </row>
    <row r="131" spans="1:49" s="13" customFormat="1" ht="11.25" customHeight="1" x14ac:dyDescent="0.2">
      <c r="A131" s="182">
        <v>303</v>
      </c>
      <c r="B131" s="71" t="s">
        <v>142</v>
      </c>
      <c r="C131" s="27" t="s">
        <v>7</v>
      </c>
      <c r="D131" s="34" t="s">
        <v>49</v>
      </c>
      <c r="E131" s="29" t="s">
        <v>142</v>
      </c>
      <c r="F131" s="34" t="s">
        <v>293</v>
      </c>
      <c r="G131" s="35"/>
      <c r="H131" s="35"/>
      <c r="I131" s="45"/>
      <c r="J131" s="103">
        <v>3.9541666666666666</v>
      </c>
      <c r="K131" s="94">
        <f t="shared" si="18"/>
        <v>1.8599604583333336</v>
      </c>
      <c r="L131" s="104">
        <f t="shared" si="19"/>
        <v>126</v>
      </c>
      <c r="M131" s="81">
        <v>3</v>
      </c>
      <c r="N131" s="60">
        <v>3</v>
      </c>
      <c r="O131" s="61">
        <v>1</v>
      </c>
      <c r="P131" s="60">
        <v>3</v>
      </c>
      <c r="Q131" s="77">
        <v>3</v>
      </c>
      <c r="R131" s="120">
        <v>1</v>
      </c>
      <c r="S131" s="121">
        <v>1</v>
      </c>
      <c r="T131" s="121">
        <v>1</v>
      </c>
      <c r="U131" s="121">
        <v>1</v>
      </c>
      <c r="V131" s="121">
        <v>1</v>
      </c>
      <c r="W131" s="121">
        <v>0</v>
      </c>
      <c r="X131" s="122">
        <v>2</v>
      </c>
      <c r="Y131" s="123">
        <v>0</v>
      </c>
      <c r="Z131" s="63">
        <v>2</v>
      </c>
      <c r="AA131" s="73">
        <v>0</v>
      </c>
      <c r="AB131" s="89">
        <v>1</v>
      </c>
      <c r="AC131" s="87">
        <v>1</v>
      </c>
      <c r="AD131" s="198"/>
      <c r="AE131" s="198"/>
      <c r="AF131" s="198">
        <f t="shared" si="20"/>
        <v>7.3547500000000016E-2</v>
      </c>
      <c r="AG131" s="104">
        <f t="shared" si="21"/>
        <v>212</v>
      </c>
      <c r="AH131" s="198">
        <f t="shared" si="22"/>
        <v>47.038988408851431</v>
      </c>
      <c r="AI131" s="104">
        <f t="shared" si="23"/>
        <v>48</v>
      </c>
      <c r="AL131" s="13">
        <f t="shared" si="24"/>
        <v>1.8599604583333338</v>
      </c>
      <c r="AM131" s="104">
        <f t="shared" si="25"/>
        <v>126</v>
      </c>
      <c r="AN131" s="13">
        <f t="shared" si="26"/>
        <v>0</v>
      </c>
      <c r="AO131" s="13">
        <f t="shared" si="27"/>
        <v>1.4593584516443705</v>
      </c>
      <c r="AP131" s="104">
        <f t="shared" si="28"/>
        <v>209</v>
      </c>
      <c r="AQ131" s="13">
        <f t="shared" si="29"/>
        <v>83</v>
      </c>
      <c r="AR131" s="13">
        <f t="shared" si="30"/>
        <v>1.6127363780657753</v>
      </c>
      <c r="AS131" s="104">
        <f t="shared" si="31"/>
        <v>175</v>
      </c>
      <c r="AT131" s="13">
        <f t="shared" si="32"/>
        <v>49</v>
      </c>
      <c r="AU131" s="13">
        <f t="shared" si="33"/>
        <v>2.1411644717112597</v>
      </c>
      <c r="AV131" s="104">
        <f t="shared" si="34"/>
        <v>77</v>
      </c>
      <c r="AW131" s="13">
        <f t="shared" si="35"/>
        <v>49</v>
      </c>
    </row>
    <row r="132" spans="1:49" s="13" customFormat="1" ht="11.25" customHeight="1" x14ac:dyDescent="0.2">
      <c r="A132" s="182">
        <v>274</v>
      </c>
      <c r="B132" s="70">
        <v>1022</v>
      </c>
      <c r="C132" s="27" t="s">
        <v>7</v>
      </c>
      <c r="D132" s="34" t="s">
        <v>370</v>
      </c>
      <c r="E132" s="176" t="s">
        <v>211</v>
      </c>
      <c r="F132" s="40" t="s">
        <v>293</v>
      </c>
      <c r="G132" s="35"/>
      <c r="H132" s="35"/>
      <c r="I132" s="45"/>
      <c r="J132" s="103">
        <v>7.8924242424242426</v>
      </c>
      <c r="K132" s="94">
        <f t="shared" si="18"/>
        <v>1.8599210757575761</v>
      </c>
      <c r="L132" s="104">
        <f t="shared" si="19"/>
        <v>127</v>
      </c>
      <c r="M132" s="81">
        <v>3</v>
      </c>
      <c r="N132" s="60">
        <v>1</v>
      </c>
      <c r="O132" s="61">
        <v>2</v>
      </c>
      <c r="P132" s="60">
        <v>3</v>
      </c>
      <c r="Q132" s="77">
        <v>2</v>
      </c>
      <c r="R132" s="120">
        <v>1</v>
      </c>
      <c r="S132" s="121">
        <v>1</v>
      </c>
      <c r="T132" s="121">
        <v>2</v>
      </c>
      <c r="U132" s="121">
        <v>1</v>
      </c>
      <c r="V132" s="121">
        <v>2</v>
      </c>
      <c r="W132" s="121">
        <v>1</v>
      </c>
      <c r="X132" s="122">
        <v>2</v>
      </c>
      <c r="Y132" s="123">
        <v>0</v>
      </c>
      <c r="Z132" s="63">
        <v>3</v>
      </c>
      <c r="AA132" s="73">
        <v>2</v>
      </c>
      <c r="AB132" s="89">
        <v>1</v>
      </c>
      <c r="AC132" s="87">
        <v>1</v>
      </c>
      <c r="AD132" s="198"/>
      <c r="AE132" s="198"/>
      <c r="AF132" s="198">
        <f t="shared" si="20"/>
        <v>0.14679909090909093</v>
      </c>
      <c r="AG132" s="104">
        <f t="shared" si="21"/>
        <v>160</v>
      </c>
      <c r="AH132" s="198">
        <f t="shared" si="22"/>
        <v>23.56690343636015</v>
      </c>
      <c r="AI132" s="104">
        <f t="shared" si="23"/>
        <v>114</v>
      </c>
      <c r="AL132" s="13">
        <f t="shared" si="24"/>
        <v>1.8599210757575766</v>
      </c>
      <c r="AM132" s="104">
        <f t="shared" si="25"/>
        <v>127</v>
      </c>
      <c r="AN132" s="13">
        <f t="shared" si="26"/>
        <v>0</v>
      </c>
      <c r="AO132" s="13">
        <f t="shared" si="27"/>
        <v>1.5952923132157701</v>
      </c>
      <c r="AP132" s="104">
        <f t="shared" si="28"/>
        <v>179</v>
      </c>
      <c r="AQ132" s="13">
        <f t="shared" si="29"/>
        <v>52</v>
      </c>
      <c r="AR132" s="13">
        <f t="shared" si="30"/>
        <v>1.8043759252559046</v>
      </c>
      <c r="AS132" s="104">
        <f t="shared" si="31"/>
        <v>97</v>
      </c>
      <c r="AT132" s="13">
        <f t="shared" si="32"/>
        <v>30</v>
      </c>
      <c r="AU132" s="13">
        <f t="shared" si="33"/>
        <v>1.9651786008411882</v>
      </c>
      <c r="AV132" s="104">
        <f t="shared" si="34"/>
        <v>135</v>
      </c>
      <c r="AW132" s="13">
        <f t="shared" si="35"/>
        <v>8</v>
      </c>
    </row>
    <row r="133" spans="1:49" s="13" customFormat="1" ht="11.25" customHeight="1" x14ac:dyDescent="0.2">
      <c r="A133" s="182">
        <v>259</v>
      </c>
      <c r="B133" s="68">
        <v>973</v>
      </c>
      <c r="C133" s="27" t="s">
        <v>7</v>
      </c>
      <c r="D133" s="34" t="s">
        <v>25</v>
      </c>
      <c r="E133" s="29">
        <v>973</v>
      </c>
      <c r="F133" s="34" t="s">
        <v>219</v>
      </c>
      <c r="G133" s="35" t="s">
        <v>293</v>
      </c>
      <c r="H133" s="35"/>
      <c r="I133" s="45"/>
      <c r="J133" s="103">
        <v>12.54905303030303</v>
      </c>
      <c r="K133" s="94">
        <f t="shared" si="18"/>
        <v>1.8598745094696973</v>
      </c>
      <c r="L133" s="104">
        <f t="shared" si="19"/>
        <v>128</v>
      </c>
      <c r="M133" s="81">
        <v>3</v>
      </c>
      <c r="N133" s="60">
        <v>2</v>
      </c>
      <c r="O133" s="61">
        <v>1</v>
      </c>
      <c r="P133" s="60">
        <v>1</v>
      </c>
      <c r="Q133" s="77">
        <v>3</v>
      </c>
      <c r="R133" s="120">
        <v>1</v>
      </c>
      <c r="S133" s="121">
        <v>2</v>
      </c>
      <c r="T133" s="121">
        <v>3</v>
      </c>
      <c r="U133" s="121">
        <v>0</v>
      </c>
      <c r="V133" s="121">
        <v>2</v>
      </c>
      <c r="W133" s="121">
        <v>0</v>
      </c>
      <c r="X133" s="122">
        <v>3</v>
      </c>
      <c r="Y133" s="123">
        <v>2</v>
      </c>
      <c r="Z133" s="63">
        <v>2</v>
      </c>
      <c r="AA133" s="73">
        <v>1</v>
      </c>
      <c r="AB133" s="89">
        <v>3</v>
      </c>
      <c r="AC133" s="87">
        <v>3</v>
      </c>
      <c r="AD133" s="198"/>
      <c r="AE133" s="198"/>
      <c r="AF133" s="198">
        <f t="shared" si="20"/>
        <v>0.23341238636363643</v>
      </c>
      <c r="AG133" s="104">
        <f t="shared" si="21"/>
        <v>113</v>
      </c>
      <c r="AH133" s="198">
        <f t="shared" si="22"/>
        <v>14.821835524230671</v>
      </c>
      <c r="AI133" s="104">
        <f t="shared" si="23"/>
        <v>174</v>
      </c>
      <c r="AL133" s="13">
        <f t="shared" si="24"/>
        <v>1.8598745094696976</v>
      </c>
      <c r="AM133" s="104">
        <f t="shared" si="25"/>
        <v>128</v>
      </c>
      <c r="AN133" s="13">
        <f t="shared" si="26"/>
        <v>0</v>
      </c>
      <c r="AO133" s="13">
        <f t="shared" si="27"/>
        <v>1.8281019342188609</v>
      </c>
      <c r="AP133" s="104">
        <f t="shared" si="28"/>
        <v>104</v>
      </c>
      <c r="AQ133" s="13">
        <f t="shared" si="29"/>
        <v>24</v>
      </c>
      <c r="AR133" s="13">
        <f t="shared" si="30"/>
        <v>1.8386036064596643</v>
      </c>
      <c r="AS133" s="104">
        <f t="shared" si="31"/>
        <v>86</v>
      </c>
      <c r="AT133" s="13">
        <f t="shared" si="32"/>
        <v>42</v>
      </c>
      <c r="AU133" s="13">
        <f t="shared" si="33"/>
        <v>1.8834196599713693</v>
      </c>
      <c r="AV133" s="104">
        <f t="shared" si="34"/>
        <v>149</v>
      </c>
      <c r="AW133" s="13">
        <f t="shared" si="35"/>
        <v>21</v>
      </c>
    </row>
    <row r="134" spans="1:49" s="13" customFormat="1" ht="11.25" customHeight="1" x14ac:dyDescent="0.2">
      <c r="A134" s="182">
        <v>176</v>
      </c>
      <c r="B134" s="68">
        <v>445</v>
      </c>
      <c r="C134" s="27" t="s">
        <v>6</v>
      </c>
      <c r="D134" s="34" t="s">
        <v>35</v>
      </c>
      <c r="E134" s="29" t="s">
        <v>131</v>
      </c>
      <c r="F134" s="34" t="s">
        <v>293</v>
      </c>
      <c r="G134" s="35"/>
      <c r="H134" s="35"/>
      <c r="I134" s="45"/>
      <c r="J134" s="103">
        <v>25.88371212121212</v>
      </c>
      <c r="K134" s="94">
        <f t="shared" ref="K134:K197" si="36">M$4*M134+N$4*N134+O$4*O134+P$4*P134+Q$4*Q134+R$4*R134+S$4*S134+T$4*T134+U$4*U134+V$4*V134+W$4*W134+X$4*X134+Y$4*Y134+Z$4*Z134+AA$4*AA134+AB$4*AB134+AC$4*AC134-(J134/100000)</f>
        <v>1.8597411628787881</v>
      </c>
      <c r="L134" s="104">
        <f t="shared" ref="L134:L197" si="37">RANK(K134,$K$6:$K$291)</f>
        <v>129</v>
      </c>
      <c r="M134" s="81">
        <v>3</v>
      </c>
      <c r="N134" s="60">
        <v>3</v>
      </c>
      <c r="O134" s="61">
        <v>1</v>
      </c>
      <c r="P134" s="60">
        <v>2</v>
      </c>
      <c r="Q134" s="77">
        <v>3</v>
      </c>
      <c r="R134" s="120">
        <v>0</v>
      </c>
      <c r="S134" s="121">
        <v>1</v>
      </c>
      <c r="T134" s="121">
        <v>0</v>
      </c>
      <c r="U134" s="121">
        <v>2</v>
      </c>
      <c r="V134" s="121">
        <v>2</v>
      </c>
      <c r="W134" s="121">
        <v>0</v>
      </c>
      <c r="X134" s="122">
        <v>3</v>
      </c>
      <c r="Y134" s="123">
        <v>3</v>
      </c>
      <c r="Z134" s="63">
        <v>1</v>
      </c>
      <c r="AA134" s="73">
        <v>1</v>
      </c>
      <c r="AB134" s="89">
        <v>1</v>
      </c>
      <c r="AC134" s="87">
        <v>2</v>
      </c>
      <c r="AD134" s="198"/>
      <c r="AE134" s="198"/>
      <c r="AF134" s="198">
        <f t="shared" si="20"/>
        <v>0.48143704545454552</v>
      </c>
      <c r="AG134" s="104">
        <f t="shared" si="21"/>
        <v>34</v>
      </c>
      <c r="AH134" s="198">
        <f t="shared" si="22"/>
        <v>7.1859862731037722</v>
      </c>
      <c r="AI134" s="104">
        <f t="shared" si="23"/>
        <v>260</v>
      </c>
      <c r="AL134" s="13">
        <f t="shared" si="24"/>
        <v>1.8597411628787881</v>
      </c>
      <c r="AM134" s="104">
        <f t="shared" si="25"/>
        <v>129</v>
      </c>
      <c r="AN134" s="13">
        <f t="shared" si="26"/>
        <v>0</v>
      </c>
      <c r="AO134" s="13">
        <f t="shared" si="27"/>
        <v>1.7332127347851423</v>
      </c>
      <c r="AP134" s="104">
        <f t="shared" si="28"/>
        <v>146</v>
      </c>
      <c r="AQ134" s="13">
        <f t="shared" si="29"/>
        <v>17</v>
      </c>
      <c r="AR134" s="13">
        <f t="shared" si="30"/>
        <v>1.6314000257550423</v>
      </c>
      <c r="AS134" s="104">
        <f t="shared" si="31"/>
        <v>168</v>
      </c>
      <c r="AT134" s="13">
        <f t="shared" si="32"/>
        <v>39</v>
      </c>
      <c r="AU134" s="13">
        <f t="shared" si="33"/>
        <v>2.0607980190660791</v>
      </c>
      <c r="AV134" s="104">
        <f t="shared" si="34"/>
        <v>103</v>
      </c>
      <c r="AW134" s="13">
        <f t="shared" si="35"/>
        <v>26</v>
      </c>
    </row>
    <row r="135" spans="1:49" s="13" customFormat="1" ht="11.25" customHeight="1" x14ac:dyDescent="0.2">
      <c r="A135" s="182">
        <v>170</v>
      </c>
      <c r="B135" s="68">
        <v>444</v>
      </c>
      <c r="C135" s="27" t="s">
        <v>6</v>
      </c>
      <c r="D135" s="34" t="s">
        <v>35</v>
      </c>
      <c r="E135" s="29">
        <v>444</v>
      </c>
      <c r="F135" s="34" t="s">
        <v>174</v>
      </c>
      <c r="G135" s="35"/>
      <c r="H135" s="35"/>
      <c r="I135" s="45"/>
      <c r="J135" s="103">
        <v>6.5136363636363637</v>
      </c>
      <c r="K135" s="94">
        <f t="shared" si="36"/>
        <v>1.8499348636363639</v>
      </c>
      <c r="L135" s="104">
        <f t="shared" si="37"/>
        <v>130</v>
      </c>
      <c r="M135" s="81">
        <v>3</v>
      </c>
      <c r="N135" s="60">
        <v>3</v>
      </c>
      <c r="O135" s="61">
        <v>1</v>
      </c>
      <c r="P135" s="60">
        <v>2</v>
      </c>
      <c r="Q135" s="77">
        <v>3</v>
      </c>
      <c r="R135" s="120">
        <v>0</v>
      </c>
      <c r="S135" s="121">
        <v>1</v>
      </c>
      <c r="T135" s="121">
        <v>1</v>
      </c>
      <c r="U135" s="121">
        <v>2</v>
      </c>
      <c r="V135" s="121">
        <v>1</v>
      </c>
      <c r="W135" s="121">
        <v>0</v>
      </c>
      <c r="X135" s="122">
        <v>2</v>
      </c>
      <c r="Y135" s="123">
        <v>3</v>
      </c>
      <c r="Z135" s="63">
        <v>1</v>
      </c>
      <c r="AA135" s="73">
        <v>1</v>
      </c>
      <c r="AB135" s="89">
        <v>1</v>
      </c>
      <c r="AC135" s="87">
        <v>3</v>
      </c>
      <c r="AD135" s="198"/>
      <c r="AE135" s="198"/>
      <c r="AF135" s="198">
        <f t="shared" ref="AF135:AF198" si="38">(M$4*M135+N$4*N135+O$4*O135+P$4*P135+Q$4*Q135+R$4*R135+S$4*S135+T$4*T135+U$4*U135+V$4*V135+W$4*W135+X$4*X135+Y$4*Y135+Z$4*Z135+AA$4*AA135+AB$4*AB135+AC$4*AC135)*(J135/100)</f>
        <v>0.12050227272727274</v>
      </c>
      <c r="AG135" s="104">
        <f t="shared" ref="AG135:AG198" si="39">RANK(AF135,AF$6:AF$291)</f>
        <v>180</v>
      </c>
      <c r="AH135" s="198">
        <f t="shared" ref="AH135:AH198" si="40">(M$4*M135+N$4*N135+O$4*O135+P$4*P135+Q$4*Q135+R$4*R135+S$4*S135+T$4*T135+U$4*U135+V$4*V135+W$4*W135+X$4*X135+Y$4*Y135+Z$4*Z135+AA$4*AA135+AB$4*AB135+AC$4*AC135)/(J135/100)</f>
        <v>28.401953942777396</v>
      </c>
      <c r="AI135" s="104">
        <f t="shared" ref="AI135:AI198" si="41">RANK(AH135,AH$6:AH$291)</f>
        <v>90</v>
      </c>
      <c r="AL135" s="13">
        <f t="shared" ref="AL135:AL198" si="42">(AL$3/$AK$3)*(M$4*M135+N$4*N135+O$4*O135+P$4*P135+Q$4*Q135)+(AL$4/$AK$4)*(R$4*R135+S$4*S135+T$4*T135+U$4*U135+V$4*V135+W$4*W135+X$4*X135+Y$4*Y135)+(AL$5/$AK$5)*(Z$4*Z135+AA$4*AA135+AB$4*AB135+AC$4*AC135)-(J135/100000)</f>
        <v>1.8499348636363642</v>
      </c>
      <c r="AM135" s="104">
        <f t="shared" ref="AM135:AM198" si="43">RANK(AL135,AL$6:AL$291)</f>
        <v>130</v>
      </c>
      <c r="AN135" s="13">
        <f t="shared" ref="AN135:AN198" si="44">ABS(AM135-$L135)</f>
        <v>0</v>
      </c>
      <c r="AO135" s="13">
        <f t="shared" ref="AO135:AO198" si="45">(AO$3/$AK$3)*(M$4*M135+N$4*N135+O$4*O135+P$4*P135+Q$4*Q135)+(AO$4/$AK$4)*(R$4*R135+S$4*S135+T$4*T135+U$4*U135+V$4*V135+W$4*W135+X$4*X135+Y$4*Y135)+(AO$5/$AK$5)*(Z$4*Z135+AA$4*AA135+AB$4*AB135+AC$4*AC135)-(J135/100000)</f>
        <v>1.6704499138035878</v>
      </c>
      <c r="AP135" s="104">
        <f t="shared" ref="AP135:AP198" si="46">RANK(AO135,AO$6:AO$291)</f>
        <v>161</v>
      </c>
      <c r="AQ135" s="13">
        <f t="shared" ref="AQ135:AQ198" si="47">ABS(AP135-$L135)</f>
        <v>31</v>
      </c>
      <c r="AR135" s="13">
        <f t="shared" ref="AR135:AR198" si="48">(AR$3/$AK$3)*(M$4*M135+N$4*N135+O$4*O135+P$4*P135+Q$4*Q135)+(AR$4/$AK$4)*(R$4*R135+S$4*S135+T$4*T135+U$4*U135+V$4*V135+W$4*W135+X$4*X135+Y$4*Y135)+(AR$5/$AK$5)*(Z$4*Z135+AA$4*AA135+AB$4*AB135+AC$4*AC135)-(J135/100000)</f>
        <v>1.636115465643053</v>
      </c>
      <c r="AS135" s="104">
        <f t="shared" ref="AS135:AS198" si="49">RANK(AR135,AR$6:AR$291)</f>
        <v>166</v>
      </c>
      <c r="AT135" s="13">
        <f t="shared" ref="AT135:AT198" si="50">ABS(AS135-$L135)</f>
        <v>36</v>
      </c>
      <c r="AU135" s="13">
        <f t="shared" ref="AU135:AU198" si="51">(AU$3/$AK$3)*(M$4*M135+N$4*N135+O$4*O135+P$4*P135+Q$4*Q135)+(AU$4/$AK$4)*(R$4*R135+S$4*S135+T$4*T135+U$4*U135+V$4*V135+W$4*W135+X$4*X135+Y$4*Y135)+(AU$5/$AK$5)*(Z$4*Z135+AA$4*AA135+AB$4*AB135+AC$4*AC135)-(J135/100000)</f>
        <v>2.0529047633019157</v>
      </c>
      <c r="AV135" s="104">
        <f t="shared" ref="AV135:AV198" si="52">RANK(AU135,AU$6:AU$291)</f>
        <v>105</v>
      </c>
      <c r="AW135" s="13">
        <f t="shared" ref="AW135:AW198" si="53">ABS(AV135-$L135)</f>
        <v>25</v>
      </c>
    </row>
    <row r="136" spans="1:49" s="13" customFormat="1" ht="11.25" customHeight="1" x14ac:dyDescent="0.2">
      <c r="A136" s="182">
        <v>16</v>
      </c>
      <c r="B136" s="68">
        <v>79</v>
      </c>
      <c r="C136" s="27" t="s">
        <v>6</v>
      </c>
      <c r="D136" s="34" t="s">
        <v>246</v>
      </c>
      <c r="E136" s="29" t="s">
        <v>328</v>
      </c>
      <c r="F136" s="34" t="s">
        <v>329</v>
      </c>
      <c r="G136" s="35"/>
      <c r="H136" s="35"/>
      <c r="I136" s="45"/>
      <c r="J136" s="103">
        <v>7.7001893939393939</v>
      </c>
      <c r="K136" s="94">
        <f t="shared" si="36"/>
        <v>1.849922998106061</v>
      </c>
      <c r="L136" s="104">
        <f t="shared" si="37"/>
        <v>131</v>
      </c>
      <c r="M136" s="81">
        <v>3</v>
      </c>
      <c r="N136" s="60">
        <v>3</v>
      </c>
      <c r="O136" s="61">
        <v>1</v>
      </c>
      <c r="P136" s="60">
        <v>2</v>
      </c>
      <c r="Q136" s="77">
        <v>2</v>
      </c>
      <c r="R136" s="120">
        <v>0</v>
      </c>
      <c r="S136" s="121">
        <v>1</v>
      </c>
      <c r="T136" s="121">
        <v>2</v>
      </c>
      <c r="U136" s="121">
        <v>1</v>
      </c>
      <c r="V136" s="121">
        <v>1</v>
      </c>
      <c r="W136" s="121">
        <v>0</v>
      </c>
      <c r="X136" s="122">
        <v>3</v>
      </c>
      <c r="Y136" s="123">
        <v>3</v>
      </c>
      <c r="Z136" s="63">
        <v>1</v>
      </c>
      <c r="AA136" s="73">
        <v>1</v>
      </c>
      <c r="AB136" s="89">
        <v>3</v>
      </c>
      <c r="AC136" s="87">
        <v>3</v>
      </c>
      <c r="AD136" s="198"/>
      <c r="AE136" s="198"/>
      <c r="AF136" s="198">
        <f t="shared" si="38"/>
        <v>0.1424535037878788</v>
      </c>
      <c r="AG136" s="104">
        <f t="shared" si="39"/>
        <v>165</v>
      </c>
      <c r="AH136" s="198">
        <f t="shared" si="40"/>
        <v>24.025383082863964</v>
      </c>
      <c r="AI136" s="104">
        <f t="shared" si="41"/>
        <v>112</v>
      </c>
      <c r="AL136" s="13">
        <f t="shared" si="42"/>
        <v>1.8499229981060608</v>
      </c>
      <c r="AM136" s="104">
        <f t="shared" si="43"/>
        <v>131</v>
      </c>
      <c r="AN136" s="13">
        <f t="shared" si="44"/>
        <v>0</v>
      </c>
      <c r="AO136" s="13">
        <f t="shared" si="45"/>
        <v>1.7477022623201073</v>
      </c>
      <c r="AP136" s="104">
        <f t="shared" si="46"/>
        <v>144</v>
      </c>
      <c r="AQ136" s="13">
        <f t="shared" si="47"/>
        <v>13</v>
      </c>
      <c r="AR136" s="13">
        <f t="shared" si="48"/>
        <v>1.708274168674623</v>
      </c>
      <c r="AS136" s="104">
        <f t="shared" si="49"/>
        <v>138</v>
      </c>
      <c r="AT136" s="13">
        <f t="shared" si="50"/>
        <v>7</v>
      </c>
      <c r="AU136" s="13">
        <f t="shared" si="51"/>
        <v>1.9803644696779668</v>
      </c>
      <c r="AV136" s="104">
        <f t="shared" si="52"/>
        <v>133</v>
      </c>
      <c r="AW136" s="13">
        <f t="shared" si="53"/>
        <v>2</v>
      </c>
    </row>
    <row r="137" spans="1:49" s="13" customFormat="1" ht="11.25" customHeight="1" x14ac:dyDescent="0.2">
      <c r="A137" s="182">
        <v>104</v>
      </c>
      <c r="B137" s="68">
        <v>240</v>
      </c>
      <c r="C137" s="27" t="s">
        <v>6</v>
      </c>
      <c r="D137" s="34" t="s">
        <v>27</v>
      </c>
      <c r="E137" s="29" t="s">
        <v>114</v>
      </c>
      <c r="F137" s="34" t="s">
        <v>293</v>
      </c>
      <c r="G137" s="35"/>
      <c r="H137" s="35"/>
      <c r="I137" s="45"/>
      <c r="J137" s="103">
        <v>12.758522727272727</v>
      </c>
      <c r="K137" s="94">
        <f t="shared" si="36"/>
        <v>1.8498724147727279</v>
      </c>
      <c r="L137" s="104">
        <f t="shared" si="37"/>
        <v>132</v>
      </c>
      <c r="M137" s="81">
        <v>3</v>
      </c>
      <c r="N137" s="60">
        <v>1</v>
      </c>
      <c r="O137" s="61">
        <v>1</v>
      </c>
      <c r="P137" s="60">
        <v>3</v>
      </c>
      <c r="Q137" s="77">
        <v>3</v>
      </c>
      <c r="R137" s="120">
        <v>1</v>
      </c>
      <c r="S137" s="121">
        <v>2</v>
      </c>
      <c r="T137" s="121">
        <v>1</v>
      </c>
      <c r="U137" s="121">
        <v>1</v>
      </c>
      <c r="V137" s="121">
        <v>2</v>
      </c>
      <c r="W137" s="121">
        <v>0</v>
      </c>
      <c r="X137" s="122">
        <v>2</v>
      </c>
      <c r="Y137" s="123">
        <v>3</v>
      </c>
      <c r="Z137" s="63">
        <v>2</v>
      </c>
      <c r="AA137" s="73">
        <v>1</v>
      </c>
      <c r="AB137" s="89">
        <v>1</v>
      </c>
      <c r="AC137" s="87">
        <v>1</v>
      </c>
      <c r="AD137" s="198"/>
      <c r="AE137" s="198"/>
      <c r="AF137" s="198">
        <f t="shared" si="38"/>
        <v>0.23603267045454548</v>
      </c>
      <c r="AG137" s="104">
        <f t="shared" si="39"/>
        <v>112</v>
      </c>
      <c r="AH137" s="198">
        <f t="shared" si="40"/>
        <v>14.500111333778674</v>
      </c>
      <c r="AI137" s="104">
        <f t="shared" si="41"/>
        <v>180</v>
      </c>
      <c r="AL137" s="13">
        <f t="shared" si="42"/>
        <v>1.8498724147727279</v>
      </c>
      <c r="AM137" s="104">
        <f t="shared" si="43"/>
        <v>132</v>
      </c>
      <c r="AN137" s="13">
        <f t="shared" si="44"/>
        <v>0</v>
      </c>
      <c r="AO137" s="13">
        <f t="shared" si="45"/>
        <v>1.7795914783178781</v>
      </c>
      <c r="AP137" s="104">
        <f t="shared" si="46"/>
        <v>129</v>
      </c>
      <c r="AQ137" s="13">
        <f t="shared" si="47"/>
        <v>3</v>
      </c>
      <c r="AR137" s="13">
        <f t="shared" si="48"/>
        <v>1.716501177314534</v>
      </c>
      <c r="AS137" s="104">
        <f t="shared" si="49"/>
        <v>135</v>
      </c>
      <c r="AT137" s="13">
        <f t="shared" si="50"/>
        <v>3</v>
      </c>
      <c r="AU137" s="13">
        <f t="shared" si="51"/>
        <v>1.9664342876824266</v>
      </c>
      <c r="AV137" s="104">
        <f t="shared" si="52"/>
        <v>134</v>
      </c>
      <c r="AW137" s="13">
        <f t="shared" si="53"/>
        <v>2</v>
      </c>
    </row>
    <row r="138" spans="1:49" s="13" customFormat="1" ht="11.25" customHeight="1" x14ac:dyDescent="0.2">
      <c r="A138" s="182">
        <v>60</v>
      </c>
      <c r="B138" s="68">
        <v>212</v>
      </c>
      <c r="C138" s="27" t="s">
        <v>7</v>
      </c>
      <c r="D138" s="34" t="s">
        <v>255</v>
      </c>
      <c r="E138" s="29" t="s">
        <v>51</v>
      </c>
      <c r="F138" s="34" t="s">
        <v>293</v>
      </c>
      <c r="G138" s="35"/>
      <c r="H138" s="35"/>
      <c r="I138" s="45"/>
      <c r="J138" s="103">
        <v>21.393939393939394</v>
      </c>
      <c r="K138" s="94">
        <f t="shared" si="36"/>
        <v>1.849786060606061</v>
      </c>
      <c r="L138" s="104">
        <f t="shared" si="37"/>
        <v>133</v>
      </c>
      <c r="M138" s="81">
        <v>1</v>
      </c>
      <c r="N138" s="60">
        <v>3</v>
      </c>
      <c r="O138" s="61">
        <v>1</v>
      </c>
      <c r="P138" s="60">
        <v>3</v>
      </c>
      <c r="Q138" s="77">
        <v>3</v>
      </c>
      <c r="R138" s="120">
        <v>0</v>
      </c>
      <c r="S138" s="121">
        <v>1</v>
      </c>
      <c r="T138" s="121">
        <v>0</v>
      </c>
      <c r="U138" s="121">
        <v>2</v>
      </c>
      <c r="V138" s="121">
        <v>2</v>
      </c>
      <c r="W138" s="121">
        <v>3</v>
      </c>
      <c r="X138" s="122">
        <v>3</v>
      </c>
      <c r="Y138" s="123">
        <v>3</v>
      </c>
      <c r="Z138" s="63">
        <v>1</v>
      </c>
      <c r="AA138" s="73">
        <v>0</v>
      </c>
      <c r="AB138" s="89">
        <v>2</v>
      </c>
      <c r="AC138" s="87">
        <v>1</v>
      </c>
      <c r="AD138" s="198"/>
      <c r="AE138" s="198"/>
      <c r="AF138" s="198">
        <f t="shared" si="38"/>
        <v>0.39578787878787891</v>
      </c>
      <c r="AG138" s="104">
        <f t="shared" si="39"/>
        <v>49</v>
      </c>
      <c r="AH138" s="198">
        <f t="shared" si="40"/>
        <v>8.6473087818696897</v>
      </c>
      <c r="AI138" s="104">
        <f t="shared" si="41"/>
        <v>248</v>
      </c>
      <c r="AL138" s="13">
        <f t="shared" si="42"/>
        <v>1.849786060606061</v>
      </c>
      <c r="AM138" s="104">
        <f t="shared" si="43"/>
        <v>133</v>
      </c>
      <c r="AN138" s="13">
        <f t="shared" si="44"/>
        <v>0</v>
      </c>
      <c r="AO138" s="13">
        <f t="shared" si="45"/>
        <v>1.8166154920441879</v>
      </c>
      <c r="AP138" s="104">
        <f t="shared" si="46"/>
        <v>112</v>
      </c>
      <c r="AQ138" s="13">
        <f t="shared" si="47"/>
        <v>21</v>
      </c>
      <c r="AR138" s="13">
        <f t="shared" si="48"/>
        <v>1.6217392378635862</v>
      </c>
      <c r="AS138" s="104">
        <f t="shared" si="49"/>
        <v>170</v>
      </c>
      <c r="AT138" s="13">
        <f t="shared" si="50"/>
        <v>37</v>
      </c>
      <c r="AU138" s="13">
        <f t="shared" si="51"/>
        <v>2.0281271977298068</v>
      </c>
      <c r="AV138" s="104">
        <f t="shared" si="52"/>
        <v>118</v>
      </c>
      <c r="AW138" s="13">
        <f t="shared" si="53"/>
        <v>15</v>
      </c>
    </row>
    <row r="139" spans="1:49" s="13" customFormat="1" ht="11.25" customHeight="1" x14ac:dyDescent="0.2">
      <c r="A139" s="182">
        <v>172</v>
      </c>
      <c r="B139" s="68">
        <v>444</v>
      </c>
      <c r="C139" s="27" t="s">
        <v>6</v>
      </c>
      <c r="D139" s="34" t="s">
        <v>35</v>
      </c>
      <c r="E139" s="29" t="s">
        <v>175</v>
      </c>
      <c r="F139" s="34" t="s">
        <v>293</v>
      </c>
      <c r="G139" s="35"/>
      <c r="H139" s="35"/>
      <c r="I139" s="45"/>
      <c r="J139" s="103">
        <v>23.693750000000001</v>
      </c>
      <c r="K139" s="94">
        <f t="shared" si="36"/>
        <v>1.8497630625000006</v>
      </c>
      <c r="L139" s="104">
        <f t="shared" si="37"/>
        <v>134</v>
      </c>
      <c r="M139" s="81">
        <v>1</v>
      </c>
      <c r="N139" s="60">
        <v>3</v>
      </c>
      <c r="O139" s="61">
        <v>1</v>
      </c>
      <c r="P139" s="60">
        <v>2</v>
      </c>
      <c r="Q139" s="77">
        <v>3</v>
      </c>
      <c r="R139" s="120">
        <v>2</v>
      </c>
      <c r="S139" s="121">
        <v>2</v>
      </c>
      <c r="T139" s="121">
        <v>1</v>
      </c>
      <c r="U139" s="121">
        <v>3</v>
      </c>
      <c r="V139" s="121">
        <v>2</v>
      </c>
      <c r="W139" s="121">
        <v>0</v>
      </c>
      <c r="X139" s="122">
        <v>2</v>
      </c>
      <c r="Y139" s="123">
        <v>3</v>
      </c>
      <c r="Z139" s="63">
        <v>1</v>
      </c>
      <c r="AA139" s="73">
        <v>1</v>
      </c>
      <c r="AB139" s="89">
        <v>2</v>
      </c>
      <c r="AC139" s="87">
        <v>3</v>
      </c>
      <c r="AD139" s="198"/>
      <c r="AE139" s="198"/>
      <c r="AF139" s="198">
        <f t="shared" si="38"/>
        <v>0.43833437500000016</v>
      </c>
      <c r="AG139" s="104">
        <f t="shared" si="39"/>
        <v>39</v>
      </c>
      <c r="AH139" s="198">
        <f t="shared" si="40"/>
        <v>7.8079662358216844</v>
      </c>
      <c r="AI139" s="104">
        <f t="shared" si="41"/>
        <v>255</v>
      </c>
      <c r="AL139" s="13">
        <f t="shared" si="42"/>
        <v>1.8497630625000006</v>
      </c>
      <c r="AM139" s="104">
        <f t="shared" si="43"/>
        <v>134</v>
      </c>
      <c r="AN139" s="13">
        <f t="shared" si="44"/>
        <v>0</v>
      </c>
      <c r="AO139" s="13">
        <f t="shared" si="45"/>
        <v>1.8845791160117058</v>
      </c>
      <c r="AP139" s="104">
        <f t="shared" si="46"/>
        <v>89</v>
      </c>
      <c r="AQ139" s="13">
        <f t="shared" si="47"/>
        <v>45</v>
      </c>
      <c r="AR139" s="13">
        <f t="shared" si="48"/>
        <v>1.7175557046404688</v>
      </c>
      <c r="AS139" s="104">
        <f t="shared" si="49"/>
        <v>133</v>
      </c>
      <c r="AT139" s="13">
        <f t="shared" si="50"/>
        <v>1</v>
      </c>
      <c r="AU139" s="13">
        <f t="shared" si="51"/>
        <v>1.9401309554765886</v>
      </c>
      <c r="AV139" s="104">
        <f t="shared" si="52"/>
        <v>140</v>
      </c>
      <c r="AW139" s="13">
        <f t="shared" si="53"/>
        <v>6</v>
      </c>
    </row>
    <row r="140" spans="1:49" s="13" customFormat="1" ht="11.25" customHeight="1" x14ac:dyDescent="0.2">
      <c r="A140" s="182">
        <v>22</v>
      </c>
      <c r="B140" s="68">
        <v>157</v>
      </c>
      <c r="C140" s="27" t="s">
        <v>6</v>
      </c>
      <c r="D140" s="34" t="s">
        <v>245</v>
      </c>
      <c r="E140" s="29" t="s">
        <v>291</v>
      </c>
      <c r="F140" s="34" t="s">
        <v>267</v>
      </c>
      <c r="G140" s="35" t="s">
        <v>290</v>
      </c>
      <c r="H140" s="35" t="s">
        <v>289</v>
      </c>
      <c r="I140" s="45"/>
      <c r="J140" s="103">
        <v>2.1</v>
      </c>
      <c r="K140" s="94">
        <f t="shared" si="36"/>
        <v>1.8399790000000003</v>
      </c>
      <c r="L140" s="104">
        <f t="shared" si="37"/>
        <v>135</v>
      </c>
      <c r="M140" s="81">
        <v>3</v>
      </c>
      <c r="N140" s="60">
        <v>3</v>
      </c>
      <c r="O140" s="61">
        <v>0</v>
      </c>
      <c r="P140" s="60">
        <v>1</v>
      </c>
      <c r="Q140" s="77">
        <v>2</v>
      </c>
      <c r="R140" s="120">
        <v>1</v>
      </c>
      <c r="S140" s="121">
        <v>3</v>
      </c>
      <c r="T140" s="121">
        <v>3</v>
      </c>
      <c r="U140" s="121">
        <v>3</v>
      </c>
      <c r="V140" s="121">
        <v>3</v>
      </c>
      <c r="W140" s="121">
        <v>0</v>
      </c>
      <c r="X140" s="122">
        <v>2</v>
      </c>
      <c r="Y140" s="123">
        <v>3</v>
      </c>
      <c r="Z140" s="63">
        <v>2</v>
      </c>
      <c r="AA140" s="73">
        <v>1</v>
      </c>
      <c r="AB140" s="89">
        <v>3</v>
      </c>
      <c r="AC140" s="87">
        <v>1</v>
      </c>
      <c r="AD140" s="198"/>
      <c r="AE140" s="198"/>
      <c r="AF140" s="198">
        <f t="shared" si="38"/>
        <v>3.8640000000000008E-2</v>
      </c>
      <c r="AG140" s="104">
        <f t="shared" si="39"/>
        <v>244</v>
      </c>
      <c r="AH140" s="198">
        <f t="shared" si="40"/>
        <v>87.619047619047635</v>
      </c>
      <c r="AI140" s="104">
        <f t="shared" si="41"/>
        <v>18</v>
      </c>
      <c r="AL140" s="13">
        <f t="shared" si="42"/>
        <v>1.8399790000000003</v>
      </c>
      <c r="AM140" s="104">
        <f t="shared" si="43"/>
        <v>135</v>
      </c>
      <c r="AN140" s="13">
        <f t="shared" si="44"/>
        <v>0</v>
      </c>
      <c r="AO140" s="13">
        <f t="shared" si="45"/>
        <v>1.9949221438127092</v>
      </c>
      <c r="AP140" s="104">
        <f t="shared" si="46"/>
        <v>62</v>
      </c>
      <c r="AQ140" s="13">
        <f t="shared" si="47"/>
        <v>73</v>
      </c>
      <c r="AR140" s="13">
        <f t="shared" si="48"/>
        <v>1.819296725752509</v>
      </c>
      <c r="AS140" s="104">
        <f t="shared" si="49"/>
        <v>93</v>
      </c>
      <c r="AT140" s="13">
        <f t="shared" si="50"/>
        <v>42</v>
      </c>
      <c r="AU140" s="13">
        <f t="shared" si="51"/>
        <v>1.8180927123745818</v>
      </c>
      <c r="AV140" s="104">
        <f t="shared" si="52"/>
        <v>158</v>
      </c>
      <c r="AW140" s="13">
        <f t="shared" si="53"/>
        <v>23</v>
      </c>
    </row>
    <row r="141" spans="1:49" s="13" customFormat="1" ht="11.25" customHeight="1" x14ac:dyDescent="0.2">
      <c r="A141" s="182">
        <v>275</v>
      </c>
      <c r="B141" s="70">
        <v>1030</v>
      </c>
      <c r="C141" s="27" t="s">
        <v>7</v>
      </c>
      <c r="D141" s="34" t="s">
        <v>257</v>
      </c>
      <c r="E141" s="176">
        <v>1030</v>
      </c>
      <c r="F141" s="40" t="s">
        <v>212</v>
      </c>
      <c r="G141" s="35"/>
      <c r="H141" s="35"/>
      <c r="I141" s="45"/>
      <c r="J141" s="103">
        <v>4.7856060606060602</v>
      </c>
      <c r="K141" s="94">
        <f t="shared" si="36"/>
        <v>1.8399521439393942</v>
      </c>
      <c r="L141" s="104">
        <f t="shared" si="37"/>
        <v>136</v>
      </c>
      <c r="M141" s="81">
        <v>3</v>
      </c>
      <c r="N141" s="60">
        <v>2</v>
      </c>
      <c r="O141" s="61">
        <v>1</v>
      </c>
      <c r="P141" s="60">
        <v>3</v>
      </c>
      <c r="Q141" s="77">
        <v>3</v>
      </c>
      <c r="R141" s="120">
        <v>0</v>
      </c>
      <c r="S141" s="121">
        <v>1</v>
      </c>
      <c r="T141" s="121">
        <v>3</v>
      </c>
      <c r="U141" s="121">
        <v>1</v>
      </c>
      <c r="V141" s="121">
        <v>1</v>
      </c>
      <c r="W141" s="121">
        <v>0</v>
      </c>
      <c r="X141" s="122">
        <v>1</v>
      </c>
      <c r="Y141" s="123">
        <v>2</v>
      </c>
      <c r="Z141" s="63">
        <v>2</v>
      </c>
      <c r="AA141" s="73">
        <v>1</v>
      </c>
      <c r="AB141" s="89">
        <v>1</v>
      </c>
      <c r="AC141" s="87">
        <v>1</v>
      </c>
      <c r="AD141" s="198"/>
      <c r="AE141" s="198"/>
      <c r="AF141" s="198">
        <f t="shared" si="38"/>
        <v>8.8055151515151531E-2</v>
      </c>
      <c r="AG141" s="104">
        <f t="shared" si="39"/>
        <v>199</v>
      </c>
      <c r="AH141" s="198">
        <f t="shared" si="40"/>
        <v>38.448630679119844</v>
      </c>
      <c r="AI141" s="104">
        <f t="shared" si="41"/>
        <v>65</v>
      </c>
      <c r="AL141" s="13">
        <f t="shared" si="42"/>
        <v>1.8399521439393944</v>
      </c>
      <c r="AM141" s="104">
        <f t="shared" si="43"/>
        <v>136</v>
      </c>
      <c r="AN141" s="13">
        <f t="shared" si="44"/>
        <v>0</v>
      </c>
      <c r="AO141" s="13">
        <f t="shared" si="45"/>
        <v>1.56629328106314</v>
      </c>
      <c r="AP141" s="104">
        <f t="shared" si="46"/>
        <v>185</v>
      </c>
      <c r="AQ141" s="13">
        <f t="shared" si="47"/>
        <v>49</v>
      </c>
      <c r="AR141" s="13">
        <f t="shared" si="48"/>
        <v>1.6560457894243445</v>
      </c>
      <c r="AS141" s="104">
        <f t="shared" si="49"/>
        <v>160</v>
      </c>
      <c r="AT141" s="13">
        <f t="shared" si="50"/>
        <v>24</v>
      </c>
      <c r="AU141" s="13">
        <f t="shared" si="51"/>
        <v>2.0432698696919025</v>
      </c>
      <c r="AV141" s="104">
        <f t="shared" si="52"/>
        <v>111</v>
      </c>
      <c r="AW141" s="13">
        <f t="shared" si="53"/>
        <v>25</v>
      </c>
    </row>
    <row r="142" spans="1:49" s="13" customFormat="1" ht="11.25" customHeight="1" x14ac:dyDescent="0.2">
      <c r="A142" s="182">
        <v>166</v>
      </c>
      <c r="B142" s="68">
        <v>441</v>
      </c>
      <c r="C142" s="27" t="s">
        <v>6</v>
      </c>
      <c r="D142" s="34" t="s">
        <v>34</v>
      </c>
      <c r="E142" s="29" t="s">
        <v>269</v>
      </c>
      <c r="F142" s="34" t="s">
        <v>293</v>
      </c>
      <c r="G142" s="35"/>
      <c r="H142" s="35"/>
      <c r="I142" s="45"/>
      <c r="J142" s="103">
        <v>6.1053030303030305</v>
      </c>
      <c r="K142" s="94">
        <f t="shared" si="36"/>
        <v>1.8399389469696972</v>
      </c>
      <c r="L142" s="104">
        <f t="shared" si="37"/>
        <v>137</v>
      </c>
      <c r="M142" s="81">
        <v>3</v>
      </c>
      <c r="N142" s="60">
        <v>2</v>
      </c>
      <c r="O142" s="61">
        <v>1</v>
      </c>
      <c r="P142" s="60">
        <v>3</v>
      </c>
      <c r="Q142" s="77">
        <v>3</v>
      </c>
      <c r="R142" s="120">
        <v>0</v>
      </c>
      <c r="S142" s="121">
        <v>1</v>
      </c>
      <c r="T142" s="121">
        <v>1</v>
      </c>
      <c r="U142" s="121">
        <v>1</v>
      </c>
      <c r="V142" s="121">
        <v>1</v>
      </c>
      <c r="W142" s="121">
        <v>0</v>
      </c>
      <c r="X142" s="122">
        <v>3</v>
      </c>
      <c r="Y142" s="123">
        <v>3</v>
      </c>
      <c r="Z142" s="63">
        <v>1</v>
      </c>
      <c r="AA142" s="73">
        <v>1</v>
      </c>
      <c r="AB142" s="89">
        <v>1</v>
      </c>
      <c r="AC142" s="87">
        <v>2</v>
      </c>
      <c r="AD142" s="198"/>
      <c r="AE142" s="198"/>
      <c r="AF142" s="198">
        <f t="shared" si="38"/>
        <v>0.11233757575757577</v>
      </c>
      <c r="AG142" s="104">
        <f t="shared" si="39"/>
        <v>185</v>
      </c>
      <c r="AH142" s="198">
        <f t="shared" si="40"/>
        <v>30.137734210199781</v>
      </c>
      <c r="AI142" s="104">
        <f t="shared" si="41"/>
        <v>85</v>
      </c>
      <c r="AL142" s="13">
        <f t="shared" si="42"/>
        <v>1.8399389469696972</v>
      </c>
      <c r="AM142" s="104">
        <f t="shared" si="43"/>
        <v>137</v>
      </c>
      <c r="AN142" s="13">
        <f t="shared" si="44"/>
        <v>0</v>
      </c>
      <c r="AO142" s="13">
        <f t="shared" si="45"/>
        <v>1.6899322580064862</v>
      </c>
      <c r="AP142" s="104">
        <f t="shared" si="46"/>
        <v>154</v>
      </c>
      <c r="AQ142" s="13">
        <f t="shared" si="47"/>
        <v>17</v>
      </c>
      <c r="AR142" s="13">
        <f t="shared" si="48"/>
        <v>1.6098586794111689</v>
      </c>
      <c r="AS142" s="104">
        <f t="shared" si="49"/>
        <v>178</v>
      </c>
      <c r="AT142" s="13">
        <f t="shared" si="50"/>
        <v>41</v>
      </c>
      <c r="AU142" s="13">
        <f t="shared" si="51"/>
        <v>2.0479523248961184</v>
      </c>
      <c r="AV142" s="104">
        <f t="shared" si="52"/>
        <v>110</v>
      </c>
      <c r="AW142" s="13">
        <f t="shared" si="53"/>
        <v>27</v>
      </c>
    </row>
    <row r="143" spans="1:49" s="13" customFormat="1" ht="11.25" customHeight="1" x14ac:dyDescent="0.2">
      <c r="A143" s="182">
        <v>211</v>
      </c>
      <c r="B143" s="68">
        <v>521</v>
      </c>
      <c r="C143" s="27" t="s">
        <v>7</v>
      </c>
      <c r="D143" s="34" t="s">
        <v>39</v>
      </c>
      <c r="E143" s="29" t="s">
        <v>194</v>
      </c>
      <c r="F143" s="34" t="s">
        <v>293</v>
      </c>
      <c r="G143" s="35"/>
      <c r="H143" s="35"/>
      <c r="I143" s="45"/>
      <c r="J143" s="103">
        <v>9.1759469696969695</v>
      </c>
      <c r="K143" s="94">
        <f t="shared" si="36"/>
        <v>1.8399082405303031</v>
      </c>
      <c r="L143" s="104">
        <f t="shared" si="37"/>
        <v>138</v>
      </c>
      <c r="M143" s="81">
        <v>3</v>
      </c>
      <c r="N143" s="60">
        <v>2</v>
      </c>
      <c r="O143" s="61">
        <v>2</v>
      </c>
      <c r="P143" s="60">
        <v>1</v>
      </c>
      <c r="Q143" s="77">
        <v>3</v>
      </c>
      <c r="R143" s="120">
        <v>0</v>
      </c>
      <c r="S143" s="121">
        <v>1</v>
      </c>
      <c r="T143" s="121">
        <v>1</v>
      </c>
      <c r="U143" s="121">
        <v>1</v>
      </c>
      <c r="V143" s="121">
        <v>1</v>
      </c>
      <c r="W143" s="121">
        <v>1</v>
      </c>
      <c r="X143" s="122">
        <v>3</v>
      </c>
      <c r="Y143" s="123">
        <v>3</v>
      </c>
      <c r="Z143" s="63">
        <v>2</v>
      </c>
      <c r="AA143" s="73">
        <v>1</v>
      </c>
      <c r="AB143" s="89">
        <v>2</v>
      </c>
      <c r="AC143" s="87">
        <v>1</v>
      </c>
      <c r="AD143" s="198"/>
      <c r="AE143" s="198"/>
      <c r="AF143" s="198">
        <f t="shared" si="38"/>
        <v>0.16883742424242426</v>
      </c>
      <c r="AG143" s="104">
        <f t="shared" si="39"/>
        <v>151</v>
      </c>
      <c r="AH143" s="198">
        <f t="shared" si="40"/>
        <v>20.052426262667961</v>
      </c>
      <c r="AI143" s="104">
        <f t="shared" si="41"/>
        <v>131</v>
      </c>
      <c r="AL143" s="13">
        <f t="shared" si="42"/>
        <v>1.8399082405303036</v>
      </c>
      <c r="AM143" s="104">
        <f t="shared" si="43"/>
        <v>138</v>
      </c>
      <c r="AN143" s="13">
        <f t="shared" si="44"/>
        <v>0</v>
      </c>
      <c r="AO143" s="13">
        <f t="shared" si="45"/>
        <v>1.7486105816674267</v>
      </c>
      <c r="AP143" s="104">
        <f t="shared" si="46"/>
        <v>143</v>
      </c>
      <c r="AQ143" s="13">
        <f t="shared" si="47"/>
        <v>5</v>
      </c>
      <c r="AR143" s="13">
        <f t="shared" si="48"/>
        <v>1.7293363341757886</v>
      </c>
      <c r="AS143" s="104">
        <f t="shared" si="49"/>
        <v>129</v>
      </c>
      <c r="AT143" s="13">
        <f t="shared" si="50"/>
        <v>9</v>
      </c>
      <c r="AU143" s="13">
        <f t="shared" si="51"/>
        <v>1.9445035582560557</v>
      </c>
      <c r="AV143" s="104">
        <f t="shared" si="52"/>
        <v>139</v>
      </c>
      <c r="AW143" s="13">
        <f t="shared" si="53"/>
        <v>1</v>
      </c>
    </row>
    <row r="144" spans="1:49" s="13" customFormat="1" ht="11.25" customHeight="1" x14ac:dyDescent="0.2">
      <c r="A144" s="182">
        <v>58</v>
      </c>
      <c r="B144" s="68">
        <v>212</v>
      </c>
      <c r="C144" s="27" t="s">
        <v>7</v>
      </c>
      <c r="D144" s="34" t="s">
        <v>255</v>
      </c>
      <c r="E144" s="29" t="s">
        <v>89</v>
      </c>
      <c r="F144" s="34" t="s">
        <v>51</v>
      </c>
      <c r="G144" s="35" t="s">
        <v>52</v>
      </c>
      <c r="H144" s="35"/>
      <c r="I144" s="45"/>
      <c r="J144" s="103">
        <v>11.813068181818181</v>
      </c>
      <c r="K144" s="94">
        <f t="shared" si="36"/>
        <v>1.8398818693181824</v>
      </c>
      <c r="L144" s="104">
        <f t="shared" si="37"/>
        <v>139</v>
      </c>
      <c r="M144" s="81">
        <v>1</v>
      </c>
      <c r="N144" s="60">
        <v>3</v>
      </c>
      <c r="O144" s="61">
        <v>1</v>
      </c>
      <c r="P144" s="60">
        <v>3</v>
      </c>
      <c r="Q144" s="77">
        <v>3</v>
      </c>
      <c r="R144" s="120">
        <v>1</v>
      </c>
      <c r="S144" s="121">
        <v>1</v>
      </c>
      <c r="T144" s="121">
        <v>0</v>
      </c>
      <c r="U144" s="121">
        <v>2</v>
      </c>
      <c r="V144" s="121">
        <v>2</v>
      </c>
      <c r="W144" s="121">
        <v>1</v>
      </c>
      <c r="X144" s="122">
        <v>3</v>
      </c>
      <c r="Y144" s="123">
        <v>3</v>
      </c>
      <c r="Z144" s="63">
        <v>1</v>
      </c>
      <c r="AA144" s="73">
        <v>0</v>
      </c>
      <c r="AB144" s="89">
        <v>1</v>
      </c>
      <c r="AC144" s="87">
        <v>2</v>
      </c>
      <c r="AD144" s="198"/>
      <c r="AE144" s="198"/>
      <c r="AF144" s="198">
        <f t="shared" si="38"/>
        <v>0.21736045454545461</v>
      </c>
      <c r="AG144" s="104">
        <f t="shared" si="39"/>
        <v>124</v>
      </c>
      <c r="AH144" s="198">
        <f t="shared" si="40"/>
        <v>15.575970371795494</v>
      </c>
      <c r="AI144" s="104">
        <f t="shared" si="41"/>
        <v>164</v>
      </c>
      <c r="AL144" s="13">
        <f t="shared" si="42"/>
        <v>1.8398818693181822</v>
      </c>
      <c r="AM144" s="104">
        <f t="shared" si="43"/>
        <v>139</v>
      </c>
      <c r="AN144" s="13">
        <f t="shared" si="44"/>
        <v>0</v>
      </c>
      <c r="AO144" s="13">
        <f t="shared" si="45"/>
        <v>1.7949721703215265</v>
      </c>
      <c r="AP144" s="104">
        <f t="shared" si="46"/>
        <v>122</v>
      </c>
      <c r="AQ144" s="13">
        <f t="shared" si="47"/>
        <v>17</v>
      </c>
      <c r="AR144" s="13">
        <f t="shared" si="48"/>
        <v>1.6109654813583159</v>
      </c>
      <c r="AS144" s="104">
        <f t="shared" si="49"/>
        <v>177</v>
      </c>
      <c r="AT144" s="13">
        <f t="shared" si="50"/>
        <v>38</v>
      </c>
      <c r="AU144" s="13">
        <f t="shared" si="51"/>
        <v>2.0217012673114931</v>
      </c>
      <c r="AV144" s="104">
        <f t="shared" si="52"/>
        <v>120</v>
      </c>
      <c r="AW144" s="13">
        <f t="shared" si="53"/>
        <v>19</v>
      </c>
    </row>
    <row r="145" spans="1:49" s="13" customFormat="1" ht="11.25" customHeight="1" x14ac:dyDescent="0.2">
      <c r="A145" s="182">
        <v>145</v>
      </c>
      <c r="B145" s="68">
        <v>354</v>
      </c>
      <c r="C145" s="27" t="s">
        <v>7</v>
      </c>
      <c r="D145" s="34" t="s">
        <v>370</v>
      </c>
      <c r="E145" s="29">
        <v>354</v>
      </c>
      <c r="F145" s="34" t="s">
        <v>310</v>
      </c>
      <c r="G145" s="35"/>
      <c r="H145" s="35"/>
      <c r="I145" s="45"/>
      <c r="J145" s="103">
        <v>17.653787878787877</v>
      </c>
      <c r="K145" s="94">
        <f t="shared" si="36"/>
        <v>1.8398234621212124</v>
      </c>
      <c r="L145" s="104">
        <f t="shared" si="37"/>
        <v>140</v>
      </c>
      <c r="M145" s="81">
        <v>1</v>
      </c>
      <c r="N145" s="60">
        <v>2</v>
      </c>
      <c r="O145" s="61">
        <v>2</v>
      </c>
      <c r="P145" s="60">
        <v>2</v>
      </c>
      <c r="Q145" s="77">
        <v>3</v>
      </c>
      <c r="R145" s="120">
        <v>0</v>
      </c>
      <c r="S145" s="121">
        <v>2</v>
      </c>
      <c r="T145" s="121">
        <v>2</v>
      </c>
      <c r="U145" s="121">
        <v>1</v>
      </c>
      <c r="V145" s="121">
        <v>2</v>
      </c>
      <c r="W145" s="121">
        <v>1</v>
      </c>
      <c r="X145" s="122">
        <v>3</v>
      </c>
      <c r="Y145" s="123">
        <v>3</v>
      </c>
      <c r="Z145" s="63">
        <v>2</v>
      </c>
      <c r="AA145" s="73">
        <v>1</v>
      </c>
      <c r="AB145" s="89">
        <v>1</v>
      </c>
      <c r="AC145" s="87">
        <v>1</v>
      </c>
      <c r="AD145" s="198"/>
      <c r="AE145" s="198"/>
      <c r="AF145" s="198">
        <f t="shared" si="38"/>
        <v>0.32482969696969699</v>
      </c>
      <c r="AG145" s="104">
        <f t="shared" si="39"/>
        <v>66</v>
      </c>
      <c r="AH145" s="198">
        <f t="shared" si="40"/>
        <v>10.422692357207229</v>
      </c>
      <c r="AI145" s="104">
        <f t="shared" si="41"/>
        <v>230</v>
      </c>
      <c r="AL145" s="13">
        <f t="shared" si="42"/>
        <v>1.8398234621212126</v>
      </c>
      <c r="AM145" s="104">
        <f t="shared" si="43"/>
        <v>140</v>
      </c>
      <c r="AN145" s="13">
        <f t="shared" si="44"/>
        <v>0</v>
      </c>
      <c r="AO145" s="13">
        <f t="shared" si="45"/>
        <v>1.8536227932248912</v>
      </c>
      <c r="AP145" s="104">
        <f t="shared" si="46"/>
        <v>95</v>
      </c>
      <c r="AQ145" s="13">
        <f t="shared" si="47"/>
        <v>45</v>
      </c>
      <c r="AR145" s="13">
        <f t="shared" si="48"/>
        <v>1.73041543536536</v>
      </c>
      <c r="AS145" s="104">
        <f t="shared" si="49"/>
        <v>127</v>
      </c>
      <c r="AT145" s="13">
        <f t="shared" si="50"/>
        <v>13</v>
      </c>
      <c r="AU145" s="13">
        <f t="shared" si="51"/>
        <v>1.9182247999138546</v>
      </c>
      <c r="AV145" s="104">
        <f t="shared" si="52"/>
        <v>146</v>
      </c>
      <c r="AW145" s="13">
        <f t="shared" si="53"/>
        <v>6</v>
      </c>
    </row>
    <row r="146" spans="1:49" s="13" customFormat="1" ht="11.25" customHeight="1" x14ac:dyDescent="0.2">
      <c r="A146" s="182">
        <v>171</v>
      </c>
      <c r="B146" s="68">
        <v>444</v>
      </c>
      <c r="C146" s="27" t="s">
        <v>6</v>
      </c>
      <c r="D146" s="34" t="s">
        <v>35</v>
      </c>
      <c r="E146" s="29" t="s">
        <v>174</v>
      </c>
      <c r="F146" s="34" t="s">
        <v>175</v>
      </c>
      <c r="G146" s="35"/>
      <c r="H146" s="35"/>
      <c r="I146" s="45"/>
      <c r="J146" s="103">
        <v>7.8121212121212125</v>
      </c>
      <c r="K146" s="94">
        <f t="shared" si="36"/>
        <v>1.829921878787879</v>
      </c>
      <c r="L146" s="104">
        <f t="shared" si="37"/>
        <v>141</v>
      </c>
      <c r="M146" s="81">
        <v>3</v>
      </c>
      <c r="N146" s="60">
        <v>3</v>
      </c>
      <c r="O146" s="61">
        <v>1</v>
      </c>
      <c r="P146" s="60">
        <v>2</v>
      </c>
      <c r="Q146" s="77">
        <v>3</v>
      </c>
      <c r="R146" s="120">
        <v>0</v>
      </c>
      <c r="S146" s="121">
        <v>1</v>
      </c>
      <c r="T146" s="121">
        <v>1</v>
      </c>
      <c r="U146" s="121">
        <v>1</v>
      </c>
      <c r="V146" s="121">
        <v>1</v>
      </c>
      <c r="W146" s="121">
        <v>0</v>
      </c>
      <c r="X146" s="122">
        <v>2</v>
      </c>
      <c r="Y146" s="123">
        <v>3</v>
      </c>
      <c r="Z146" s="63">
        <v>1</v>
      </c>
      <c r="AA146" s="73">
        <v>1</v>
      </c>
      <c r="AB146" s="89">
        <v>1</v>
      </c>
      <c r="AC146" s="87">
        <v>3</v>
      </c>
      <c r="AD146" s="198"/>
      <c r="AE146" s="198"/>
      <c r="AF146" s="198">
        <f t="shared" si="38"/>
        <v>0.14296181818181819</v>
      </c>
      <c r="AG146" s="104">
        <f t="shared" si="39"/>
        <v>163</v>
      </c>
      <c r="AH146" s="198">
        <f t="shared" si="40"/>
        <v>23.425135764158266</v>
      </c>
      <c r="AI146" s="104">
        <f t="shared" si="41"/>
        <v>115</v>
      </c>
      <c r="AL146" s="13">
        <f t="shared" si="42"/>
        <v>1.8299218787878793</v>
      </c>
      <c r="AM146" s="104">
        <f t="shared" si="43"/>
        <v>141</v>
      </c>
      <c r="AN146" s="13">
        <f t="shared" si="44"/>
        <v>0</v>
      </c>
      <c r="AO146" s="13">
        <f t="shared" si="45"/>
        <v>1.6269586680855379</v>
      </c>
      <c r="AP146" s="104">
        <f t="shared" si="46"/>
        <v>171</v>
      </c>
      <c r="AQ146" s="13">
        <f t="shared" si="47"/>
        <v>30</v>
      </c>
      <c r="AR146" s="13">
        <f t="shared" si="48"/>
        <v>1.6143633503597856</v>
      </c>
      <c r="AS146" s="104">
        <f t="shared" si="49"/>
        <v>174</v>
      </c>
      <c r="AT146" s="13">
        <f t="shared" si="50"/>
        <v>33</v>
      </c>
      <c r="AU146" s="13">
        <f t="shared" si="51"/>
        <v>2.0398483001925616</v>
      </c>
      <c r="AV146" s="104">
        <f t="shared" si="52"/>
        <v>112</v>
      </c>
      <c r="AW146" s="13">
        <f t="shared" si="53"/>
        <v>29</v>
      </c>
    </row>
    <row r="147" spans="1:49" s="13" customFormat="1" ht="11.25" customHeight="1" x14ac:dyDescent="0.2">
      <c r="A147" s="182">
        <v>1</v>
      </c>
      <c r="B147" s="68">
        <v>67</v>
      </c>
      <c r="C147" s="27" t="s">
        <v>6</v>
      </c>
      <c r="D147" s="34" t="s">
        <v>245</v>
      </c>
      <c r="E147" s="29">
        <v>67</v>
      </c>
      <c r="F147" s="34" t="s">
        <v>318</v>
      </c>
      <c r="G147" s="35"/>
      <c r="H147" s="35"/>
      <c r="I147" s="45"/>
      <c r="J147" s="103">
        <v>35.835606060606061</v>
      </c>
      <c r="K147" s="94">
        <f t="shared" si="36"/>
        <v>1.8296416439393945</v>
      </c>
      <c r="L147" s="104">
        <f t="shared" si="37"/>
        <v>142</v>
      </c>
      <c r="M147" s="81">
        <v>3</v>
      </c>
      <c r="N147" s="60">
        <v>2</v>
      </c>
      <c r="O147" s="61">
        <v>2</v>
      </c>
      <c r="P147" s="60">
        <v>1</v>
      </c>
      <c r="Q147" s="77">
        <v>2</v>
      </c>
      <c r="R147" s="120">
        <v>1</v>
      </c>
      <c r="S147" s="121">
        <v>2</v>
      </c>
      <c r="T147" s="121">
        <v>2</v>
      </c>
      <c r="U147" s="121">
        <v>2</v>
      </c>
      <c r="V147" s="121">
        <v>3</v>
      </c>
      <c r="W147" s="121">
        <v>3</v>
      </c>
      <c r="X147" s="122">
        <v>2</v>
      </c>
      <c r="Y147" s="123">
        <v>2</v>
      </c>
      <c r="Z147" s="63">
        <v>2</v>
      </c>
      <c r="AA147" s="73">
        <v>1</v>
      </c>
      <c r="AB147" s="89">
        <v>1</v>
      </c>
      <c r="AC147" s="87">
        <v>2</v>
      </c>
      <c r="AD147" s="198"/>
      <c r="AE147" s="198"/>
      <c r="AF147" s="198">
        <f t="shared" si="38"/>
        <v>0.65579159090909112</v>
      </c>
      <c r="AG147" s="104">
        <f t="shared" si="39"/>
        <v>19</v>
      </c>
      <c r="AH147" s="198">
        <f t="shared" si="40"/>
        <v>5.106652854998627</v>
      </c>
      <c r="AI147" s="104">
        <f t="shared" si="41"/>
        <v>280</v>
      </c>
      <c r="AL147" s="13">
        <f t="shared" si="42"/>
        <v>1.8296416439393945</v>
      </c>
      <c r="AM147" s="104">
        <f t="shared" si="43"/>
        <v>142</v>
      </c>
      <c r="AN147" s="13">
        <f t="shared" si="44"/>
        <v>0</v>
      </c>
      <c r="AO147" s="13">
        <f t="shared" si="45"/>
        <v>1.8863038512972539</v>
      </c>
      <c r="AP147" s="104">
        <f t="shared" si="46"/>
        <v>88</v>
      </c>
      <c r="AQ147" s="13">
        <f t="shared" si="47"/>
        <v>54</v>
      </c>
      <c r="AR147" s="13">
        <f t="shared" si="48"/>
        <v>1.759588132233709</v>
      </c>
      <c r="AS147" s="104">
        <f t="shared" si="49"/>
        <v>117</v>
      </c>
      <c r="AT147" s="13">
        <f t="shared" si="50"/>
        <v>25</v>
      </c>
      <c r="AU147" s="13">
        <f t="shared" si="51"/>
        <v>1.8683172292236752</v>
      </c>
      <c r="AV147" s="104">
        <f t="shared" si="52"/>
        <v>151</v>
      </c>
      <c r="AW147" s="13">
        <f t="shared" si="53"/>
        <v>9</v>
      </c>
    </row>
    <row r="148" spans="1:49" s="13" customFormat="1" ht="11.25" customHeight="1" x14ac:dyDescent="0.2">
      <c r="A148" s="182">
        <v>65</v>
      </c>
      <c r="B148" s="68">
        <v>214</v>
      </c>
      <c r="C148" s="27" t="s">
        <v>7</v>
      </c>
      <c r="D148" s="34" t="s">
        <v>22</v>
      </c>
      <c r="E148" s="27" t="s">
        <v>94</v>
      </c>
      <c r="F148" s="34" t="s">
        <v>293</v>
      </c>
      <c r="G148" s="34"/>
      <c r="H148" s="34"/>
      <c r="I148" s="46"/>
      <c r="J148" s="103">
        <v>3.8729166666666668</v>
      </c>
      <c r="K148" s="94">
        <f t="shared" si="36"/>
        <v>1.8199612708333337</v>
      </c>
      <c r="L148" s="104">
        <f t="shared" si="37"/>
        <v>143</v>
      </c>
      <c r="M148" s="81">
        <v>3</v>
      </c>
      <c r="N148" s="60">
        <v>2</v>
      </c>
      <c r="O148" s="61">
        <v>1</v>
      </c>
      <c r="P148" s="60">
        <v>2</v>
      </c>
      <c r="Q148" s="77">
        <v>3</v>
      </c>
      <c r="R148" s="120">
        <v>0</v>
      </c>
      <c r="S148" s="121">
        <v>1</v>
      </c>
      <c r="T148" s="121">
        <v>0</v>
      </c>
      <c r="U148" s="121">
        <v>1</v>
      </c>
      <c r="V148" s="121">
        <v>1</v>
      </c>
      <c r="W148" s="121">
        <v>0</v>
      </c>
      <c r="X148" s="122">
        <v>3</v>
      </c>
      <c r="Y148" s="123">
        <v>3</v>
      </c>
      <c r="Z148" s="63">
        <v>1</v>
      </c>
      <c r="AA148" s="73">
        <v>3</v>
      </c>
      <c r="AB148" s="89">
        <v>3</v>
      </c>
      <c r="AC148" s="87">
        <v>2</v>
      </c>
      <c r="AD148" s="198"/>
      <c r="AE148" s="198"/>
      <c r="AF148" s="198">
        <f t="shared" si="38"/>
        <v>7.0487083333333353E-2</v>
      </c>
      <c r="AG148" s="104">
        <f t="shared" si="39"/>
        <v>215</v>
      </c>
      <c r="AH148" s="198">
        <f t="shared" si="40"/>
        <v>46.993006993007</v>
      </c>
      <c r="AI148" s="104">
        <f t="shared" si="41"/>
        <v>49</v>
      </c>
      <c r="AL148" s="13">
        <f t="shared" si="42"/>
        <v>1.8199612708333339</v>
      </c>
      <c r="AM148" s="104">
        <f t="shared" si="43"/>
        <v>143</v>
      </c>
      <c r="AN148" s="13">
        <f t="shared" si="44"/>
        <v>0</v>
      </c>
      <c r="AO148" s="13">
        <f t="shared" si="45"/>
        <v>1.6732455517697886</v>
      </c>
      <c r="AP148" s="104">
        <f t="shared" si="46"/>
        <v>160</v>
      </c>
      <c r="AQ148" s="13">
        <f t="shared" si="47"/>
        <v>17</v>
      </c>
      <c r="AR148" s="13">
        <f t="shared" si="48"/>
        <v>1.6993726420707922</v>
      </c>
      <c r="AS148" s="104">
        <f t="shared" si="49"/>
        <v>143</v>
      </c>
      <c r="AT148" s="13">
        <f t="shared" si="50"/>
        <v>0</v>
      </c>
      <c r="AU148" s="13">
        <f t="shared" si="51"/>
        <v>1.9453927089604239</v>
      </c>
      <c r="AV148" s="104">
        <f t="shared" si="52"/>
        <v>138</v>
      </c>
      <c r="AW148" s="13">
        <f t="shared" si="53"/>
        <v>5</v>
      </c>
    </row>
    <row r="149" spans="1:49" s="13" customFormat="1" ht="11.25" customHeight="1" x14ac:dyDescent="0.2">
      <c r="A149" s="182">
        <v>50</v>
      </c>
      <c r="B149" s="68">
        <v>210</v>
      </c>
      <c r="C149" s="27" t="s">
        <v>7</v>
      </c>
      <c r="D149" s="34" t="s">
        <v>255</v>
      </c>
      <c r="E149" s="27">
        <v>210</v>
      </c>
      <c r="F149" s="34" t="s">
        <v>358</v>
      </c>
      <c r="G149" s="34"/>
      <c r="H149" s="34"/>
      <c r="I149" s="46"/>
      <c r="J149" s="103">
        <v>6.1954545454545453</v>
      </c>
      <c r="K149" s="94">
        <f t="shared" si="36"/>
        <v>1.8199380454545457</v>
      </c>
      <c r="L149" s="104">
        <f t="shared" si="37"/>
        <v>144</v>
      </c>
      <c r="M149" s="81">
        <v>1</v>
      </c>
      <c r="N149" s="60">
        <v>3</v>
      </c>
      <c r="O149" s="61">
        <v>1</v>
      </c>
      <c r="P149" s="60">
        <v>3</v>
      </c>
      <c r="Q149" s="77">
        <v>3</v>
      </c>
      <c r="R149" s="120">
        <v>0</v>
      </c>
      <c r="S149" s="121">
        <v>1</v>
      </c>
      <c r="T149" s="121">
        <v>1</v>
      </c>
      <c r="U149" s="121">
        <v>2</v>
      </c>
      <c r="V149" s="121">
        <v>1</v>
      </c>
      <c r="W149" s="121">
        <v>0</v>
      </c>
      <c r="X149" s="122">
        <v>3</v>
      </c>
      <c r="Y149" s="123">
        <v>3</v>
      </c>
      <c r="Z149" s="63">
        <v>1</v>
      </c>
      <c r="AA149" s="73">
        <v>1</v>
      </c>
      <c r="AB149" s="89">
        <v>2</v>
      </c>
      <c r="AC149" s="87">
        <v>1</v>
      </c>
      <c r="AD149" s="198"/>
      <c r="AE149" s="198"/>
      <c r="AF149" s="198">
        <f t="shared" si="38"/>
        <v>0.11275727272727275</v>
      </c>
      <c r="AG149" s="104">
        <f t="shared" si="39"/>
        <v>184</v>
      </c>
      <c r="AH149" s="198">
        <f t="shared" si="40"/>
        <v>29.376375641966256</v>
      </c>
      <c r="AI149" s="104">
        <f t="shared" si="41"/>
        <v>87</v>
      </c>
      <c r="AL149" s="13">
        <f t="shared" si="42"/>
        <v>1.8199380454545457</v>
      </c>
      <c r="AM149" s="104">
        <f t="shared" si="43"/>
        <v>144</v>
      </c>
      <c r="AN149" s="13">
        <f t="shared" si="44"/>
        <v>0</v>
      </c>
      <c r="AO149" s="13">
        <f t="shared" si="45"/>
        <v>1.7103326942839769</v>
      </c>
      <c r="AP149" s="104">
        <f t="shared" si="46"/>
        <v>150</v>
      </c>
      <c r="AQ149" s="13">
        <f t="shared" si="47"/>
        <v>6</v>
      </c>
      <c r="AR149" s="13">
        <f t="shared" si="48"/>
        <v>1.6046738314077231</v>
      </c>
      <c r="AS149" s="104">
        <f t="shared" si="49"/>
        <v>181</v>
      </c>
      <c r="AT149" s="13">
        <f t="shared" si="50"/>
        <v>37</v>
      </c>
      <c r="AU149" s="13">
        <f t="shared" si="51"/>
        <v>2.0071487477956831</v>
      </c>
      <c r="AV149" s="104">
        <f t="shared" si="52"/>
        <v>123</v>
      </c>
      <c r="AW149" s="13">
        <f t="shared" si="53"/>
        <v>21</v>
      </c>
    </row>
    <row r="150" spans="1:49" s="13" customFormat="1" ht="11.25" customHeight="1" x14ac:dyDescent="0.2">
      <c r="A150" s="182">
        <v>165</v>
      </c>
      <c r="B150" s="68">
        <v>441</v>
      </c>
      <c r="C150" s="27" t="s">
        <v>6</v>
      </c>
      <c r="D150" s="34" t="s">
        <v>34</v>
      </c>
      <c r="E150" s="27" t="s">
        <v>238</v>
      </c>
      <c r="F150" s="34" t="s">
        <v>293</v>
      </c>
      <c r="G150" s="34"/>
      <c r="H150" s="34"/>
      <c r="I150" s="46"/>
      <c r="J150" s="103">
        <v>6.7185606060606062</v>
      </c>
      <c r="K150" s="94">
        <f t="shared" si="36"/>
        <v>1.8199328143939397</v>
      </c>
      <c r="L150" s="104">
        <f t="shared" si="37"/>
        <v>145</v>
      </c>
      <c r="M150" s="81">
        <v>3</v>
      </c>
      <c r="N150" s="60">
        <v>2</v>
      </c>
      <c r="O150" s="61">
        <v>1</v>
      </c>
      <c r="P150" s="60">
        <v>3</v>
      </c>
      <c r="Q150" s="77">
        <v>3</v>
      </c>
      <c r="R150" s="120">
        <v>0</v>
      </c>
      <c r="S150" s="121">
        <v>1</v>
      </c>
      <c r="T150" s="121">
        <v>0</v>
      </c>
      <c r="U150" s="121">
        <v>1</v>
      </c>
      <c r="V150" s="121">
        <v>1</v>
      </c>
      <c r="W150" s="121">
        <v>0</v>
      </c>
      <c r="X150" s="122">
        <v>3</v>
      </c>
      <c r="Y150" s="123">
        <v>3</v>
      </c>
      <c r="Z150" s="63">
        <v>1</v>
      </c>
      <c r="AA150" s="73">
        <v>1</v>
      </c>
      <c r="AB150" s="89">
        <v>1</v>
      </c>
      <c r="AC150" s="87">
        <v>2</v>
      </c>
      <c r="AD150" s="198"/>
      <c r="AE150" s="198"/>
      <c r="AF150" s="198">
        <f t="shared" si="38"/>
        <v>0.12227780303030304</v>
      </c>
      <c r="AG150" s="104">
        <f t="shared" si="39"/>
        <v>177</v>
      </c>
      <c r="AH150" s="198">
        <f t="shared" si="40"/>
        <v>27.089135705023402</v>
      </c>
      <c r="AI150" s="104">
        <f t="shared" si="41"/>
        <v>94</v>
      </c>
      <c r="AL150" s="13">
        <f t="shared" si="42"/>
        <v>1.8199328143939397</v>
      </c>
      <c r="AM150" s="104">
        <f t="shared" si="43"/>
        <v>145</v>
      </c>
      <c r="AN150" s="13">
        <f t="shared" si="44"/>
        <v>0</v>
      </c>
      <c r="AO150" s="13">
        <f t="shared" si="45"/>
        <v>1.6464478645611635</v>
      </c>
      <c r="AP150" s="104">
        <f t="shared" si="46"/>
        <v>166</v>
      </c>
      <c r="AQ150" s="13">
        <f t="shared" si="47"/>
        <v>21</v>
      </c>
      <c r="AR150" s="13">
        <f t="shared" si="48"/>
        <v>1.5881134164006288</v>
      </c>
      <c r="AS150" s="104">
        <f t="shared" si="49"/>
        <v>185</v>
      </c>
      <c r="AT150" s="13">
        <f t="shared" si="50"/>
        <v>40</v>
      </c>
      <c r="AU150" s="13">
        <f t="shared" si="51"/>
        <v>2.0349027140594913</v>
      </c>
      <c r="AV150" s="104">
        <f t="shared" si="52"/>
        <v>115</v>
      </c>
      <c r="AW150" s="13">
        <f t="shared" si="53"/>
        <v>30</v>
      </c>
    </row>
    <row r="151" spans="1:49" s="13" customFormat="1" ht="11.25" customHeight="1" x14ac:dyDescent="0.2">
      <c r="A151" s="182">
        <v>231</v>
      </c>
      <c r="B151" s="68">
        <v>597</v>
      </c>
      <c r="C151" s="27" t="s">
        <v>7</v>
      </c>
      <c r="D151" s="34" t="s">
        <v>364</v>
      </c>
      <c r="E151" s="27" t="s">
        <v>161</v>
      </c>
      <c r="F151" s="34" t="s">
        <v>293</v>
      </c>
      <c r="G151" s="34"/>
      <c r="H151" s="34"/>
      <c r="I151" s="46"/>
      <c r="J151" s="103">
        <v>12.742613636363636</v>
      </c>
      <c r="K151" s="94">
        <f t="shared" si="36"/>
        <v>1.8198725738636368</v>
      </c>
      <c r="L151" s="104">
        <f t="shared" si="37"/>
        <v>146</v>
      </c>
      <c r="M151" s="81">
        <v>1</v>
      </c>
      <c r="N151" s="60">
        <v>1</v>
      </c>
      <c r="O151" s="61">
        <v>3</v>
      </c>
      <c r="P151" s="60">
        <v>2</v>
      </c>
      <c r="Q151" s="77">
        <v>2</v>
      </c>
      <c r="R151" s="120">
        <v>0</v>
      </c>
      <c r="S151" s="121">
        <v>3</v>
      </c>
      <c r="T151" s="121">
        <v>1</v>
      </c>
      <c r="U151" s="121">
        <v>1</v>
      </c>
      <c r="V151" s="121">
        <v>2</v>
      </c>
      <c r="W151" s="121">
        <v>1</v>
      </c>
      <c r="X151" s="122">
        <v>2</v>
      </c>
      <c r="Y151" s="123">
        <v>2</v>
      </c>
      <c r="Z151" s="63">
        <v>3</v>
      </c>
      <c r="AA151" s="73">
        <v>1</v>
      </c>
      <c r="AB151" s="89">
        <v>2</v>
      </c>
      <c r="AC151" s="87">
        <v>2</v>
      </c>
      <c r="AD151" s="198"/>
      <c r="AE151" s="198"/>
      <c r="AF151" s="198">
        <f t="shared" si="38"/>
        <v>0.23191556818181824</v>
      </c>
      <c r="AG151" s="104">
        <f t="shared" si="39"/>
        <v>115</v>
      </c>
      <c r="AH151" s="198">
        <f t="shared" si="40"/>
        <v>14.282784144112011</v>
      </c>
      <c r="AI151" s="104">
        <f t="shared" si="41"/>
        <v>182</v>
      </c>
      <c r="AL151" s="13">
        <f t="shared" si="42"/>
        <v>1.8198725738636368</v>
      </c>
      <c r="AM151" s="104">
        <f t="shared" si="43"/>
        <v>146</v>
      </c>
      <c r="AN151" s="13">
        <f t="shared" si="44"/>
        <v>0</v>
      </c>
      <c r="AO151" s="13">
        <f t="shared" si="45"/>
        <v>1.7545280922582855</v>
      </c>
      <c r="AP151" s="104">
        <f t="shared" si="46"/>
        <v>139</v>
      </c>
      <c r="AQ151" s="13">
        <f t="shared" si="47"/>
        <v>7</v>
      </c>
      <c r="AR151" s="13">
        <f t="shared" si="48"/>
        <v>1.8507387945994231</v>
      </c>
      <c r="AS151" s="104">
        <f t="shared" si="49"/>
        <v>82</v>
      </c>
      <c r="AT151" s="13">
        <f t="shared" si="50"/>
        <v>64</v>
      </c>
      <c r="AU151" s="13">
        <f t="shared" si="51"/>
        <v>1.8125615370743386</v>
      </c>
      <c r="AV151" s="104">
        <f t="shared" si="52"/>
        <v>161</v>
      </c>
      <c r="AW151" s="13">
        <f t="shared" si="53"/>
        <v>15</v>
      </c>
    </row>
    <row r="152" spans="1:49" s="13" customFormat="1" ht="11.25" customHeight="1" x14ac:dyDescent="0.2">
      <c r="A152" s="182">
        <v>87</v>
      </c>
      <c r="B152" s="68">
        <v>230</v>
      </c>
      <c r="C152" s="27" t="s">
        <v>7</v>
      </c>
      <c r="D152" s="34" t="s">
        <v>24</v>
      </c>
      <c r="E152" s="27" t="s">
        <v>107</v>
      </c>
      <c r="F152" s="34" t="s">
        <v>293</v>
      </c>
      <c r="G152" s="34"/>
      <c r="H152" s="34"/>
      <c r="I152" s="46"/>
      <c r="J152" s="103">
        <v>17.604166666666668</v>
      </c>
      <c r="K152" s="94">
        <f t="shared" si="36"/>
        <v>1.8198239583333335</v>
      </c>
      <c r="L152" s="104">
        <f t="shared" si="37"/>
        <v>147</v>
      </c>
      <c r="M152" s="81">
        <v>3</v>
      </c>
      <c r="N152" s="60">
        <v>1</v>
      </c>
      <c r="O152" s="61">
        <v>3</v>
      </c>
      <c r="P152" s="60">
        <v>1</v>
      </c>
      <c r="Q152" s="77">
        <v>2</v>
      </c>
      <c r="R152" s="120">
        <v>1</v>
      </c>
      <c r="S152" s="121">
        <v>3</v>
      </c>
      <c r="T152" s="121">
        <v>1</v>
      </c>
      <c r="U152" s="121">
        <v>2</v>
      </c>
      <c r="V152" s="121">
        <v>3</v>
      </c>
      <c r="W152" s="121">
        <v>0</v>
      </c>
      <c r="X152" s="122">
        <v>3</v>
      </c>
      <c r="Y152" s="123">
        <v>3</v>
      </c>
      <c r="Z152" s="63">
        <v>2</v>
      </c>
      <c r="AA152" s="73">
        <v>1</v>
      </c>
      <c r="AB152" s="89">
        <v>1</v>
      </c>
      <c r="AC152" s="87">
        <v>1</v>
      </c>
      <c r="AD152" s="198"/>
      <c r="AE152" s="198"/>
      <c r="AF152" s="198">
        <f t="shared" si="38"/>
        <v>0.32039583333333338</v>
      </c>
      <c r="AG152" s="104">
        <f t="shared" si="39"/>
        <v>68</v>
      </c>
      <c r="AH152" s="198">
        <f t="shared" si="40"/>
        <v>10.338461538461539</v>
      </c>
      <c r="AI152" s="104">
        <f t="shared" si="41"/>
        <v>231</v>
      </c>
      <c r="AL152" s="13">
        <f t="shared" si="42"/>
        <v>1.8198239583333335</v>
      </c>
      <c r="AM152" s="104">
        <f t="shared" si="43"/>
        <v>147</v>
      </c>
      <c r="AN152" s="13">
        <f t="shared" si="44"/>
        <v>0</v>
      </c>
      <c r="AO152" s="13">
        <f t="shared" si="45"/>
        <v>1.937904225891862</v>
      </c>
      <c r="AP152" s="104">
        <f t="shared" si="46"/>
        <v>74</v>
      </c>
      <c r="AQ152" s="13">
        <f t="shared" si="47"/>
        <v>73</v>
      </c>
      <c r="AR152" s="13">
        <f t="shared" si="48"/>
        <v>1.7417871690356752</v>
      </c>
      <c r="AS152" s="104">
        <f t="shared" si="49"/>
        <v>123</v>
      </c>
      <c r="AT152" s="13">
        <f t="shared" si="50"/>
        <v>24</v>
      </c>
      <c r="AU152" s="13">
        <f t="shared" si="51"/>
        <v>1.8496634232162763</v>
      </c>
      <c r="AV152" s="104">
        <f t="shared" si="52"/>
        <v>155</v>
      </c>
      <c r="AW152" s="13">
        <f t="shared" si="53"/>
        <v>8</v>
      </c>
    </row>
    <row r="153" spans="1:49" s="13" customFormat="1" ht="11.25" customHeight="1" x14ac:dyDescent="0.2">
      <c r="A153" s="182">
        <v>311</v>
      </c>
      <c r="B153" s="71" t="s">
        <v>149</v>
      </c>
      <c r="C153" s="27" t="s">
        <v>7</v>
      </c>
      <c r="D153" s="34" t="s">
        <v>273</v>
      </c>
      <c r="E153" s="27" t="s">
        <v>150</v>
      </c>
      <c r="F153" s="34" t="s">
        <v>293</v>
      </c>
      <c r="G153" s="34"/>
      <c r="H153" s="34"/>
      <c r="I153" s="46"/>
      <c r="J153" s="103">
        <v>5.9967803030303033</v>
      </c>
      <c r="K153" s="94">
        <f t="shared" si="36"/>
        <v>1.8099400321969701</v>
      </c>
      <c r="L153" s="104">
        <f t="shared" si="37"/>
        <v>148</v>
      </c>
      <c r="M153" s="81">
        <v>3</v>
      </c>
      <c r="N153" s="60">
        <v>2</v>
      </c>
      <c r="O153" s="61">
        <v>1</v>
      </c>
      <c r="P153" s="60">
        <v>3</v>
      </c>
      <c r="Q153" s="77">
        <v>3</v>
      </c>
      <c r="R153" s="120">
        <v>0</v>
      </c>
      <c r="S153" s="121">
        <v>1</v>
      </c>
      <c r="T153" s="121">
        <v>1</v>
      </c>
      <c r="U153" s="121">
        <v>1</v>
      </c>
      <c r="V153" s="121">
        <v>1</v>
      </c>
      <c r="W153" s="121">
        <v>0</v>
      </c>
      <c r="X153" s="122">
        <v>3</v>
      </c>
      <c r="Y153" s="123">
        <v>0</v>
      </c>
      <c r="Z153" s="63">
        <v>2</v>
      </c>
      <c r="AA153" s="73">
        <v>2</v>
      </c>
      <c r="AB153" s="89">
        <v>1</v>
      </c>
      <c r="AC153" s="87">
        <v>1</v>
      </c>
      <c r="AD153" s="198"/>
      <c r="AE153" s="198"/>
      <c r="AF153" s="198">
        <f t="shared" si="38"/>
        <v>0.1085417234848485</v>
      </c>
      <c r="AG153" s="104">
        <f t="shared" si="39"/>
        <v>188</v>
      </c>
      <c r="AH153" s="198">
        <f t="shared" si="40"/>
        <v>30.182863278905984</v>
      </c>
      <c r="AI153" s="104">
        <f t="shared" si="41"/>
        <v>84</v>
      </c>
      <c r="AL153" s="13">
        <f t="shared" si="42"/>
        <v>1.8099400321969701</v>
      </c>
      <c r="AM153" s="104">
        <f t="shared" si="43"/>
        <v>148</v>
      </c>
      <c r="AN153" s="13">
        <f t="shared" si="44"/>
        <v>0</v>
      </c>
      <c r="AO153" s="13">
        <f t="shared" si="45"/>
        <v>1.4598463867120199</v>
      </c>
      <c r="AP153" s="104">
        <f t="shared" si="46"/>
        <v>208</v>
      </c>
      <c r="AQ153" s="13">
        <f t="shared" si="47"/>
        <v>60</v>
      </c>
      <c r="AR153" s="13">
        <f t="shared" si="48"/>
        <v>1.6388162863775722</v>
      </c>
      <c r="AS153" s="104">
        <f t="shared" si="49"/>
        <v>165</v>
      </c>
      <c r="AT153" s="13">
        <f t="shared" si="50"/>
        <v>17</v>
      </c>
      <c r="AU153" s="13">
        <f t="shared" si="51"/>
        <v>2.0221273231668695</v>
      </c>
      <c r="AV153" s="104">
        <f t="shared" si="52"/>
        <v>119</v>
      </c>
      <c r="AW153" s="13">
        <f t="shared" si="53"/>
        <v>29</v>
      </c>
    </row>
    <row r="154" spans="1:49" s="13" customFormat="1" ht="11.25" customHeight="1" x14ac:dyDescent="0.2">
      <c r="A154" s="182">
        <v>69</v>
      </c>
      <c r="B154" s="68">
        <v>216</v>
      </c>
      <c r="C154" s="27" t="s">
        <v>7</v>
      </c>
      <c r="D154" s="34" t="s">
        <v>22</v>
      </c>
      <c r="E154" s="27">
        <v>216</v>
      </c>
      <c r="F154" s="34" t="s">
        <v>293</v>
      </c>
      <c r="G154" s="34"/>
      <c r="H154" s="34"/>
      <c r="I154" s="46"/>
      <c r="J154" s="103">
        <v>6.6791666666666663</v>
      </c>
      <c r="K154" s="94">
        <f t="shared" si="36"/>
        <v>1.8099332083333337</v>
      </c>
      <c r="L154" s="104">
        <f t="shared" si="37"/>
        <v>149</v>
      </c>
      <c r="M154" s="81">
        <v>3</v>
      </c>
      <c r="N154" s="60">
        <v>2</v>
      </c>
      <c r="O154" s="61">
        <v>2</v>
      </c>
      <c r="P154" s="60">
        <v>1</v>
      </c>
      <c r="Q154" s="77">
        <v>2</v>
      </c>
      <c r="R154" s="120">
        <v>0</v>
      </c>
      <c r="S154" s="121">
        <v>2</v>
      </c>
      <c r="T154" s="121">
        <v>2</v>
      </c>
      <c r="U154" s="121">
        <v>1</v>
      </c>
      <c r="V154" s="121">
        <v>2</v>
      </c>
      <c r="W154" s="121">
        <v>0</v>
      </c>
      <c r="X154" s="122">
        <v>2</v>
      </c>
      <c r="Y154" s="123">
        <v>3</v>
      </c>
      <c r="Z154" s="63">
        <v>2</v>
      </c>
      <c r="AA154" s="73">
        <v>0</v>
      </c>
      <c r="AB154" s="89">
        <v>3</v>
      </c>
      <c r="AC154" s="87">
        <v>3</v>
      </c>
      <c r="AD154" s="198"/>
      <c r="AE154" s="198"/>
      <c r="AF154" s="198">
        <f t="shared" si="38"/>
        <v>0.12089291666666668</v>
      </c>
      <c r="AG154" s="104">
        <f t="shared" si="39"/>
        <v>178</v>
      </c>
      <c r="AH154" s="198">
        <f t="shared" si="40"/>
        <v>27.099189020586405</v>
      </c>
      <c r="AI154" s="104">
        <f t="shared" si="41"/>
        <v>93</v>
      </c>
      <c r="AL154" s="13">
        <f t="shared" si="42"/>
        <v>1.8099332083333339</v>
      </c>
      <c r="AM154" s="104">
        <f t="shared" si="43"/>
        <v>149</v>
      </c>
      <c r="AN154" s="13">
        <f t="shared" si="44"/>
        <v>0</v>
      </c>
      <c r="AO154" s="13">
        <f t="shared" si="45"/>
        <v>1.7606823722129321</v>
      </c>
      <c r="AP154" s="104">
        <f t="shared" si="46"/>
        <v>137</v>
      </c>
      <c r="AQ154" s="13">
        <f t="shared" si="47"/>
        <v>12</v>
      </c>
      <c r="AR154" s="13">
        <f t="shared" si="48"/>
        <v>1.7689231748885177</v>
      </c>
      <c r="AS154" s="104">
        <f t="shared" si="49"/>
        <v>111</v>
      </c>
      <c r="AT154" s="13">
        <f t="shared" si="50"/>
        <v>38</v>
      </c>
      <c r="AU154" s="13">
        <f t="shared" si="51"/>
        <v>1.8524348805741362</v>
      </c>
      <c r="AV154" s="104">
        <f t="shared" si="52"/>
        <v>154</v>
      </c>
      <c r="AW154" s="13">
        <f t="shared" si="53"/>
        <v>5</v>
      </c>
    </row>
    <row r="155" spans="1:49" s="13" customFormat="1" ht="11.25" customHeight="1" x14ac:dyDescent="0.2">
      <c r="A155" s="182">
        <v>59</v>
      </c>
      <c r="B155" s="68">
        <v>212</v>
      </c>
      <c r="C155" s="27" t="s">
        <v>7</v>
      </c>
      <c r="D155" s="34" t="s">
        <v>255</v>
      </c>
      <c r="E155" s="27" t="s">
        <v>90</v>
      </c>
      <c r="F155" s="34" t="s">
        <v>293</v>
      </c>
      <c r="G155" s="34"/>
      <c r="H155" s="34"/>
      <c r="I155" s="46"/>
      <c r="J155" s="103">
        <v>3.6168560606060605</v>
      </c>
      <c r="K155" s="94">
        <f t="shared" si="36"/>
        <v>1.7999638314393942</v>
      </c>
      <c r="L155" s="104">
        <f t="shared" si="37"/>
        <v>150</v>
      </c>
      <c r="M155" s="81">
        <v>1</v>
      </c>
      <c r="N155" s="60">
        <v>3</v>
      </c>
      <c r="O155" s="61">
        <v>1</v>
      </c>
      <c r="P155" s="60">
        <v>3</v>
      </c>
      <c r="Q155" s="77">
        <v>3</v>
      </c>
      <c r="R155" s="120">
        <v>0</v>
      </c>
      <c r="S155" s="121">
        <v>1</v>
      </c>
      <c r="T155" s="121">
        <v>0</v>
      </c>
      <c r="U155" s="121">
        <v>1</v>
      </c>
      <c r="V155" s="121">
        <v>1</v>
      </c>
      <c r="W155" s="121">
        <v>1</v>
      </c>
      <c r="X155" s="122">
        <v>3</v>
      </c>
      <c r="Y155" s="123">
        <v>3</v>
      </c>
      <c r="Z155" s="63">
        <v>1</v>
      </c>
      <c r="AA155" s="73">
        <v>0</v>
      </c>
      <c r="AB155" s="89">
        <v>3</v>
      </c>
      <c r="AC155" s="87">
        <v>1</v>
      </c>
      <c r="AD155" s="198"/>
      <c r="AE155" s="198"/>
      <c r="AF155" s="198">
        <f t="shared" si="38"/>
        <v>6.5103409090909101E-2</v>
      </c>
      <c r="AG155" s="104">
        <f t="shared" si="39"/>
        <v>219</v>
      </c>
      <c r="AH155" s="198">
        <f t="shared" si="40"/>
        <v>49.766979106665971</v>
      </c>
      <c r="AI155" s="104">
        <f t="shared" si="41"/>
        <v>36</v>
      </c>
      <c r="AL155" s="13">
        <f t="shared" si="42"/>
        <v>1.7999638314393942</v>
      </c>
      <c r="AM155" s="104">
        <f t="shared" si="43"/>
        <v>150</v>
      </c>
      <c r="AN155" s="13">
        <f t="shared" si="44"/>
        <v>0</v>
      </c>
      <c r="AO155" s="13">
        <f t="shared" si="45"/>
        <v>1.6668802193992605</v>
      </c>
      <c r="AP155" s="104">
        <f t="shared" si="46"/>
        <v>162</v>
      </c>
      <c r="AQ155" s="13">
        <f t="shared" si="47"/>
        <v>12</v>
      </c>
      <c r="AR155" s="13">
        <f t="shared" si="48"/>
        <v>1.5829604869577891</v>
      </c>
      <c r="AS155" s="104">
        <f t="shared" si="49"/>
        <v>187</v>
      </c>
      <c r="AT155" s="13">
        <f t="shared" si="50"/>
        <v>37</v>
      </c>
      <c r="AU155" s="13">
        <f t="shared" si="51"/>
        <v>1.9941310555196616</v>
      </c>
      <c r="AV155" s="104">
        <f t="shared" si="52"/>
        <v>126</v>
      </c>
      <c r="AW155" s="13">
        <f t="shared" si="53"/>
        <v>24</v>
      </c>
    </row>
    <row r="156" spans="1:49" s="13" customFormat="1" ht="11.25" customHeight="1" x14ac:dyDescent="0.2">
      <c r="A156" s="182">
        <v>213</v>
      </c>
      <c r="B156" s="68">
        <v>521</v>
      </c>
      <c r="C156" s="27" t="s">
        <v>7</v>
      </c>
      <c r="D156" s="34" t="s">
        <v>39</v>
      </c>
      <c r="E156" s="27" t="s">
        <v>195</v>
      </c>
      <c r="F156" s="34" t="s">
        <v>293</v>
      </c>
      <c r="G156" s="34"/>
      <c r="H156" s="34"/>
      <c r="I156" s="46"/>
      <c r="J156" s="103">
        <v>11.88125</v>
      </c>
      <c r="K156" s="94">
        <f t="shared" si="36"/>
        <v>1.7998811875000003</v>
      </c>
      <c r="L156" s="104">
        <f t="shared" si="37"/>
        <v>151</v>
      </c>
      <c r="M156" s="81">
        <v>3</v>
      </c>
      <c r="N156" s="60">
        <v>2</v>
      </c>
      <c r="O156" s="61">
        <v>2</v>
      </c>
      <c r="P156" s="60">
        <v>1</v>
      </c>
      <c r="Q156" s="77">
        <v>2</v>
      </c>
      <c r="R156" s="120">
        <v>0</v>
      </c>
      <c r="S156" s="121">
        <v>2</v>
      </c>
      <c r="T156" s="121">
        <v>1</v>
      </c>
      <c r="U156" s="121">
        <v>2</v>
      </c>
      <c r="V156" s="121">
        <v>2</v>
      </c>
      <c r="W156" s="121">
        <v>1</v>
      </c>
      <c r="X156" s="122">
        <v>2</v>
      </c>
      <c r="Y156" s="123">
        <v>3</v>
      </c>
      <c r="Z156" s="63">
        <v>2</v>
      </c>
      <c r="AA156" s="73">
        <v>1</v>
      </c>
      <c r="AB156" s="89">
        <v>2</v>
      </c>
      <c r="AC156" s="87">
        <v>2</v>
      </c>
      <c r="AD156" s="198"/>
      <c r="AE156" s="198"/>
      <c r="AF156" s="198">
        <f t="shared" si="38"/>
        <v>0.21386250000000004</v>
      </c>
      <c r="AG156" s="104">
        <f t="shared" si="39"/>
        <v>127</v>
      </c>
      <c r="AH156" s="198">
        <f t="shared" si="40"/>
        <v>15.14992109416097</v>
      </c>
      <c r="AI156" s="104">
        <f t="shared" si="41"/>
        <v>170</v>
      </c>
      <c r="AL156" s="13">
        <f t="shared" si="42"/>
        <v>1.7998811875000005</v>
      </c>
      <c r="AM156" s="104">
        <f t="shared" si="43"/>
        <v>151</v>
      </c>
      <c r="AN156" s="13">
        <f t="shared" si="44"/>
        <v>0</v>
      </c>
      <c r="AO156" s="13">
        <f t="shared" si="45"/>
        <v>1.7801086122491641</v>
      </c>
      <c r="AP156" s="104">
        <f t="shared" si="46"/>
        <v>127</v>
      </c>
      <c r="AQ156" s="13">
        <f t="shared" si="47"/>
        <v>24</v>
      </c>
      <c r="AR156" s="13">
        <f t="shared" si="48"/>
        <v>1.7426102844899674</v>
      </c>
      <c r="AS156" s="104">
        <f t="shared" si="49"/>
        <v>122</v>
      </c>
      <c r="AT156" s="13">
        <f t="shared" si="50"/>
        <v>29</v>
      </c>
      <c r="AU156" s="13">
        <f t="shared" si="51"/>
        <v>1.8474263380016722</v>
      </c>
      <c r="AV156" s="104">
        <f t="shared" si="52"/>
        <v>156</v>
      </c>
      <c r="AW156" s="13">
        <f t="shared" si="53"/>
        <v>5</v>
      </c>
    </row>
    <row r="157" spans="1:49" s="13" customFormat="1" ht="11.25" customHeight="1" x14ac:dyDescent="0.2">
      <c r="A157" s="182">
        <v>91</v>
      </c>
      <c r="B157" s="68">
        <v>233</v>
      </c>
      <c r="C157" s="27" t="s">
        <v>7</v>
      </c>
      <c r="D157" s="34" t="s">
        <v>24</v>
      </c>
      <c r="E157" s="27" t="s">
        <v>109</v>
      </c>
      <c r="F157" s="34" t="s">
        <v>293</v>
      </c>
      <c r="G157" s="34"/>
      <c r="H157" s="34"/>
      <c r="I157" s="46"/>
      <c r="J157" s="103">
        <v>24.244696969696971</v>
      </c>
      <c r="K157" s="94">
        <f t="shared" si="36"/>
        <v>1.7997575530303036</v>
      </c>
      <c r="L157" s="104">
        <f t="shared" si="37"/>
        <v>152</v>
      </c>
      <c r="M157" s="81">
        <v>1</v>
      </c>
      <c r="N157" s="60">
        <v>1</v>
      </c>
      <c r="O157" s="61">
        <v>3</v>
      </c>
      <c r="P157" s="60">
        <v>1</v>
      </c>
      <c r="Q157" s="77">
        <v>2</v>
      </c>
      <c r="R157" s="120">
        <v>2</v>
      </c>
      <c r="S157" s="121">
        <v>3</v>
      </c>
      <c r="T157" s="121">
        <v>3</v>
      </c>
      <c r="U157" s="121">
        <v>2</v>
      </c>
      <c r="V157" s="121">
        <v>3</v>
      </c>
      <c r="W157" s="121">
        <v>1</v>
      </c>
      <c r="X157" s="122">
        <v>2</v>
      </c>
      <c r="Y157" s="123">
        <v>3</v>
      </c>
      <c r="Z157" s="63">
        <v>2</v>
      </c>
      <c r="AA157" s="73">
        <v>1</v>
      </c>
      <c r="AB157" s="89">
        <v>2</v>
      </c>
      <c r="AC157" s="87">
        <v>3</v>
      </c>
      <c r="AD157" s="198"/>
      <c r="AE157" s="198"/>
      <c r="AF157" s="198">
        <f t="shared" si="38"/>
        <v>0.4364045454545456</v>
      </c>
      <c r="AG157" s="104">
        <f t="shared" si="39"/>
        <v>41</v>
      </c>
      <c r="AH157" s="198">
        <f t="shared" si="40"/>
        <v>7.4243039715026731</v>
      </c>
      <c r="AI157" s="104">
        <f t="shared" si="41"/>
        <v>259</v>
      </c>
      <c r="AL157" s="13">
        <f t="shared" si="42"/>
        <v>1.7997575530303036</v>
      </c>
      <c r="AM157" s="104">
        <f t="shared" si="43"/>
        <v>152</v>
      </c>
      <c r="AN157" s="13">
        <f t="shared" si="44"/>
        <v>0</v>
      </c>
      <c r="AO157" s="13">
        <f t="shared" si="45"/>
        <v>2.0262257804550523</v>
      </c>
      <c r="AP157" s="104">
        <f t="shared" si="46"/>
        <v>49</v>
      </c>
      <c r="AQ157" s="13">
        <f t="shared" si="47"/>
        <v>103</v>
      </c>
      <c r="AR157" s="13">
        <f t="shared" si="48"/>
        <v>1.832376282127294</v>
      </c>
      <c r="AS157" s="104">
        <f t="shared" si="49"/>
        <v>90</v>
      </c>
      <c r="AT157" s="13">
        <f t="shared" si="50"/>
        <v>62</v>
      </c>
      <c r="AU157" s="13">
        <f t="shared" si="51"/>
        <v>1.7208210981808052</v>
      </c>
      <c r="AV157" s="104">
        <f t="shared" si="52"/>
        <v>176</v>
      </c>
      <c r="AW157" s="13">
        <f t="shared" si="53"/>
        <v>24</v>
      </c>
    </row>
    <row r="158" spans="1:49" s="13" customFormat="1" ht="11.25" customHeight="1" x14ac:dyDescent="0.2">
      <c r="A158" s="182">
        <v>302</v>
      </c>
      <c r="B158" s="71" t="s">
        <v>141</v>
      </c>
      <c r="C158" s="27" t="s">
        <v>7</v>
      </c>
      <c r="D158" s="34" t="s">
        <v>48</v>
      </c>
      <c r="E158" s="27" t="s">
        <v>141</v>
      </c>
      <c r="F158" s="34" t="s">
        <v>293</v>
      </c>
      <c r="G158" s="34"/>
      <c r="H158" s="34"/>
      <c r="I158" s="46"/>
      <c r="J158" s="103">
        <v>2.531628787878788</v>
      </c>
      <c r="K158" s="94">
        <f t="shared" si="36"/>
        <v>1.7899746837121215</v>
      </c>
      <c r="L158" s="104">
        <f t="shared" si="37"/>
        <v>153</v>
      </c>
      <c r="M158" s="81">
        <v>3</v>
      </c>
      <c r="N158" s="60">
        <v>3</v>
      </c>
      <c r="O158" s="61">
        <v>1</v>
      </c>
      <c r="P158" s="60">
        <v>3</v>
      </c>
      <c r="Q158" s="77">
        <v>3</v>
      </c>
      <c r="R158" s="120">
        <v>0</v>
      </c>
      <c r="S158" s="121">
        <v>1</v>
      </c>
      <c r="T158" s="121">
        <v>0</v>
      </c>
      <c r="U158" s="121">
        <v>1</v>
      </c>
      <c r="V158" s="121">
        <v>1</v>
      </c>
      <c r="W158" s="121">
        <v>1</v>
      </c>
      <c r="X158" s="122">
        <v>1</v>
      </c>
      <c r="Y158" s="123">
        <v>0</v>
      </c>
      <c r="Z158" s="63">
        <v>2</v>
      </c>
      <c r="AA158" s="73">
        <v>0</v>
      </c>
      <c r="AB158" s="89">
        <v>1</v>
      </c>
      <c r="AC158" s="87">
        <v>1</v>
      </c>
      <c r="AD158" s="198"/>
      <c r="AE158" s="198"/>
      <c r="AF158" s="198">
        <f t="shared" si="38"/>
        <v>4.5316155303030313E-2</v>
      </c>
      <c r="AG158" s="104">
        <f t="shared" si="39"/>
        <v>237</v>
      </c>
      <c r="AH158" s="198">
        <f t="shared" si="40"/>
        <v>70.705468691553833</v>
      </c>
      <c r="AI158" s="104">
        <f t="shared" si="41"/>
        <v>25</v>
      </c>
      <c r="AL158" s="13">
        <f t="shared" si="42"/>
        <v>1.7899746837121218</v>
      </c>
      <c r="AM158" s="104">
        <f t="shared" si="43"/>
        <v>153</v>
      </c>
      <c r="AN158" s="13">
        <f t="shared" si="44"/>
        <v>0</v>
      </c>
      <c r="AO158" s="13">
        <f t="shared" si="45"/>
        <v>1.30719876397968</v>
      </c>
      <c r="AP158" s="104">
        <f t="shared" si="46"/>
        <v>232</v>
      </c>
      <c r="AQ158" s="13">
        <f t="shared" si="47"/>
        <v>79</v>
      </c>
      <c r="AR158" s="13">
        <f t="shared" si="48"/>
        <v>1.5366636469228241</v>
      </c>
      <c r="AS158" s="104">
        <f t="shared" si="49"/>
        <v>205</v>
      </c>
      <c r="AT158" s="13">
        <f t="shared" si="50"/>
        <v>52</v>
      </c>
      <c r="AU158" s="13">
        <f t="shared" si="51"/>
        <v>2.0955265231770044</v>
      </c>
      <c r="AV158" s="104">
        <f t="shared" si="52"/>
        <v>93</v>
      </c>
      <c r="AW158" s="13">
        <f t="shared" si="53"/>
        <v>60</v>
      </c>
    </row>
    <row r="159" spans="1:49" s="13" customFormat="1" ht="11.25" customHeight="1" x14ac:dyDescent="0.2">
      <c r="A159" s="182">
        <v>204</v>
      </c>
      <c r="B159" s="68">
        <v>520</v>
      </c>
      <c r="C159" s="27" t="s">
        <v>7</v>
      </c>
      <c r="D159" s="34" t="s">
        <v>39</v>
      </c>
      <c r="E159" s="43" t="s">
        <v>187</v>
      </c>
      <c r="F159" s="172" t="s">
        <v>188</v>
      </c>
      <c r="G159" s="34"/>
      <c r="H159" s="34"/>
      <c r="I159" s="46"/>
      <c r="J159" s="103">
        <v>5.1126893939393936</v>
      </c>
      <c r="K159" s="94">
        <f t="shared" si="36"/>
        <v>1.7899488731060609</v>
      </c>
      <c r="L159" s="104">
        <f t="shared" si="37"/>
        <v>154</v>
      </c>
      <c r="M159" s="81">
        <v>3</v>
      </c>
      <c r="N159" s="60">
        <v>2</v>
      </c>
      <c r="O159" s="61">
        <v>1</v>
      </c>
      <c r="P159" s="60">
        <v>2</v>
      </c>
      <c r="Q159" s="77">
        <v>3</v>
      </c>
      <c r="R159" s="120">
        <v>0</v>
      </c>
      <c r="S159" s="121">
        <v>0</v>
      </c>
      <c r="T159" s="121">
        <v>0</v>
      </c>
      <c r="U159" s="121">
        <v>1</v>
      </c>
      <c r="V159" s="121">
        <v>1</v>
      </c>
      <c r="W159" s="121">
        <v>0</v>
      </c>
      <c r="X159" s="122">
        <v>3</v>
      </c>
      <c r="Y159" s="123">
        <v>3</v>
      </c>
      <c r="Z159" s="63">
        <v>2</v>
      </c>
      <c r="AA159" s="73">
        <v>2</v>
      </c>
      <c r="AB159" s="89">
        <v>1</v>
      </c>
      <c r="AC159" s="87">
        <v>1</v>
      </c>
      <c r="AD159" s="198"/>
      <c r="AE159" s="198"/>
      <c r="AF159" s="198">
        <f t="shared" si="38"/>
        <v>9.1517140151515158E-2</v>
      </c>
      <c r="AG159" s="104">
        <f t="shared" si="39"/>
        <v>196</v>
      </c>
      <c r="AH159" s="198">
        <f t="shared" si="40"/>
        <v>35.01092794962031</v>
      </c>
      <c r="AI159" s="104">
        <f t="shared" si="41"/>
        <v>69</v>
      </c>
      <c r="AL159" s="13">
        <f t="shared" si="42"/>
        <v>1.7899488731060613</v>
      </c>
      <c r="AM159" s="104">
        <f t="shared" si="43"/>
        <v>154</v>
      </c>
      <c r="AN159" s="13">
        <f t="shared" si="44"/>
        <v>0</v>
      </c>
      <c r="AO159" s="13">
        <f t="shared" si="45"/>
        <v>1.6080157627381682</v>
      </c>
      <c r="AP159" s="104">
        <f t="shared" si="46"/>
        <v>176</v>
      </c>
      <c r="AQ159" s="13">
        <f t="shared" si="47"/>
        <v>22</v>
      </c>
      <c r="AR159" s="13">
        <f t="shared" si="48"/>
        <v>1.6667515486913456</v>
      </c>
      <c r="AS159" s="104">
        <f t="shared" si="49"/>
        <v>155</v>
      </c>
      <c r="AT159" s="13">
        <f t="shared" si="50"/>
        <v>1</v>
      </c>
      <c r="AU159" s="13">
        <f t="shared" si="51"/>
        <v>1.9258150938418468</v>
      </c>
      <c r="AV159" s="104">
        <f t="shared" si="52"/>
        <v>145</v>
      </c>
      <c r="AW159" s="13">
        <f t="shared" si="53"/>
        <v>9</v>
      </c>
    </row>
    <row r="160" spans="1:49" s="13" customFormat="1" ht="11.25" customHeight="1" x14ac:dyDescent="0.2">
      <c r="A160" s="182">
        <v>67</v>
      </c>
      <c r="B160" s="68">
        <v>215</v>
      </c>
      <c r="C160" s="27" t="s">
        <v>7</v>
      </c>
      <c r="D160" s="34" t="s">
        <v>22</v>
      </c>
      <c r="E160" s="27">
        <v>215</v>
      </c>
      <c r="F160" s="34" t="s">
        <v>96</v>
      </c>
      <c r="G160" s="34"/>
      <c r="H160" s="34"/>
      <c r="I160" s="46"/>
      <c r="J160" s="103">
        <v>8.8806818181818183</v>
      </c>
      <c r="K160" s="94">
        <f t="shared" si="36"/>
        <v>1.7899111931818181</v>
      </c>
      <c r="L160" s="104">
        <f t="shared" si="37"/>
        <v>155</v>
      </c>
      <c r="M160" s="81">
        <v>3</v>
      </c>
      <c r="N160" s="60">
        <v>2</v>
      </c>
      <c r="O160" s="61">
        <v>1</v>
      </c>
      <c r="P160" s="60">
        <v>2</v>
      </c>
      <c r="Q160" s="77">
        <v>2</v>
      </c>
      <c r="R160" s="120">
        <v>1</v>
      </c>
      <c r="S160" s="121">
        <v>2</v>
      </c>
      <c r="T160" s="121">
        <v>2</v>
      </c>
      <c r="U160" s="121">
        <v>1</v>
      </c>
      <c r="V160" s="121">
        <v>1</v>
      </c>
      <c r="W160" s="121">
        <v>0</v>
      </c>
      <c r="X160" s="122">
        <v>3</v>
      </c>
      <c r="Y160" s="123">
        <v>3</v>
      </c>
      <c r="Z160" s="63">
        <v>2</v>
      </c>
      <c r="AA160" s="73">
        <v>1</v>
      </c>
      <c r="AB160" s="89">
        <v>1</v>
      </c>
      <c r="AC160" s="87">
        <v>1</v>
      </c>
      <c r="AD160" s="198"/>
      <c r="AE160" s="198"/>
      <c r="AF160" s="198">
        <f t="shared" si="38"/>
        <v>0.15896420454545454</v>
      </c>
      <c r="AG160" s="104">
        <f t="shared" si="39"/>
        <v>158</v>
      </c>
      <c r="AH160" s="198">
        <f t="shared" si="40"/>
        <v>20.15611004478567</v>
      </c>
      <c r="AI160" s="104">
        <f t="shared" si="41"/>
        <v>130</v>
      </c>
      <c r="AL160" s="13">
        <f t="shared" si="42"/>
        <v>1.7899111931818186</v>
      </c>
      <c r="AM160" s="104">
        <f t="shared" si="43"/>
        <v>155</v>
      </c>
      <c r="AN160" s="13">
        <f t="shared" si="44"/>
        <v>0</v>
      </c>
      <c r="AO160" s="13">
        <f t="shared" si="45"/>
        <v>1.8088944707737915</v>
      </c>
      <c r="AP160" s="104">
        <f t="shared" si="46"/>
        <v>113</v>
      </c>
      <c r="AQ160" s="13">
        <f t="shared" si="47"/>
        <v>42</v>
      </c>
      <c r="AR160" s="13">
        <f t="shared" si="48"/>
        <v>1.6927105242854976</v>
      </c>
      <c r="AS160" s="104">
        <f t="shared" si="49"/>
        <v>146</v>
      </c>
      <c r="AT160" s="13">
        <f t="shared" si="50"/>
        <v>9</v>
      </c>
      <c r="AU160" s="13">
        <f t="shared" si="51"/>
        <v>1.8579446379978717</v>
      </c>
      <c r="AV160" s="104">
        <f t="shared" si="52"/>
        <v>152</v>
      </c>
      <c r="AW160" s="13">
        <f t="shared" si="53"/>
        <v>3</v>
      </c>
    </row>
    <row r="161" spans="1:49" s="13" customFormat="1" ht="11.25" customHeight="1" x14ac:dyDescent="0.2">
      <c r="A161" s="182">
        <v>92</v>
      </c>
      <c r="B161" s="68">
        <v>233</v>
      </c>
      <c r="C161" s="27" t="s">
        <v>7</v>
      </c>
      <c r="D161" s="34" t="s">
        <v>24</v>
      </c>
      <c r="E161" s="27" t="s">
        <v>236</v>
      </c>
      <c r="F161" s="34" t="s">
        <v>293</v>
      </c>
      <c r="G161" s="34"/>
      <c r="H161" s="34"/>
      <c r="I161" s="46"/>
      <c r="J161" s="103">
        <v>22.446401515151514</v>
      </c>
      <c r="K161" s="94">
        <f t="shared" si="36"/>
        <v>1.7897755359848488</v>
      </c>
      <c r="L161" s="104">
        <f t="shared" si="37"/>
        <v>156</v>
      </c>
      <c r="M161" s="81">
        <v>1</v>
      </c>
      <c r="N161" s="60">
        <v>1</v>
      </c>
      <c r="O161" s="61">
        <v>3</v>
      </c>
      <c r="P161" s="60">
        <v>1</v>
      </c>
      <c r="Q161" s="77">
        <v>2</v>
      </c>
      <c r="R161" s="120">
        <v>1</v>
      </c>
      <c r="S161" s="121">
        <v>3</v>
      </c>
      <c r="T161" s="121">
        <v>2</v>
      </c>
      <c r="U161" s="121">
        <v>2</v>
      </c>
      <c r="V161" s="121">
        <v>3</v>
      </c>
      <c r="W161" s="121">
        <v>1</v>
      </c>
      <c r="X161" s="122">
        <v>3</v>
      </c>
      <c r="Y161" s="123">
        <v>3</v>
      </c>
      <c r="Z161" s="63">
        <v>2</v>
      </c>
      <c r="AA161" s="73">
        <v>1</v>
      </c>
      <c r="AB161" s="89">
        <v>2</v>
      </c>
      <c r="AC161" s="87">
        <v>3</v>
      </c>
      <c r="AD161" s="198"/>
      <c r="AE161" s="198"/>
      <c r="AF161" s="198">
        <f t="shared" si="38"/>
        <v>0.40179058712121218</v>
      </c>
      <c r="AG161" s="104">
        <f t="shared" si="39"/>
        <v>45</v>
      </c>
      <c r="AH161" s="198">
        <f t="shared" si="40"/>
        <v>7.9745521739497303</v>
      </c>
      <c r="AI161" s="104">
        <f t="shared" si="41"/>
        <v>254</v>
      </c>
      <c r="AL161" s="13">
        <f t="shared" si="42"/>
        <v>1.7897755359848493</v>
      </c>
      <c r="AM161" s="104">
        <f t="shared" si="43"/>
        <v>156</v>
      </c>
      <c r="AN161" s="13">
        <f t="shared" si="44"/>
        <v>0</v>
      </c>
      <c r="AO161" s="13">
        <f t="shared" si="45"/>
        <v>2.0045046329748151</v>
      </c>
      <c r="AP161" s="104">
        <f t="shared" si="46"/>
        <v>57</v>
      </c>
      <c r="AQ161" s="13">
        <f t="shared" si="47"/>
        <v>99</v>
      </c>
      <c r="AR161" s="13">
        <f t="shared" si="48"/>
        <v>1.8215246998644483</v>
      </c>
      <c r="AS161" s="104">
        <f t="shared" si="49"/>
        <v>91</v>
      </c>
      <c r="AT161" s="13">
        <f t="shared" si="50"/>
        <v>65</v>
      </c>
      <c r="AU161" s="13">
        <f t="shared" si="51"/>
        <v>1.7143173420049158</v>
      </c>
      <c r="AV161" s="104">
        <f t="shared" si="52"/>
        <v>178</v>
      </c>
      <c r="AW161" s="13">
        <f t="shared" si="53"/>
        <v>22</v>
      </c>
    </row>
    <row r="162" spans="1:49" s="13" customFormat="1" ht="11.25" customHeight="1" x14ac:dyDescent="0.2">
      <c r="A162" s="182">
        <v>137</v>
      </c>
      <c r="B162" s="68">
        <v>350</v>
      </c>
      <c r="C162" s="27" t="s">
        <v>7</v>
      </c>
      <c r="D162" s="34" t="s">
        <v>370</v>
      </c>
      <c r="E162" s="27" t="s">
        <v>306</v>
      </c>
      <c r="F162" s="34" t="s">
        <v>307</v>
      </c>
      <c r="G162" s="34"/>
      <c r="H162" s="34"/>
      <c r="I162" s="46"/>
      <c r="J162" s="103">
        <v>29.468181818181819</v>
      </c>
      <c r="K162" s="94">
        <f t="shared" si="36"/>
        <v>1.7897053181818183</v>
      </c>
      <c r="L162" s="104">
        <f t="shared" si="37"/>
        <v>157</v>
      </c>
      <c r="M162" s="81">
        <v>1</v>
      </c>
      <c r="N162" s="60">
        <v>2</v>
      </c>
      <c r="O162" s="61">
        <v>2</v>
      </c>
      <c r="P162" s="60">
        <v>2</v>
      </c>
      <c r="Q162" s="77">
        <v>2</v>
      </c>
      <c r="R162" s="120">
        <v>0</v>
      </c>
      <c r="S162" s="121">
        <v>3</v>
      </c>
      <c r="T162" s="121">
        <v>1</v>
      </c>
      <c r="U162" s="121">
        <v>2</v>
      </c>
      <c r="V162" s="121">
        <v>3</v>
      </c>
      <c r="W162" s="121">
        <v>1</v>
      </c>
      <c r="X162" s="122">
        <v>3</v>
      </c>
      <c r="Y162" s="123">
        <v>3</v>
      </c>
      <c r="Z162" s="63">
        <v>2</v>
      </c>
      <c r="AA162" s="73">
        <v>1</v>
      </c>
      <c r="AB162" s="89">
        <v>1</v>
      </c>
      <c r="AC162" s="87">
        <v>1</v>
      </c>
      <c r="AD162" s="198"/>
      <c r="AE162" s="198"/>
      <c r="AF162" s="198">
        <f t="shared" si="38"/>
        <v>0.52748045454545456</v>
      </c>
      <c r="AG162" s="104">
        <f t="shared" si="39"/>
        <v>29</v>
      </c>
      <c r="AH162" s="198">
        <f t="shared" si="40"/>
        <v>6.0743482955421868</v>
      </c>
      <c r="AI162" s="104">
        <f t="shared" si="41"/>
        <v>272</v>
      </c>
      <c r="AL162" s="13">
        <f t="shared" si="42"/>
        <v>1.7897053181818188</v>
      </c>
      <c r="AM162" s="104">
        <f t="shared" si="43"/>
        <v>157</v>
      </c>
      <c r="AN162" s="13">
        <f t="shared" si="44"/>
        <v>0</v>
      </c>
      <c r="AO162" s="13">
        <f t="shared" si="45"/>
        <v>1.9045079937671028</v>
      </c>
      <c r="AP162" s="104">
        <f t="shared" si="46"/>
        <v>85</v>
      </c>
      <c r="AQ162" s="13">
        <f t="shared" si="47"/>
        <v>72</v>
      </c>
      <c r="AR162" s="13">
        <f t="shared" si="48"/>
        <v>1.7173374252052303</v>
      </c>
      <c r="AS162" s="104">
        <f t="shared" si="49"/>
        <v>134</v>
      </c>
      <c r="AT162" s="13">
        <f t="shared" si="50"/>
        <v>23</v>
      </c>
      <c r="AU162" s="13">
        <f t="shared" si="51"/>
        <v>1.8160999670112496</v>
      </c>
      <c r="AV162" s="104">
        <f t="shared" si="52"/>
        <v>160</v>
      </c>
      <c r="AW162" s="13">
        <f t="shared" si="53"/>
        <v>3</v>
      </c>
    </row>
    <row r="163" spans="1:49" s="13" customFormat="1" ht="11.25" customHeight="1" x14ac:dyDescent="0.2">
      <c r="A163" s="182">
        <v>93</v>
      </c>
      <c r="B163" s="68">
        <v>234</v>
      </c>
      <c r="C163" s="27" t="s">
        <v>7</v>
      </c>
      <c r="D163" s="34" t="s">
        <v>24</v>
      </c>
      <c r="E163" s="27">
        <v>234</v>
      </c>
      <c r="F163" s="34" t="s">
        <v>293</v>
      </c>
      <c r="G163" s="34"/>
      <c r="H163" s="34"/>
      <c r="I163" s="46"/>
      <c r="J163" s="103">
        <v>17.820075757575758</v>
      </c>
      <c r="K163" s="94">
        <f t="shared" si="36"/>
        <v>1.7798217992424246</v>
      </c>
      <c r="L163" s="104">
        <f t="shared" si="37"/>
        <v>158</v>
      </c>
      <c r="M163" s="81">
        <v>1</v>
      </c>
      <c r="N163" s="60">
        <v>1</v>
      </c>
      <c r="O163" s="61">
        <v>3</v>
      </c>
      <c r="P163" s="60">
        <v>2</v>
      </c>
      <c r="Q163" s="77">
        <v>2</v>
      </c>
      <c r="R163" s="120">
        <v>1</v>
      </c>
      <c r="S163" s="121">
        <v>3</v>
      </c>
      <c r="T163" s="121">
        <v>3</v>
      </c>
      <c r="U163" s="121">
        <v>2</v>
      </c>
      <c r="V163" s="121">
        <v>3</v>
      </c>
      <c r="W163" s="121">
        <v>0</v>
      </c>
      <c r="X163" s="122">
        <v>2</v>
      </c>
      <c r="Y163" s="123">
        <v>3</v>
      </c>
      <c r="Z163" s="63">
        <v>2</v>
      </c>
      <c r="AA163" s="73">
        <v>1</v>
      </c>
      <c r="AB163" s="89">
        <v>1</v>
      </c>
      <c r="AC163" s="87">
        <v>1</v>
      </c>
      <c r="AD163" s="198"/>
      <c r="AE163" s="198"/>
      <c r="AF163" s="198">
        <f t="shared" si="38"/>
        <v>0.31719734848484854</v>
      </c>
      <c r="AG163" s="104">
        <f t="shared" si="39"/>
        <v>69</v>
      </c>
      <c r="AH163" s="198">
        <f t="shared" si="40"/>
        <v>9.9887341906685112</v>
      </c>
      <c r="AI163" s="104">
        <f t="shared" si="41"/>
        <v>236</v>
      </c>
      <c r="AL163" s="13">
        <f t="shared" si="42"/>
        <v>1.7798217992424246</v>
      </c>
      <c r="AM163" s="104">
        <f t="shared" si="43"/>
        <v>158</v>
      </c>
      <c r="AN163" s="13">
        <f t="shared" si="44"/>
        <v>0</v>
      </c>
      <c r="AO163" s="13">
        <f t="shared" si="45"/>
        <v>1.91482514372403</v>
      </c>
      <c r="AP163" s="104">
        <f t="shared" si="46"/>
        <v>80</v>
      </c>
      <c r="AQ163" s="13">
        <f t="shared" si="47"/>
        <v>78</v>
      </c>
      <c r="AR163" s="13">
        <f t="shared" si="48"/>
        <v>1.714861933021689</v>
      </c>
      <c r="AS163" s="104">
        <f t="shared" si="49"/>
        <v>136</v>
      </c>
      <c r="AT163" s="13">
        <f t="shared" si="50"/>
        <v>22</v>
      </c>
      <c r="AU163" s="13">
        <f t="shared" si="51"/>
        <v>1.7958151102792137</v>
      </c>
      <c r="AV163" s="104">
        <f t="shared" si="52"/>
        <v>164</v>
      </c>
      <c r="AW163" s="13">
        <f t="shared" si="53"/>
        <v>6</v>
      </c>
    </row>
    <row r="164" spans="1:49" s="13" customFormat="1" ht="11.25" customHeight="1" x14ac:dyDescent="0.2">
      <c r="A164" s="182">
        <v>161</v>
      </c>
      <c r="B164" s="68">
        <v>411</v>
      </c>
      <c r="C164" s="27" t="s">
        <v>6</v>
      </c>
      <c r="D164" s="34" t="s">
        <v>30</v>
      </c>
      <c r="E164" s="27" t="s">
        <v>234</v>
      </c>
      <c r="F164" s="34" t="s">
        <v>293</v>
      </c>
      <c r="G164" s="34"/>
      <c r="H164" s="34"/>
      <c r="I164" s="46"/>
      <c r="J164" s="103">
        <v>7.1159090909090912</v>
      </c>
      <c r="K164" s="94">
        <f t="shared" si="36"/>
        <v>1.7699288409090912</v>
      </c>
      <c r="L164" s="104">
        <f t="shared" si="37"/>
        <v>159</v>
      </c>
      <c r="M164" s="81">
        <v>1</v>
      </c>
      <c r="N164" s="60">
        <v>1</v>
      </c>
      <c r="O164" s="61">
        <v>2</v>
      </c>
      <c r="P164" s="60">
        <v>2</v>
      </c>
      <c r="Q164" s="77">
        <v>3</v>
      </c>
      <c r="R164" s="120">
        <v>1</v>
      </c>
      <c r="S164" s="121">
        <v>2</v>
      </c>
      <c r="T164" s="121">
        <v>1</v>
      </c>
      <c r="U164" s="121">
        <v>1</v>
      </c>
      <c r="V164" s="121">
        <v>1</v>
      </c>
      <c r="W164" s="121">
        <v>0</v>
      </c>
      <c r="X164" s="122">
        <v>2</v>
      </c>
      <c r="Y164" s="123">
        <v>3</v>
      </c>
      <c r="Z164" s="63">
        <v>3</v>
      </c>
      <c r="AA164" s="73">
        <v>1</v>
      </c>
      <c r="AB164" s="89">
        <v>1</v>
      </c>
      <c r="AC164" s="87">
        <v>1</v>
      </c>
      <c r="AD164" s="198"/>
      <c r="AE164" s="198"/>
      <c r="AF164" s="198">
        <f t="shared" si="38"/>
        <v>0.12595159090909092</v>
      </c>
      <c r="AG164" s="104">
        <f t="shared" si="39"/>
        <v>176</v>
      </c>
      <c r="AH164" s="198">
        <f t="shared" si="40"/>
        <v>24.873842222931973</v>
      </c>
      <c r="AI164" s="104">
        <f t="shared" si="41"/>
        <v>106</v>
      </c>
      <c r="AL164" s="13">
        <f t="shared" si="42"/>
        <v>1.7699288409090916</v>
      </c>
      <c r="AM164" s="104">
        <f t="shared" si="43"/>
        <v>159</v>
      </c>
      <c r="AN164" s="13">
        <f t="shared" si="44"/>
        <v>0</v>
      </c>
      <c r="AO164" s="13">
        <f t="shared" si="45"/>
        <v>1.7283234897385227</v>
      </c>
      <c r="AP164" s="104">
        <f t="shared" si="46"/>
        <v>147</v>
      </c>
      <c r="AQ164" s="13">
        <f t="shared" si="47"/>
        <v>12</v>
      </c>
      <c r="AR164" s="13">
        <f t="shared" si="48"/>
        <v>1.7656646268622691</v>
      </c>
      <c r="AS164" s="104">
        <f t="shared" si="49"/>
        <v>113</v>
      </c>
      <c r="AT164" s="13">
        <f t="shared" si="50"/>
        <v>46</v>
      </c>
      <c r="AU164" s="13">
        <f t="shared" si="51"/>
        <v>1.7831395432502284</v>
      </c>
      <c r="AV164" s="104">
        <f t="shared" si="52"/>
        <v>169</v>
      </c>
      <c r="AW164" s="13">
        <f t="shared" si="53"/>
        <v>10</v>
      </c>
    </row>
    <row r="165" spans="1:49" s="13" customFormat="1" ht="11.25" customHeight="1" x14ac:dyDescent="0.2">
      <c r="A165" s="182">
        <v>208</v>
      </c>
      <c r="B165" s="68">
        <v>521</v>
      </c>
      <c r="C165" s="27" t="s">
        <v>7</v>
      </c>
      <c r="D165" s="34" t="s">
        <v>39</v>
      </c>
      <c r="E165" s="27">
        <v>521</v>
      </c>
      <c r="F165" s="34" t="s">
        <v>191</v>
      </c>
      <c r="G165" s="34" t="s">
        <v>192</v>
      </c>
      <c r="H165" s="34"/>
      <c r="I165" s="46"/>
      <c r="J165" s="103">
        <v>14.176515151515151</v>
      </c>
      <c r="K165" s="94">
        <f t="shared" si="36"/>
        <v>1.7698582348484853</v>
      </c>
      <c r="L165" s="104">
        <f t="shared" si="37"/>
        <v>160</v>
      </c>
      <c r="M165" s="81">
        <v>3</v>
      </c>
      <c r="N165" s="60">
        <v>2</v>
      </c>
      <c r="O165" s="61">
        <v>3</v>
      </c>
      <c r="P165" s="60">
        <v>1</v>
      </c>
      <c r="Q165" s="77">
        <v>1</v>
      </c>
      <c r="R165" s="120">
        <v>0</v>
      </c>
      <c r="S165" s="121">
        <v>3</v>
      </c>
      <c r="T165" s="121">
        <v>3</v>
      </c>
      <c r="U165" s="121">
        <v>2</v>
      </c>
      <c r="V165" s="121">
        <v>3</v>
      </c>
      <c r="W165" s="121">
        <v>0</v>
      </c>
      <c r="X165" s="122">
        <v>1</v>
      </c>
      <c r="Y165" s="123">
        <v>3</v>
      </c>
      <c r="Z165" s="63">
        <v>2</v>
      </c>
      <c r="AA165" s="73">
        <v>1</v>
      </c>
      <c r="AB165" s="89">
        <v>1</v>
      </c>
      <c r="AC165" s="87">
        <v>1</v>
      </c>
      <c r="AD165" s="198"/>
      <c r="AE165" s="198"/>
      <c r="AF165" s="198">
        <f t="shared" si="38"/>
        <v>0.25092431818181826</v>
      </c>
      <c r="AG165" s="104">
        <f t="shared" si="39"/>
        <v>101</v>
      </c>
      <c r="AH165" s="198">
        <f t="shared" si="40"/>
        <v>12.485437930850214</v>
      </c>
      <c r="AI165" s="104">
        <f t="shared" si="41"/>
        <v>208</v>
      </c>
      <c r="AL165" s="13">
        <f t="shared" si="42"/>
        <v>1.7698582348484853</v>
      </c>
      <c r="AM165" s="104">
        <f t="shared" si="43"/>
        <v>160</v>
      </c>
      <c r="AN165" s="13">
        <f t="shared" si="44"/>
        <v>0</v>
      </c>
      <c r="AO165" s="13">
        <f t="shared" si="45"/>
        <v>1.7973030509019967</v>
      </c>
      <c r="AP165" s="104">
        <f t="shared" si="46"/>
        <v>120</v>
      </c>
      <c r="AQ165" s="13">
        <f t="shared" si="47"/>
        <v>40</v>
      </c>
      <c r="AR165" s="13">
        <f t="shared" si="48"/>
        <v>1.6791960274906259</v>
      </c>
      <c r="AS165" s="104">
        <f t="shared" si="49"/>
        <v>150</v>
      </c>
      <c r="AT165" s="13">
        <f t="shared" si="50"/>
        <v>10</v>
      </c>
      <c r="AU165" s="13">
        <f t="shared" si="51"/>
        <v>1.8309686027414616</v>
      </c>
      <c r="AV165" s="104">
        <f t="shared" si="52"/>
        <v>157</v>
      </c>
      <c r="AW165" s="13">
        <f t="shared" si="53"/>
        <v>3</v>
      </c>
    </row>
    <row r="166" spans="1:49" s="13" customFormat="1" ht="11.25" customHeight="1" x14ac:dyDescent="0.2">
      <c r="A166" s="182">
        <v>84</v>
      </c>
      <c r="B166" s="68">
        <v>230</v>
      </c>
      <c r="C166" s="27" t="s">
        <v>7</v>
      </c>
      <c r="D166" s="34" t="s">
        <v>24</v>
      </c>
      <c r="E166" s="27" t="s">
        <v>105</v>
      </c>
      <c r="F166" s="34" t="s">
        <v>106</v>
      </c>
      <c r="G166" s="34" t="s">
        <v>293</v>
      </c>
      <c r="H166" s="34"/>
      <c r="I166" s="46"/>
      <c r="J166" s="103">
        <v>24.643181818181819</v>
      </c>
      <c r="K166" s="94">
        <f t="shared" si="36"/>
        <v>1.7697535681818186</v>
      </c>
      <c r="L166" s="104">
        <f t="shared" si="37"/>
        <v>161</v>
      </c>
      <c r="M166" s="81">
        <v>3</v>
      </c>
      <c r="N166" s="60">
        <v>1</v>
      </c>
      <c r="O166" s="61">
        <v>3</v>
      </c>
      <c r="P166" s="60">
        <v>1</v>
      </c>
      <c r="Q166" s="77">
        <v>2</v>
      </c>
      <c r="R166" s="120">
        <v>2</v>
      </c>
      <c r="S166" s="121">
        <v>3</v>
      </c>
      <c r="T166" s="121">
        <v>1</v>
      </c>
      <c r="U166" s="121">
        <v>2</v>
      </c>
      <c r="V166" s="121">
        <v>3</v>
      </c>
      <c r="W166" s="121">
        <v>0</v>
      </c>
      <c r="X166" s="122">
        <v>1</v>
      </c>
      <c r="Y166" s="123">
        <v>3</v>
      </c>
      <c r="Z166" s="63">
        <v>2</v>
      </c>
      <c r="AA166" s="73">
        <v>1</v>
      </c>
      <c r="AB166" s="89">
        <v>1</v>
      </c>
      <c r="AC166" s="87">
        <v>1</v>
      </c>
      <c r="AD166" s="198"/>
      <c r="AE166" s="198"/>
      <c r="AF166" s="198">
        <f t="shared" si="38"/>
        <v>0.4361843181818183</v>
      </c>
      <c r="AG166" s="104">
        <f t="shared" si="39"/>
        <v>42</v>
      </c>
      <c r="AH166" s="198">
        <f t="shared" si="40"/>
        <v>7.1825140643733301</v>
      </c>
      <c r="AI166" s="104">
        <f t="shared" si="41"/>
        <v>261</v>
      </c>
      <c r="AL166" s="13">
        <f t="shared" si="42"/>
        <v>1.7697535681818186</v>
      </c>
      <c r="AM166" s="104">
        <f t="shared" si="43"/>
        <v>161</v>
      </c>
      <c r="AN166" s="13">
        <f t="shared" si="44"/>
        <v>0</v>
      </c>
      <c r="AO166" s="13">
        <f t="shared" si="45"/>
        <v>1.8291381835664338</v>
      </c>
      <c r="AP166" s="104">
        <f t="shared" si="46"/>
        <v>103</v>
      </c>
      <c r="AQ166" s="13">
        <f t="shared" si="47"/>
        <v>58</v>
      </c>
      <c r="AR166" s="13">
        <f t="shared" si="48"/>
        <v>1.6873689527972036</v>
      </c>
      <c r="AS166" s="104">
        <f t="shared" si="49"/>
        <v>148</v>
      </c>
      <c r="AT166" s="13">
        <f t="shared" si="50"/>
        <v>13</v>
      </c>
      <c r="AU166" s="13">
        <f t="shared" si="51"/>
        <v>1.8169843374125874</v>
      </c>
      <c r="AV166" s="104">
        <f t="shared" si="52"/>
        <v>159</v>
      </c>
      <c r="AW166" s="13">
        <f t="shared" si="53"/>
        <v>2</v>
      </c>
    </row>
    <row r="167" spans="1:49" s="13" customFormat="1" ht="11.25" customHeight="1" x14ac:dyDescent="0.2">
      <c r="A167" s="182">
        <v>11</v>
      </c>
      <c r="B167" s="68">
        <v>79</v>
      </c>
      <c r="C167" s="27" t="s">
        <v>6</v>
      </c>
      <c r="D167" s="34" t="s">
        <v>246</v>
      </c>
      <c r="E167" s="27">
        <v>79</v>
      </c>
      <c r="F167" s="34" t="s">
        <v>265</v>
      </c>
      <c r="G167" s="34" t="s">
        <v>266</v>
      </c>
      <c r="H167" s="34"/>
      <c r="I167" s="46"/>
      <c r="J167" s="103">
        <v>6.5</v>
      </c>
      <c r="K167" s="94">
        <f t="shared" si="36"/>
        <v>1.7599350000000002</v>
      </c>
      <c r="L167" s="104">
        <f t="shared" si="37"/>
        <v>162</v>
      </c>
      <c r="M167" s="81">
        <v>3</v>
      </c>
      <c r="N167" s="60">
        <v>3</v>
      </c>
      <c r="O167" s="61">
        <v>1</v>
      </c>
      <c r="P167" s="60">
        <v>2</v>
      </c>
      <c r="Q167" s="77">
        <v>2</v>
      </c>
      <c r="R167" s="120">
        <v>0</v>
      </c>
      <c r="S167" s="121">
        <v>1</v>
      </c>
      <c r="T167" s="121">
        <v>2</v>
      </c>
      <c r="U167" s="121">
        <v>1</v>
      </c>
      <c r="V167" s="121">
        <v>1</v>
      </c>
      <c r="W167" s="121">
        <v>0</v>
      </c>
      <c r="X167" s="122">
        <v>3</v>
      </c>
      <c r="Y167" s="123">
        <v>3</v>
      </c>
      <c r="Z167" s="63">
        <v>1</v>
      </c>
      <c r="AA167" s="73">
        <v>1</v>
      </c>
      <c r="AB167" s="89">
        <v>1</v>
      </c>
      <c r="AC167" s="87">
        <v>2</v>
      </c>
      <c r="AD167" s="198"/>
      <c r="AE167" s="198"/>
      <c r="AF167" s="198">
        <f t="shared" si="38"/>
        <v>0.11440000000000002</v>
      </c>
      <c r="AG167" s="104">
        <f t="shared" si="39"/>
        <v>183</v>
      </c>
      <c r="AH167" s="198">
        <f t="shared" si="40"/>
        <v>27.07692307692308</v>
      </c>
      <c r="AI167" s="104">
        <f t="shared" si="41"/>
        <v>95</v>
      </c>
      <c r="AL167" s="13">
        <f t="shared" si="42"/>
        <v>1.7599350000000002</v>
      </c>
      <c r="AM167" s="104">
        <f t="shared" si="43"/>
        <v>162</v>
      </c>
      <c r="AN167" s="13">
        <f t="shared" si="44"/>
        <v>0</v>
      </c>
      <c r="AO167" s="13">
        <f t="shared" si="45"/>
        <v>1.6757142642140466</v>
      </c>
      <c r="AP167" s="104">
        <f t="shared" si="46"/>
        <v>157</v>
      </c>
      <c r="AQ167" s="13">
        <f t="shared" si="47"/>
        <v>5</v>
      </c>
      <c r="AR167" s="13">
        <f t="shared" si="48"/>
        <v>1.5642861705685622</v>
      </c>
      <c r="AS167" s="104">
        <f t="shared" si="49"/>
        <v>195</v>
      </c>
      <c r="AT167" s="13">
        <f t="shared" si="50"/>
        <v>33</v>
      </c>
      <c r="AU167" s="13">
        <f t="shared" si="51"/>
        <v>1.9263764715719061</v>
      </c>
      <c r="AV167" s="104">
        <f t="shared" si="52"/>
        <v>144</v>
      </c>
      <c r="AW167" s="13">
        <f t="shared" si="53"/>
        <v>18</v>
      </c>
    </row>
    <row r="168" spans="1:49" s="13" customFormat="1" ht="11.25" customHeight="1" x14ac:dyDescent="0.2">
      <c r="A168" s="182">
        <v>17</v>
      </c>
      <c r="B168" s="68">
        <v>79</v>
      </c>
      <c r="C168" s="27" t="s">
        <v>6</v>
      </c>
      <c r="D168" s="34" t="s">
        <v>246</v>
      </c>
      <c r="E168" s="27" t="s">
        <v>329</v>
      </c>
      <c r="F168" s="34" t="s">
        <v>293</v>
      </c>
      <c r="G168" s="34"/>
      <c r="H168" s="34"/>
      <c r="I168" s="46"/>
      <c r="J168" s="103">
        <v>9.0712121212121204</v>
      </c>
      <c r="K168" s="94">
        <f t="shared" si="36"/>
        <v>1.7599092878787879</v>
      </c>
      <c r="L168" s="104">
        <f t="shared" si="37"/>
        <v>163</v>
      </c>
      <c r="M168" s="81">
        <v>3</v>
      </c>
      <c r="N168" s="60">
        <v>3</v>
      </c>
      <c r="O168" s="61">
        <v>1</v>
      </c>
      <c r="P168" s="60">
        <v>2</v>
      </c>
      <c r="Q168" s="77">
        <v>2</v>
      </c>
      <c r="R168" s="120">
        <v>0</v>
      </c>
      <c r="S168" s="121">
        <v>2</v>
      </c>
      <c r="T168" s="121">
        <v>1</v>
      </c>
      <c r="U168" s="121">
        <v>1</v>
      </c>
      <c r="V168" s="121">
        <v>2</v>
      </c>
      <c r="W168" s="121">
        <v>0</v>
      </c>
      <c r="X168" s="122">
        <v>3</v>
      </c>
      <c r="Y168" s="123">
        <v>3</v>
      </c>
      <c r="Z168" s="63">
        <v>1</v>
      </c>
      <c r="AA168" s="73">
        <v>1</v>
      </c>
      <c r="AB168" s="89">
        <v>1</v>
      </c>
      <c r="AC168" s="87">
        <v>1</v>
      </c>
      <c r="AD168" s="198"/>
      <c r="AE168" s="198"/>
      <c r="AF168" s="198">
        <f t="shared" si="38"/>
        <v>0.15965333333333331</v>
      </c>
      <c r="AG168" s="104">
        <f t="shared" si="39"/>
        <v>156</v>
      </c>
      <c r="AH168" s="198">
        <f t="shared" si="40"/>
        <v>19.402037748454987</v>
      </c>
      <c r="AI168" s="104">
        <f t="shared" si="41"/>
        <v>133</v>
      </c>
      <c r="AL168" s="13">
        <f t="shared" si="42"/>
        <v>1.7599092878787879</v>
      </c>
      <c r="AM168" s="104">
        <f t="shared" si="43"/>
        <v>163</v>
      </c>
      <c r="AN168" s="13">
        <f t="shared" si="44"/>
        <v>0</v>
      </c>
      <c r="AO168" s="13">
        <f t="shared" si="45"/>
        <v>1.7169059433971825</v>
      </c>
      <c r="AP168" s="104">
        <f t="shared" si="46"/>
        <v>149</v>
      </c>
      <c r="AQ168" s="13">
        <f t="shared" si="47"/>
        <v>14</v>
      </c>
      <c r="AR168" s="13">
        <f t="shared" si="48"/>
        <v>1.5488691540995239</v>
      </c>
      <c r="AS168" s="104">
        <f t="shared" si="49"/>
        <v>201</v>
      </c>
      <c r="AT168" s="13">
        <f t="shared" si="50"/>
        <v>38</v>
      </c>
      <c r="AU168" s="13">
        <f t="shared" si="51"/>
        <v>1.9279159768419982</v>
      </c>
      <c r="AV168" s="104">
        <f t="shared" si="52"/>
        <v>143</v>
      </c>
      <c r="AW168" s="13">
        <f t="shared" si="53"/>
        <v>20</v>
      </c>
    </row>
    <row r="169" spans="1:49" s="13" customFormat="1" ht="11.25" customHeight="1" x14ac:dyDescent="0.2">
      <c r="A169" s="182">
        <v>102</v>
      </c>
      <c r="B169" s="68">
        <v>239</v>
      </c>
      <c r="C169" s="27" t="s">
        <v>7</v>
      </c>
      <c r="D169" s="34" t="s">
        <v>26</v>
      </c>
      <c r="E169" s="27" t="s">
        <v>293</v>
      </c>
      <c r="F169" s="34" t="s">
        <v>293</v>
      </c>
      <c r="G169" s="34"/>
      <c r="H169" s="34"/>
      <c r="I169" s="46"/>
      <c r="J169" s="103">
        <v>11.931439393939394</v>
      </c>
      <c r="K169" s="94">
        <f t="shared" si="36"/>
        <v>1.7598806856060611</v>
      </c>
      <c r="L169" s="104">
        <f t="shared" si="37"/>
        <v>164</v>
      </c>
      <c r="M169" s="81">
        <v>1</v>
      </c>
      <c r="N169" s="60">
        <v>2</v>
      </c>
      <c r="O169" s="61">
        <v>2</v>
      </c>
      <c r="P169" s="60">
        <v>2</v>
      </c>
      <c r="Q169" s="77">
        <v>2</v>
      </c>
      <c r="R169" s="120">
        <v>1</v>
      </c>
      <c r="S169" s="121">
        <v>2</v>
      </c>
      <c r="T169" s="121">
        <v>2</v>
      </c>
      <c r="U169" s="121">
        <v>2</v>
      </c>
      <c r="V169" s="121">
        <v>2</v>
      </c>
      <c r="W169" s="121">
        <v>0</v>
      </c>
      <c r="X169" s="122">
        <v>2</v>
      </c>
      <c r="Y169" s="123">
        <v>3</v>
      </c>
      <c r="Z169" s="63">
        <v>2</v>
      </c>
      <c r="AA169" s="73">
        <v>1</v>
      </c>
      <c r="AB169" s="89">
        <v>2</v>
      </c>
      <c r="AC169" s="87">
        <v>1</v>
      </c>
      <c r="AD169" s="198"/>
      <c r="AE169" s="198"/>
      <c r="AF169" s="198">
        <f t="shared" si="38"/>
        <v>0.20999333333333339</v>
      </c>
      <c r="AG169" s="104">
        <f t="shared" si="39"/>
        <v>129</v>
      </c>
      <c r="AH169" s="198">
        <f t="shared" si="40"/>
        <v>14.750944474427763</v>
      </c>
      <c r="AI169" s="104">
        <f t="shared" si="41"/>
        <v>175</v>
      </c>
      <c r="AL169" s="13">
        <f t="shared" si="42"/>
        <v>1.7598806856060611</v>
      </c>
      <c r="AM169" s="104">
        <f t="shared" si="43"/>
        <v>164</v>
      </c>
      <c r="AN169" s="13">
        <f t="shared" si="44"/>
        <v>0</v>
      </c>
      <c r="AO169" s="13">
        <f t="shared" si="45"/>
        <v>1.7982485785826496</v>
      </c>
      <c r="AP169" s="104">
        <f t="shared" si="46"/>
        <v>119</v>
      </c>
      <c r="AQ169" s="13">
        <f t="shared" si="47"/>
        <v>45</v>
      </c>
      <c r="AR169" s="13">
        <f t="shared" si="48"/>
        <v>1.7002954013251248</v>
      </c>
      <c r="AS169" s="104">
        <f t="shared" si="49"/>
        <v>141</v>
      </c>
      <c r="AT169" s="13">
        <f t="shared" si="50"/>
        <v>23</v>
      </c>
      <c r="AU169" s="13">
        <f t="shared" si="51"/>
        <v>1.7951448996528836</v>
      </c>
      <c r="AV169" s="104">
        <f t="shared" si="52"/>
        <v>165</v>
      </c>
      <c r="AW169" s="13">
        <f t="shared" si="53"/>
        <v>1</v>
      </c>
    </row>
    <row r="170" spans="1:49" s="13" customFormat="1" ht="11.25" customHeight="1" x14ac:dyDescent="0.2">
      <c r="A170" s="182">
        <v>8</v>
      </c>
      <c r="B170" s="68">
        <v>75</v>
      </c>
      <c r="C170" s="27" t="s">
        <v>6</v>
      </c>
      <c r="D170" s="34" t="s">
        <v>247</v>
      </c>
      <c r="E170" s="27" t="s">
        <v>323</v>
      </c>
      <c r="F170" s="34" t="s">
        <v>324</v>
      </c>
      <c r="G170" s="34"/>
      <c r="H170" s="34"/>
      <c r="I170" s="46"/>
      <c r="J170" s="103">
        <v>16.262310606060606</v>
      </c>
      <c r="K170" s="94">
        <f t="shared" si="36"/>
        <v>1.7598373768939395</v>
      </c>
      <c r="L170" s="104">
        <f t="shared" si="37"/>
        <v>165</v>
      </c>
      <c r="M170" s="81">
        <v>1</v>
      </c>
      <c r="N170" s="60">
        <v>1</v>
      </c>
      <c r="O170" s="61">
        <v>3</v>
      </c>
      <c r="P170" s="60">
        <v>1</v>
      </c>
      <c r="Q170" s="77">
        <v>2</v>
      </c>
      <c r="R170" s="120">
        <v>2</v>
      </c>
      <c r="S170" s="121">
        <v>3</v>
      </c>
      <c r="T170" s="121">
        <v>1</v>
      </c>
      <c r="U170" s="121">
        <v>2</v>
      </c>
      <c r="V170" s="121">
        <v>2</v>
      </c>
      <c r="W170" s="121">
        <v>0</v>
      </c>
      <c r="X170" s="122">
        <v>3</v>
      </c>
      <c r="Y170" s="123">
        <v>3</v>
      </c>
      <c r="Z170" s="63">
        <v>2</v>
      </c>
      <c r="AA170" s="73">
        <v>3</v>
      </c>
      <c r="AB170" s="89">
        <v>1</v>
      </c>
      <c r="AC170" s="87">
        <v>2</v>
      </c>
      <c r="AD170" s="198"/>
      <c r="AE170" s="198"/>
      <c r="AF170" s="198">
        <f t="shared" si="38"/>
        <v>0.28621666666666667</v>
      </c>
      <c r="AG170" s="104">
        <f t="shared" si="39"/>
        <v>83</v>
      </c>
      <c r="AH170" s="198">
        <f t="shared" si="40"/>
        <v>10.822570313864787</v>
      </c>
      <c r="AI170" s="104">
        <f t="shared" si="41"/>
        <v>227</v>
      </c>
      <c r="AL170" s="13">
        <f t="shared" si="42"/>
        <v>1.7598373768939399</v>
      </c>
      <c r="AM170" s="104">
        <f t="shared" si="43"/>
        <v>165</v>
      </c>
      <c r="AN170" s="13">
        <f t="shared" si="44"/>
        <v>0</v>
      </c>
      <c r="AO170" s="13">
        <f t="shared" si="45"/>
        <v>1.9393490825795583</v>
      </c>
      <c r="AP170" s="104">
        <f t="shared" si="46"/>
        <v>73</v>
      </c>
      <c r="AQ170" s="13">
        <f t="shared" si="47"/>
        <v>92</v>
      </c>
      <c r="AR170" s="13">
        <f t="shared" si="48"/>
        <v>1.7889778451213649</v>
      </c>
      <c r="AS170" s="104">
        <f t="shared" si="49"/>
        <v>101</v>
      </c>
      <c r="AT170" s="13">
        <f t="shared" si="50"/>
        <v>64</v>
      </c>
      <c r="AU170" s="13">
        <f t="shared" si="51"/>
        <v>1.6948139655227026</v>
      </c>
      <c r="AV170" s="104">
        <f t="shared" si="52"/>
        <v>179</v>
      </c>
      <c r="AW170" s="13">
        <f t="shared" si="53"/>
        <v>14</v>
      </c>
    </row>
    <row r="171" spans="1:49" s="13" customFormat="1" ht="11.25" customHeight="1" x14ac:dyDescent="0.2">
      <c r="A171" s="182">
        <v>88</v>
      </c>
      <c r="B171" s="68">
        <v>231</v>
      </c>
      <c r="C171" s="27" t="s">
        <v>7</v>
      </c>
      <c r="D171" s="34" t="s">
        <v>24</v>
      </c>
      <c r="E171" s="27">
        <v>231</v>
      </c>
      <c r="F171" s="34" t="s">
        <v>108</v>
      </c>
      <c r="G171" s="34"/>
      <c r="H171" s="34"/>
      <c r="I171" s="46"/>
      <c r="J171" s="103">
        <v>32.708901515151517</v>
      </c>
      <c r="K171" s="94">
        <f t="shared" si="36"/>
        <v>1.739672910984849</v>
      </c>
      <c r="L171" s="104">
        <f t="shared" si="37"/>
        <v>166</v>
      </c>
      <c r="M171" s="81">
        <v>1</v>
      </c>
      <c r="N171" s="60">
        <v>1</v>
      </c>
      <c r="O171" s="61">
        <v>3</v>
      </c>
      <c r="P171" s="60">
        <v>1</v>
      </c>
      <c r="Q171" s="77">
        <v>2</v>
      </c>
      <c r="R171" s="120">
        <v>2</v>
      </c>
      <c r="S171" s="121">
        <v>3</v>
      </c>
      <c r="T171" s="121">
        <v>3</v>
      </c>
      <c r="U171" s="121">
        <v>3</v>
      </c>
      <c r="V171" s="121">
        <v>3</v>
      </c>
      <c r="W171" s="121">
        <v>0</v>
      </c>
      <c r="X171" s="122">
        <v>2</v>
      </c>
      <c r="Y171" s="123">
        <v>3</v>
      </c>
      <c r="Z171" s="63">
        <v>2</v>
      </c>
      <c r="AA171" s="73">
        <v>2</v>
      </c>
      <c r="AB171" s="89">
        <v>1</v>
      </c>
      <c r="AC171" s="87">
        <v>1</v>
      </c>
      <c r="AD171" s="198"/>
      <c r="AE171" s="198"/>
      <c r="AF171" s="198">
        <f t="shared" si="38"/>
        <v>0.56913488636363652</v>
      </c>
      <c r="AG171" s="104">
        <f t="shared" si="39"/>
        <v>25</v>
      </c>
      <c r="AH171" s="198">
        <f t="shared" si="40"/>
        <v>5.3196528143691779</v>
      </c>
      <c r="AI171" s="104">
        <f t="shared" si="41"/>
        <v>279</v>
      </c>
      <c r="AL171" s="13">
        <f t="shared" si="42"/>
        <v>1.739672910984849</v>
      </c>
      <c r="AM171" s="104">
        <f t="shared" si="43"/>
        <v>166</v>
      </c>
      <c r="AN171" s="13">
        <f t="shared" si="44"/>
        <v>0</v>
      </c>
      <c r="AO171" s="13">
        <f t="shared" si="45"/>
        <v>1.9781411384095977</v>
      </c>
      <c r="AP171" s="104">
        <f t="shared" si="46"/>
        <v>66</v>
      </c>
      <c r="AQ171" s="13">
        <f t="shared" si="47"/>
        <v>100</v>
      </c>
      <c r="AR171" s="13">
        <f t="shared" si="48"/>
        <v>1.7362916400818391</v>
      </c>
      <c r="AS171" s="104">
        <f t="shared" si="49"/>
        <v>126</v>
      </c>
      <c r="AT171" s="13">
        <f t="shared" si="50"/>
        <v>40</v>
      </c>
      <c r="AU171" s="13">
        <f t="shared" si="51"/>
        <v>1.6847364561353506</v>
      </c>
      <c r="AV171" s="104">
        <f t="shared" si="52"/>
        <v>182</v>
      </c>
      <c r="AW171" s="13">
        <f t="shared" si="53"/>
        <v>16</v>
      </c>
    </row>
    <row r="172" spans="1:49" s="13" customFormat="1" ht="11.25" customHeight="1" x14ac:dyDescent="0.2">
      <c r="A172" s="182">
        <v>147</v>
      </c>
      <c r="B172" s="68">
        <v>354</v>
      </c>
      <c r="C172" s="27" t="s">
        <v>7</v>
      </c>
      <c r="D172" s="34" t="s">
        <v>370</v>
      </c>
      <c r="E172" s="27" t="s">
        <v>316</v>
      </c>
      <c r="F172" s="34" t="s">
        <v>293</v>
      </c>
      <c r="G172" s="34"/>
      <c r="H172" s="34"/>
      <c r="I172" s="46"/>
      <c r="J172" s="103">
        <v>3.5104166666666665</v>
      </c>
      <c r="K172" s="94">
        <f t="shared" si="36"/>
        <v>1.7099648958333333</v>
      </c>
      <c r="L172" s="104">
        <f t="shared" si="37"/>
        <v>167</v>
      </c>
      <c r="M172" s="81">
        <v>1</v>
      </c>
      <c r="N172" s="60">
        <v>2</v>
      </c>
      <c r="O172" s="61">
        <v>1</v>
      </c>
      <c r="P172" s="60">
        <v>2</v>
      </c>
      <c r="Q172" s="77">
        <v>3</v>
      </c>
      <c r="R172" s="120">
        <v>0</v>
      </c>
      <c r="S172" s="121">
        <v>1</v>
      </c>
      <c r="T172" s="121">
        <v>1</v>
      </c>
      <c r="U172" s="121">
        <v>1</v>
      </c>
      <c r="V172" s="121">
        <v>1</v>
      </c>
      <c r="W172" s="121">
        <v>0</v>
      </c>
      <c r="X172" s="122">
        <v>3</v>
      </c>
      <c r="Y172" s="123">
        <v>3</v>
      </c>
      <c r="Z172" s="63">
        <v>2</v>
      </c>
      <c r="AA172" s="73">
        <v>1</v>
      </c>
      <c r="AB172" s="89">
        <v>2</v>
      </c>
      <c r="AC172" s="87">
        <v>2</v>
      </c>
      <c r="AD172" s="198"/>
      <c r="AE172" s="198"/>
      <c r="AF172" s="198">
        <f t="shared" si="38"/>
        <v>6.0028124999999995E-2</v>
      </c>
      <c r="AG172" s="104">
        <f t="shared" si="39"/>
        <v>224</v>
      </c>
      <c r="AH172" s="198">
        <f t="shared" si="40"/>
        <v>48.712166172106826</v>
      </c>
      <c r="AI172" s="104">
        <f t="shared" si="41"/>
        <v>40</v>
      </c>
      <c r="AL172" s="13">
        <f t="shared" si="42"/>
        <v>1.709964895833334</v>
      </c>
      <c r="AM172" s="104">
        <f t="shared" si="43"/>
        <v>167</v>
      </c>
      <c r="AN172" s="13">
        <f t="shared" si="44"/>
        <v>0</v>
      </c>
      <c r="AO172" s="13">
        <f t="shared" si="45"/>
        <v>1.6484197453316616</v>
      </c>
      <c r="AP172" s="104">
        <f t="shared" si="46"/>
        <v>165</v>
      </c>
      <c r="AQ172" s="13">
        <f t="shared" si="47"/>
        <v>2</v>
      </c>
      <c r="AR172" s="13">
        <f t="shared" si="48"/>
        <v>1.6614230898132674</v>
      </c>
      <c r="AS172" s="104">
        <f t="shared" si="49"/>
        <v>158</v>
      </c>
      <c r="AT172" s="13">
        <f t="shared" si="50"/>
        <v>9</v>
      </c>
      <c r="AU172" s="13">
        <f t="shared" si="51"/>
        <v>1.7610551968366781</v>
      </c>
      <c r="AV172" s="104">
        <f t="shared" si="52"/>
        <v>171</v>
      </c>
      <c r="AW172" s="13">
        <f t="shared" si="53"/>
        <v>4</v>
      </c>
    </row>
    <row r="173" spans="1:49" s="13" customFormat="1" ht="11.25" customHeight="1" x14ac:dyDescent="0.2">
      <c r="A173" s="182">
        <v>310</v>
      </c>
      <c r="B173" s="71" t="s">
        <v>149</v>
      </c>
      <c r="C173" s="27" t="s">
        <v>7</v>
      </c>
      <c r="D173" s="34" t="s">
        <v>273</v>
      </c>
      <c r="E173" s="27" t="s">
        <v>149</v>
      </c>
      <c r="F173" s="34" t="s">
        <v>150</v>
      </c>
      <c r="G173" s="34"/>
      <c r="H173" s="34"/>
      <c r="I173" s="46"/>
      <c r="J173" s="103">
        <v>9.3280303030303031</v>
      </c>
      <c r="K173" s="94">
        <f t="shared" si="36"/>
        <v>1.7099067196969699</v>
      </c>
      <c r="L173" s="104">
        <f t="shared" si="37"/>
        <v>168</v>
      </c>
      <c r="M173" s="81">
        <v>3</v>
      </c>
      <c r="N173" s="60">
        <v>2</v>
      </c>
      <c r="O173" s="61">
        <v>2</v>
      </c>
      <c r="P173" s="60">
        <v>2</v>
      </c>
      <c r="Q173" s="77">
        <v>2</v>
      </c>
      <c r="R173" s="120">
        <v>0</v>
      </c>
      <c r="S173" s="121">
        <v>1</v>
      </c>
      <c r="T173" s="121">
        <v>2</v>
      </c>
      <c r="U173" s="121">
        <v>2</v>
      </c>
      <c r="V173" s="121">
        <v>2</v>
      </c>
      <c r="W173" s="121">
        <v>0</v>
      </c>
      <c r="X173" s="122">
        <v>2</v>
      </c>
      <c r="Y173" s="123">
        <v>0</v>
      </c>
      <c r="Z173" s="63">
        <v>2</v>
      </c>
      <c r="AA173" s="73">
        <v>2</v>
      </c>
      <c r="AB173" s="89">
        <v>1</v>
      </c>
      <c r="AC173" s="87">
        <v>1</v>
      </c>
      <c r="AD173" s="198"/>
      <c r="AE173" s="198"/>
      <c r="AF173" s="198">
        <f t="shared" si="38"/>
        <v>0.15950931818181821</v>
      </c>
      <c r="AG173" s="104">
        <f t="shared" si="39"/>
        <v>157</v>
      </c>
      <c r="AH173" s="198">
        <f t="shared" si="40"/>
        <v>18.331844392105907</v>
      </c>
      <c r="AI173" s="104">
        <f t="shared" si="41"/>
        <v>142</v>
      </c>
      <c r="AL173" s="13">
        <f t="shared" si="42"/>
        <v>1.7099067196969702</v>
      </c>
      <c r="AM173" s="104">
        <f t="shared" si="43"/>
        <v>168</v>
      </c>
      <c r="AN173" s="13">
        <f t="shared" si="44"/>
        <v>0</v>
      </c>
      <c r="AO173" s="13">
        <f t="shared" si="45"/>
        <v>1.4340605658508161</v>
      </c>
      <c r="AP173" s="104">
        <f t="shared" si="46"/>
        <v>217</v>
      </c>
      <c r="AQ173" s="13">
        <f t="shared" si="47"/>
        <v>49</v>
      </c>
      <c r="AR173" s="13">
        <f t="shared" si="48"/>
        <v>1.5797528735431241</v>
      </c>
      <c r="AS173" s="104">
        <f t="shared" si="49"/>
        <v>188</v>
      </c>
      <c r="AT173" s="13">
        <f t="shared" si="50"/>
        <v>20</v>
      </c>
      <c r="AU173" s="13">
        <f t="shared" si="51"/>
        <v>1.8735990273892773</v>
      </c>
      <c r="AV173" s="104">
        <f t="shared" si="52"/>
        <v>150</v>
      </c>
      <c r="AW173" s="13">
        <f t="shared" si="53"/>
        <v>18</v>
      </c>
    </row>
    <row r="174" spans="1:49" s="13" customFormat="1" ht="11.25" customHeight="1" x14ac:dyDescent="0.2">
      <c r="A174" s="182">
        <v>260</v>
      </c>
      <c r="B174" s="68">
        <v>973</v>
      </c>
      <c r="C174" s="27" t="s">
        <v>7</v>
      </c>
      <c r="D174" s="34" t="s">
        <v>25</v>
      </c>
      <c r="E174" s="27" t="s">
        <v>235</v>
      </c>
      <c r="F174" s="34" t="s">
        <v>293</v>
      </c>
      <c r="G174" s="34"/>
      <c r="H174" s="34"/>
      <c r="I174" s="46"/>
      <c r="J174" s="103">
        <v>10.703219696969697</v>
      </c>
      <c r="K174" s="94">
        <f t="shared" si="36"/>
        <v>1.6998929678030306</v>
      </c>
      <c r="L174" s="104">
        <f t="shared" si="37"/>
        <v>169</v>
      </c>
      <c r="M174" s="81">
        <v>3</v>
      </c>
      <c r="N174" s="60">
        <v>2</v>
      </c>
      <c r="O174" s="61">
        <v>1</v>
      </c>
      <c r="P174" s="60">
        <v>1</v>
      </c>
      <c r="Q174" s="77">
        <v>3</v>
      </c>
      <c r="R174" s="120">
        <v>1</v>
      </c>
      <c r="S174" s="121">
        <v>2</v>
      </c>
      <c r="T174" s="121">
        <v>1</v>
      </c>
      <c r="U174" s="121">
        <v>1</v>
      </c>
      <c r="V174" s="121">
        <v>1</v>
      </c>
      <c r="W174" s="121">
        <v>0</v>
      </c>
      <c r="X174" s="122">
        <v>3</v>
      </c>
      <c r="Y174" s="123">
        <v>2</v>
      </c>
      <c r="Z174" s="63">
        <v>2</v>
      </c>
      <c r="AA174" s="73">
        <v>1</v>
      </c>
      <c r="AB174" s="89">
        <v>1</v>
      </c>
      <c r="AC174" s="87">
        <v>1</v>
      </c>
      <c r="AD174" s="198"/>
      <c r="AE174" s="198"/>
      <c r="AF174" s="198">
        <f t="shared" si="38"/>
        <v>0.18195473484848487</v>
      </c>
      <c r="AG174" s="104">
        <f t="shared" si="39"/>
        <v>141</v>
      </c>
      <c r="AH174" s="198">
        <f t="shared" si="40"/>
        <v>15.883071151770391</v>
      </c>
      <c r="AI174" s="104">
        <f t="shared" si="41"/>
        <v>159</v>
      </c>
      <c r="AL174" s="13">
        <f t="shared" si="42"/>
        <v>1.6998929678030308</v>
      </c>
      <c r="AM174" s="104">
        <f t="shared" si="43"/>
        <v>169</v>
      </c>
      <c r="AN174" s="13">
        <f t="shared" si="44"/>
        <v>0</v>
      </c>
      <c r="AO174" s="13">
        <f t="shared" si="45"/>
        <v>1.645163870813064</v>
      </c>
      <c r="AP174" s="104">
        <f t="shared" si="46"/>
        <v>167</v>
      </c>
      <c r="AQ174" s="13">
        <f t="shared" si="47"/>
        <v>2</v>
      </c>
      <c r="AR174" s="13">
        <f t="shared" si="48"/>
        <v>1.6031438039234323</v>
      </c>
      <c r="AS174" s="104">
        <f t="shared" si="49"/>
        <v>183</v>
      </c>
      <c r="AT174" s="13">
        <f t="shared" si="50"/>
        <v>14</v>
      </c>
      <c r="AU174" s="13">
        <f t="shared" si="51"/>
        <v>1.7853511617829636</v>
      </c>
      <c r="AV174" s="104">
        <f t="shared" si="52"/>
        <v>168</v>
      </c>
      <c r="AW174" s="13">
        <f t="shared" si="53"/>
        <v>1</v>
      </c>
    </row>
    <row r="175" spans="1:49" s="13" customFormat="1" ht="11.25" customHeight="1" x14ac:dyDescent="0.2">
      <c r="A175" s="182">
        <v>117</v>
      </c>
      <c r="B175" s="68">
        <v>283</v>
      </c>
      <c r="C175" s="27" t="s">
        <v>6</v>
      </c>
      <c r="D175" s="34" t="s">
        <v>362</v>
      </c>
      <c r="E175" s="27">
        <v>283</v>
      </c>
      <c r="F175" s="34" t="s">
        <v>123</v>
      </c>
      <c r="G175" s="34"/>
      <c r="H175" s="34"/>
      <c r="I175" s="46"/>
      <c r="J175" s="103">
        <v>5.4028409090909095</v>
      </c>
      <c r="K175" s="94">
        <f t="shared" si="36"/>
        <v>1.6899459715909095</v>
      </c>
      <c r="L175" s="104">
        <f t="shared" si="37"/>
        <v>170</v>
      </c>
      <c r="M175" s="81">
        <v>3</v>
      </c>
      <c r="N175" s="60">
        <v>2</v>
      </c>
      <c r="O175" s="61">
        <v>1</v>
      </c>
      <c r="P175" s="60">
        <v>2</v>
      </c>
      <c r="Q175" s="77">
        <v>2</v>
      </c>
      <c r="R175" s="120">
        <v>1</v>
      </c>
      <c r="S175" s="121">
        <v>1</v>
      </c>
      <c r="T175" s="121">
        <v>2</v>
      </c>
      <c r="U175" s="121">
        <v>1</v>
      </c>
      <c r="V175" s="121">
        <v>1</v>
      </c>
      <c r="W175" s="121">
        <v>1</v>
      </c>
      <c r="X175" s="122">
        <v>2</v>
      </c>
      <c r="Y175" s="123">
        <v>2</v>
      </c>
      <c r="Z175" s="63">
        <v>2</v>
      </c>
      <c r="AA175" s="73">
        <v>1</v>
      </c>
      <c r="AB175" s="89">
        <v>1</v>
      </c>
      <c r="AC175" s="87">
        <v>1</v>
      </c>
      <c r="AD175" s="198"/>
      <c r="AE175" s="198"/>
      <c r="AF175" s="198">
        <f t="shared" si="38"/>
        <v>9.1308011363636393E-2</v>
      </c>
      <c r="AG175" s="104">
        <f t="shared" si="39"/>
        <v>197</v>
      </c>
      <c r="AH175" s="198">
        <f t="shared" si="40"/>
        <v>31.27984015143549</v>
      </c>
      <c r="AI175" s="104">
        <f t="shared" si="41"/>
        <v>78</v>
      </c>
      <c r="AL175" s="13">
        <f t="shared" si="42"/>
        <v>1.6899459715909095</v>
      </c>
      <c r="AM175" s="104">
        <f t="shared" si="43"/>
        <v>170</v>
      </c>
      <c r="AN175" s="13">
        <f t="shared" si="44"/>
        <v>0</v>
      </c>
      <c r="AO175" s="13">
        <f t="shared" si="45"/>
        <v>1.5915379448350564</v>
      </c>
      <c r="AP175" s="104">
        <f t="shared" si="46"/>
        <v>180</v>
      </c>
      <c r="AQ175" s="13">
        <f t="shared" si="47"/>
        <v>10</v>
      </c>
      <c r="AR175" s="13">
        <f t="shared" si="48"/>
        <v>1.5840496505206756</v>
      </c>
      <c r="AS175" s="104">
        <f t="shared" si="49"/>
        <v>186</v>
      </c>
      <c r="AT175" s="13">
        <f t="shared" si="50"/>
        <v>16</v>
      </c>
      <c r="AU175" s="13">
        <f t="shared" si="51"/>
        <v>1.7927620251026151</v>
      </c>
      <c r="AV175" s="104">
        <f t="shared" si="52"/>
        <v>166</v>
      </c>
      <c r="AW175" s="13">
        <f t="shared" si="53"/>
        <v>4</v>
      </c>
    </row>
    <row r="176" spans="1:49" s="13" customFormat="1" ht="11.25" customHeight="1" x14ac:dyDescent="0.2">
      <c r="A176" s="182">
        <v>209</v>
      </c>
      <c r="B176" s="68">
        <v>521</v>
      </c>
      <c r="C176" s="27" t="s">
        <v>7</v>
      </c>
      <c r="D176" s="34" t="s">
        <v>39</v>
      </c>
      <c r="E176" s="27" t="s">
        <v>192</v>
      </c>
      <c r="F176" s="34" t="s">
        <v>193</v>
      </c>
      <c r="G176" s="34"/>
      <c r="H176" s="34"/>
      <c r="I176" s="46"/>
      <c r="J176" s="103">
        <v>11.398863636363636</v>
      </c>
      <c r="K176" s="94">
        <f t="shared" si="36"/>
        <v>1.6898860113636367</v>
      </c>
      <c r="L176" s="104">
        <f t="shared" si="37"/>
        <v>171</v>
      </c>
      <c r="M176" s="81">
        <v>3</v>
      </c>
      <c r="N176" s="60">
        <v>3</v>
      </c>
      <c r="O176" s="61">
        <v>1</v>
      </c>
      <c r="P176" s="60">
        <v>1</v>
      </c>
      <c r="Q176" s="77">
        <v>1</v>
      </c>
      <c r="R176" s="120">
        <v>1</v>
      </c>
      <c r="S176" s="121">
        <v>2</v>
      </c>
      <c r="T176" s="121">
        <v>2</v>
      </c>
      <c r="U176" s="121">
        <v>2</v>
      </c>
      <c r="V176" s="121">
        <v>2</v>
      </c>
      <c r="W176" s="121">
        <v>0</v>
      </c>
      <c r="X176" s="122">
        <v>2</v>
      </c>
      <c r="Y176" s="123">
        <v>3</v>
      </c>
      <c r="Z176" s="63">
        <v>2</v>
      </c>
      <c r="AA176" s="73">
        <v>1</v>
      </c>
      <c r="AB176" s="89">
        <v>1</v>
      </c>
      <c r="AC176" s="87">
        <v>1</v>
      </c>
      <c r="AD176" s="198"/>
      <c r="AE176" s="198"/>
      <c r="AF176" s="198">
        <f t="shared" si="38"/>
        <v>0.19264079545454549</v>
      </c>
      <c r="AG176" s="104">
        <f t="shared" si="39"/>
        <v>135</v>
      </c>
      <c r="AH176" s="198">
        <f t="shared" si="40"/>
        <v>14.826039278237468</v>
      </c>
      <c r="AI176" s="104">
        <f t="shared" si="41"/>
        <v>173</v>
      </c>
      <c r="AL176" s="13">
        <f t="shared" si="42"/>
        <v>1.6898860113636367</v>
      </c>
      <c r="AM176" s="104">
        <f t="shared" si="43"/>
        <v>171</v>
      </c>
      <c r="AN176" s="13">
        <f t="shared" si="44"/>
        <v>0</v>
      </c>
      <c r="AO176" s="13">
        <f t="shared" si="45"/>
        <v>1.751176981263302</v>
      </c>
      <c r="AP176" s="104">
        <f t="shared" si="46"/>
        <v>141</v>
      </c>
      <c r="AQ176" s="13">
        <f t="shared" si="47"/>
        <v>30</v>
      </c>
      <c r="AR176" s="13">
        <f t="shared" si="48"/>
        <v>1.6253776501596238</v>
      </c>
      <c r="AS176" s="104">
        <f t="shared" si="49"/>
        <v>169</v>
      </c>
      <c r="AT176" s="13">
        <f t="shared" si="50"/>
        <v>2</v>
      </c>
      <c r="AU176" s="13">
        <f t="shared" si="51"/>
        <v>1.7233040715643053</v>
      </c>
      <c r="AV176" s="104">
        <f t="shared" si="52"/>
        <v>175</v>
      </c>
      <c r="AW176" s="13">
        <f t="shared" si="53"/>
        <v>4</v>
      </c>
    </row>
    <row r="177" spans="1:49" s="13" customFormat="1" ht="11.25" customHeight="1" x14ac:dyDescent="0.2">
      <c r="A177" s="182">
        <v>158</v>
      </c>
      <c r="B177" s="68">
        <v>396</v>
      </c>
      <c r="C177" s="27" t="s">
        <v>6</v>
      </c>
      <c r="D177" s="34" t="s">
        <v>31</v>
      </c>
      <c r="E177" s="27" t="s">
        <v>317</v>
      </c>
      <c r="F177" s="34" t="s">
        <v>293</v>
      </c>
      <c r="G177" s="34"/>
      <c r="H177" s="34"/>
      <c r="I177" s="46"/>
      <c r="J177" s="103">
        <v>12.311742424242425</v>
      </c>
      <c r="K177" s="94">
        <f t="shared" si="36"/>
        <v>1.6898768825757577</v>
      </c>
      <c r="L177" s="104">
        <f t="shared" si="37"/>
        <v>172</v>
      </c>
      <c r="M177" s="81">
        <v>1</v>
      </c>
      <c r="N177" s="60">
        <v>1</v>
      </c>
      <c r="O177" s="61">
        <v>3</v>
      </c>
      <c r="P177" s="60">
        <v>2</v>
      </c>
      <c r="Q177" s="77">
        <v>3</v>
      </c>
      <c r="R177" s="120">
        <v>0</v>
      </c>
      <c r="S177" s="121">
        <v>2</v>
      </c>
      <c r="T177" s="121">
        <v>1</v>
      </c>
      <c r="U177" s="121">
        <v>2</v>
      </c>
      <c r="V177" s="121">
        <v>2</v>
      </c>
      <c r="W177" s="121">
        <v>0</v>
      </c>
      <c r="X177" s="122">
        <v>1</v>
      </c>
      <c r="Y177" s="123">
        <v>3</v>
      </c>
      <c r="Z177" s="63">
        <v>2</v>
      </c>
      <c r="AA177" s="73">
        <v>0</v>
      </c>
      <c r="AB177" s="89">
        <v>1</v>
      </c>
      <c r="AC177" s="87">
        <v>1</v>
      </c>
      <c r="AD177" s="198"/>
      <c r="AE177" s="198"/>
      <c r="AF177" s="198">
        <f t="shared" si="38"/>
        <v>0.20806844696969701</v>
      </c>
      <c r="AG177" s="104">
        <f t="shared" si="39"/>
        <v>130</v>
      </c>
      <c r="AH177" s="198">
        <f t="shared" si="40"/>
        <v>13.726732916961511</v>
      </c>
      <c r="AI177" s="104">
        <f t="shared" si="41"/>
        <v>191</v>
      </c>
      <c r="AL177" s="13">
        <f t="shared" si="42"/>
        <v>1.6898768825757582</v>
      </c>
      <c r="AM177" s="104">
        <f t="shared" si="43"/>
        <v>172</v>
      </c>
      <c r="AN177" s="13">
        <f t="shared" si="44"/>
        <v>0</v>
      </c>
      <c r="AO177" s="13">
        <f t="shared" si="45"/>
        <v>1.6007464477931492</v>
      </c>
      <c r="AP177" s="104">
        <f t="shared" si="46"/>
        <v>178</v>
      </c>
      <c r="AQ177" s="13">
        <f t="shared" si="47"/>
        <v>6</v>
      </c>
      <c r="AR177" s="13">
        <f t="shared" si="48"/>
        <v>1.5603116651844537</v>
      </c>
      <c r="AS177" s="104">
        <f t="shared" si="49"/>
        <v>196</v>
      </c>
      <c r="AT177" s="13">
        <f t="shared" si="50"/>
        <v>24</v>
      </c>
      <c r="AU177" s="13">
        <f t="shared" si="51"/>
        <v>1.8081377521409749</v>
      </c>
      <c r="AV177" s="104">
        <f t="shared" si="52"/>
        <v>162</v>
      </c>
      <c r="AW177" s="13">
        <f t="shared" si="53"/>
        <v>10</v>
      </c>
    </row>
    <row r="178" spans="1:49" s="13" customFormat="1" ht="11.25" customHeight="1" x14ac:dyDescent="0.2">
      <c r="A178" s="182">
        <v>13</v>
      </c>
      <c r="B178" s="68">
        <v>79</v>
      </c>
      <c r="C178" s="27" t="s">
        <v>6</v>
      </c>
      <c r="D178" s="34" t="s">
        <v>246</v>
      </c>
      <c r="E178" s="27" t="s">
        <v>325</v>
      </c>
      <c r="F178" s="34" t="s">
        <v>326</v>
      </c>
      <c r="G178" s="34" t="s">
        <v>293</v>
      </c>
      <c r="H178" s="34"/>
      <c r="I178" s="46"/>
      <c r="J178" s="103">
        <v>2.1905303030303029</v>
      </c>
      <c r="K178" s="94">
        <f t="shared" si="36"/>
        <v>1.67997809469697</v>
      </c>
      <c r="L178" s="104">
        <f t="shared" si="37"/>
        <v>173</v>
      </c>
      <c r="M178" s="81">
        <v>3</v>
      </c>
      <c r="N178" s="60">
        <v>3</v>
      </c>
      <c r="O178" s="61">
        <v>0</v>
      </c>
      <c r="P178" s="60">
        <v>2</v>
      </c>
      <c r="Q178" s="77">
        <v>2</v>
      </c>
      <c r="R178" s="120">
        <v>0</v>
      </c>
      <c r="S178" s="121">
        <v>0</v>
      </c>
      <c r="T178" s="121">
        <v>0</v>
      </c>
      <c r="U178" s="121">
        <v>1</v>
      </c>
      <c r="V178" s="121">
        <v>1</v>
      </c>
      <c r="W178" s="121">
        <v>0</v>
      </c>
      <c r="X178" s="122">
        <v>3</v>
      </c>
      <c r="Y178" s="123">
        <v>3</v>
      </c>
      <c r="Z178" s="63">
        <v>1</v>
      </c>
      <c r="AA178" s="73">
        <v>1</v>
      </c>
      <c r="AB178" s="89">
        <v>3</v>
      </c>
      <c r="AC178" s="87">
        <v>3</v>
      </c>
      <c r="AD178" s="198"/>
      <c r="AE178" s="198"/>
      <c r="AF178" s="198">
        <f t="shared" si="38"/>
        <v>3.6800909090909099E-2</v>
      </c>
      <c r="AG178" s="104">
        <f t="shared" si="39"/>
        <v>247</v>
      </c>
      <c r="AH178" s="198">
        <f t="shared" si="40"/>
        <v>76.693757565277565</v>
      </c>
      <c r="AI178" s="104">
        <f t="shared" si="41"/>
        <v>23</v>
      </c>
      <c r="AL178" s="13">
        <f t="shared" si="42"/>
        <v>1.6799780946969702</v>
      </c>
      <c r="AM178" s="104">
        <f t="shared" si="43"/>
        <v>173</v>
      </c>
      <c r="AN178" s="13">
        <f t="shared" si="44"/>
        <v>0</v>
      </c>
      <c r="AO178" s="13">
        <f t="shared" si="45"/>
        <v>1.5378911381752307</v>
      </c>
      <c r="AP178" s="104">
        <f t="shared" si="46"/>
        <v>192</v>
      </c>
      <c r="AQ178" s="13">
        <f t="shared" si="47"/>
        <v>19</v>
      </c>
      <c r="AR178" s="13">
        <f t="shared" si="48"/>
        <v>1.5649346164361007</v>
      </c>
      <c r="AS178" s="104">
        <f t="shared" si="49"/>
        <v>194</v>
      </c>
      <c r="AT178" s="13">
        <f t="shared" si="50"/>
        <v>21</v>
      </c>
      <c r="AU178" s="13">
        <f t="shared" si="51"/>
        <v>1.800152007740448</v>
      </c>
      <c r="AV178" s="104">
        <f t="shared" si="52"/>
        <v>163</v>
      </c>
      <c r="AW178" s="13">
        <f t="shared" si="53"/>
        <v>10</v>
      </c>
    </row>
    <row r="179" spans="1:49" s="13" customFormat="1" ht="11.25" customHeight="1" x14ac:dyDescent="0.2">
      <c r="A179" s="182">
        <v>298</v>
      </c>
      <c r="B179" s="71" t="s">
        <v>138</v>
      </c>
      <c r="C179" s="27" t="s">
        <v>6</v>
      </c>
      <c r="D179" s="34" t="s">
        <v>45</v>
      </c>
      <c r="E179" s="27" t="s">
        <v>138</v>
      </c>
      <c r="F179" s="34" t="s">
        <v>293</v>
      </c>
      <c r="G179" s="34"/>
      <c r="H179" s="34"/>
      <c r="I179" s="46"/>
      <c r="J179" s="103">
        <v>5.9562499999999998</v>
      </c>
      <c r="K179" s="94">
        <f t="shared" si="36"/>
        <v>1.6799404375000002</v>
      </c>
      <c r="L179" s="104">
        <f t="shared" si="37"/>
        <v>174</v>
      </c>
      <c r="M179" s="81">
        <v>3</v>
      </c>
      <c r="N179" s="60">
        <v>2</v>
      </c>
      <c r="O179" s="61">
        <v>2</v>
      </c>
      <c r="P179" s="60">
        <v>2</v>
      </c>
      <c r="Q179" s="77">
        <v>2</v>
      </c>
      <c r="R179" s="120">
        <v>0</v>
      </c>
      <c r="S179" s="121">
        <v>2</v>
      </c>
      <c r="T179" s="121">
        <v>0</v>
      </c>
      <c r="U179" s="121">
        <v>1</v>
      </c>
      <c r="V179" s="121">
        <v>2</v>
      </c>
      <c r="W179" s="121">
        <v>0</v>
      </c>
      <c r="X179" s="122">
        <v>2</v>
      </c>
      <c r="Y179" s="123">
        <v>0</v>
      </c>
      <c r="Z179" s="63">
        <v>2</v>
      </c>
      <c r="AA179" s="73">
        <v>1</v>
      </c>
      <c r="AB179" s="89">
        <v>2</v>
      </c>
      <c r="AC179" s="87">
        <v>1</v>
      </c>
      <c r="AD179" s="198"/>
      <c r="AE179" s="198"/>
      <c r="AF179" s="198">
        <f t="shared" si="38"/>
        <v>0.100065</v>
      </c>
      <c r="AG179" s="104">
        <f t="shared" si="39"/>
        <v>192</v>
      </c>
      <c r="AH179" s="198">
        <f t="shared" si="40"/>
        <v>28.205666316894021</v>
      </c>
      <c r="AI179" s="104">
        <f t="shared" si="41"/>
        <v>92</v>
      </c>
      <c r="AL179" s="13">
        <f t="shared" si="42"/>
        <v>1.6799404375000004</v>
      </c>
      <c r="AM179" s="104">
        <f t="shared" si="43"/>
        <v>174</v>
      </c>
      <c r="AN179" s="13">
        <f t="shared" si="44"/>
        <v>0</v>
      </c>
      <c r="AO179" s="13">
        <f t="shared" si="45"/>
        <v>1.3688768923494987</v>
      </c>
      <c r="AP179" s="104">
        <f t="shared" si="46"/>
        <v>226</v>
      </c>
      <c r="AQ179" s="13">
        <f t="shared" si="47"/>
        <v>52</v>
      </c>
      <c r="AR179" s="13">
        <f t="shared" si="48"/>
        <v>1.5471778956939806</v>
      </c>
      <c r="AS179" s="104">
        <f t="shared" si="49"/>
        <v>202</v>
      </c>
      <c r="AT179" s="13">
        <f t="shared" si="50"/>
        <v>28</v>
      </c>
      <c r="AU179" s="13">
        <f t="shared" si="51"/>
        <v>1.8540675278010033</v>
      </c>
      <c r="AV179" s="104">
        <f t="shared" si="52"/>
        <v>153</v>
      </c>
      <c r="AW179" s="13">
        <f t="shared" si="53"/>
        <v>21</v>
      </c>
    </row>
    <row r="180" spans="1:49" s="13" customFormat="1" ht="11.25" customHeight="1" x14ac:dyDescent="0.2">
      <c r="A180" s="182">
        <v>212</v>
      </c>
      <c r="B180" s="68">
        <v>521</v>
      </c>
      <c r="C180" s="27" t="s">
        <v>7</v>
      </c>
      <c r="D180" s="34" t="s">
        <v>39</v>
      </c>
      <c r="E180" s="27" t="s">
        <v>191</v>
      </c>
      <c r="F180" s="34" t="s">
        <v>195</v>
      </c>
      <c r="G180" s="34"/>
      <c r="H180" s="34"/>
      <c r="I180" s="46"/>
      <c r="J180" s="103">
        <v>19.510606060606062</v>
      </c>
      <c r="K180" s="94">
        <f t="shared" si="36"/>
        <v>1.6798048939393941</v>
      </c>
      <c r="L180" s="104">
        <f t="shared" si="37"/>
        <v>175</v>
      </c>
      <c r="M180" s="81">
        <v>1</v>
      </c>
      <c r="N180" s="60">
        <v>3</v>
      </c>
      <c r="O180" s="61">
        <v>2</v>
      </c>
      <c r="P180" s="60">
        <v>1</v>
      </c>
      <c r="Q180" s="77">
        <v>1</v>
      </c>
      <c r="R180" s="120">
        <v>1</v>
      </c>
      <c r="S180" s="121">
        <v>3</v>
      </c>
      <c r="T180" s="121">
        <v>2</v>
      </c>
      <c r="U180" s="121">
        <v>2</v>
      </c>
      <c r="V180" s="121">
        <v>3</v>
      </c>
      <c r="W180" s="121">
        <v>0</v>
      </c>
      <c r="X180" s="122">
        <v>2</v>
      </c>
      <c r="Y180" s="123">
        <v>3</v>
      </c>
      <c r="Z180" s="63">
        <v>2</v>
      </c>
      <c r="AA180" s="73">
        <v>1</v>
      </c>
      <c r="AB180" s="89">
        <v>1</v>
      </c>
      <c r="AC180" s="87">
        <v>1</v>
      </c>
      <c r="AD180" s="198"/>
      <c r="AE180" s="198"/>
      <c r="AF180" s="198">
        <f t="shared" si="38"/>
        <v>0.32777818181818186</v>
      </c>
      <c r="AG180" s="104">
        <f t="shared" si="39"/>
        <v>65</v>
      </c>
      <c r="AH180" s="198">
        <f t="shared" si="40"/>
        <v>8.6107012502912177</v>
      </c>
      <c r="AI180" s="104">
        <f t="shared" si="41"/>
        <v>249</v>
      </c>
      <c r="AL180" s="13">
        <f t="shared" si="42"/>
        <v>1.6798048939393946</v>
      </c>
      <c r="AM180" s="104">
        <f t="shared" si="43"/>
        <v>175</v>
      </c>
      <c r="AN180" s="13">
        <f t="shared" si="44"/>
        <v>0</v>
      </c>
      <c r="AO180" s="13">
        <f t="shared" si="45"/>
        <v>1.8251761313975883</v>
      </c>
      <c r="AP180" s="104">
        <f t="shared" si="46"/>
        <v>109</v>
      </c>
      <c r="AQ180" s="13">
        <f t="shared" si="47"/>
        <v>66</v>
      </c>
      <c r="AR180" s="13">
        <f t="shared" si="48"/>
        <v>1.6392597434377223</v>
      </c>
      <c r="AS180" s="104">
        <f t="shared" si="49"/>
        <v>164</v>
      </c>
      <c r="AT180" s="13">
        <f t="shared" si="50"/>
        <v>11</v>
      </c>
      <c r="AU180" s="13">
        <f t="shared" si="51"/>
        <v>1.6750624190230063</v>
      </c>
      <c r="AV180" s="104">
        <f t="shared" si="52"/>
        <v>184</v>
      </c>
      <c r="AW180" s="13">
        <f t="shared" si="53"/>
        <v>9</v>
      </c>
    </row>
    <row r="181" spans="1:49" s="13" customFormat="1" ht="11.25" customHeight="1" x14ac:dyDescent="0.2">
      <c r="A181" s="182">
        <v>113</v>
      </c>
      <c r="B181" s="68">
        <v>248</v>
      </c>
      <c r="C181" s="27" t="s">
        <v>6</v>
      </c>
      <c r="D181" s="34" t="s">
        <v>27</v>
      </c>
      <c r="E181" s="27">
        <v>248</v>
      </c>
      <c r="F181" s="34" t="s">
        <v>293</v>
      </c>
      <c r="G181" s="34"/>
      <c r="H181" s="34"/>
      <c r="I181" s="46"/>
      <c r="J181" s="103">
        <v>21.593371212121212</v>
      </c>
      <c r="K181" s="94">
        <f t="shared" si="36"/>
        <v>1.6797840662878791</v>
      </c>
      <c r="L181" s="104">
        <f t="shared" si="37"/>
        <v>176</v>
      </c>
      <c r="M181" s="81">
        <v>1</v>
      </c>
      <c r="N181" s="60">
        <v>1</v>
      </c>
      <c r="O181" s="61">
        <v>2</v>
      </c>
      <c r="P181" s="60">
        <v>2</v>
      </c>
      <c r="Q181" s="77">
        <v>2</v>
      </c>
      <c r="R181" s="120">
        <v>2</v>
      </c>
      <c r="S181" s="121">
        <v>3</v>
      </c>
      <c r="T181" s="121">
        <v>3</v>
      </c>
      <c r="U181" s="121">
        <v>2</v>
      </c>
      <c r="V181" s="121">
        <v>3</v>
      </c>
      <c r="W181" s="121">
        <v>0</v>
      </c>
      <c r="X181" s="122">
        <v>2</v>
      </c>
      <c r="Y181" s="123">
        <v>3</v>
      </c>
      <c r="Z181" s="63">
        <v>2</v>
      </c>
      <c r="AA181" s="73">
        <v>0</v>
      </c>
      <c r="AB181" s="89">
        <v>1</v>
      </c>
      <c r="AC181" s="87">
        <v>1</v>
      </c>
      <c r="AD181" s="198"/>
      <c r="AE181" s="198"/>
      <c r="AF181" s="198">
        <f t="shared" si="38"/>
        <v>0.36276863636363643</v>
      </c>
      <c r="AG181" s="104">
        <f t="shared" si="39"/>
        <v>55</v>
      </c>
      <c r="AH181" s="198">
        <f t="shared" si="40"/>
        <v>7.7801654197328389</v>
      </c>
      <c r="AI181" s="104">
        <f t="shared" si="41"/>
        <v>256</v>
      </c>
      <c r="AL181" s="13">
        <f t="shared" si="42"/>
        <v>1.6797840662878791</v>
      </c>
      <c r="AM181" s="104">
        <f t="shared" si="43"/>
        <v>176</v>
      </c>
      <c r="AN181" s="13">
        <f t="shared" si="44"/>
        <v>0</v>
      </c>
      <c r="AO181" s="13">
        <f t="shared" si="45"/>
        <v>1.8983124943815246</v>
      </c>
      <c r="AP181" s="104">
        <f t="shared" si="46"/>
        <v>86</v>
      </c>
      <c r="AQ181" s="13">
        <f t="shared" si="47"/>
        <v>90</v>
      </c>
      <c r="AR181" s="13">
        <f t="shared" si="48"/>
        <v>1.6321252034116251</v>
      </c>
      <c r="AS181" s="104">
        <f t="shared" si="49"/>
        <v>167</v>
      </c>
      <c r="AT181" s="13">
        <f t="shared" si="50"/>
        <v>9</v>
      </c>
      <c r="AU181" s="13">
        <f t="shared" si="51"/>
        <v>1.6627272101005879</v>
      </c>
      <c r="AV181" s="104">
        <f t="shared" si="52"/>
        <v>186</v>
      </c>
      <c r="AW181" s="13">
        <f t="shared" si="53"/>
        <v>10</v>
      </c>
    </row>
    <row r="182" spans="1:49" s="13" customFormat="1" ht="11.25" customHeight="1" x14ac:dyDescent="0.2">
      <c r="A182" s="182">
        <v>271</v>
      </c>
      <c r="B182" s="70">
        <v>1001</v>
      </c>
      <c r="C182" s="27" t="s">
        <v>5</v>
      </c>
      <c r="D182" s="34" t="s">
        <v>366</v>
      </c>
      <c r="E182" s="57" t="s">
        <v>168</v>
      </c>
      <c r="F182" s="40" t="s">
        <v>293</v>
      </c>
      <c r="G182" s="40"/>
      <c r="H182" s="34"/>
      <c r="I182" s="46"/>
      <c r="J182" s="103">
        <v>4.7751893939393941</v>
      </c>
      <c r="K182" s="94">
        <f t="shared" si="36"/>
        <v>1.6699522481060605</v>
      </c>
      <c r="L182" s="104">
        <f t="shared" si="37"/>
        <v>177</v>
      </c>
      <c r="M182" s="81">
        <v>1</v>
      </c>
      <c r="N182" s="60">
        <v>1</v>
      </c>
      <c r="O182" s="61">
        <v>3</v>
      </c>
      <c r="P182" s="60">
        <v>2</v>
      </c>
      <c r="Q182" s="77">
        <v>2</v>
      </c>
      <c r="R182" s="120">
        <v>0</v>
      </c>
      <c r="S182" s="121">
        <v>2</v>
      </c>
      <c r="T182" s="121">
        <v>0</v>
      </c>
      <c r="U182" s="121">
        <v>1</v>
      </c>
      <c r="V182" s="121">
        <v>1</v>
      </c>
      <c r="W182" s="121">
        <v>0</v>
      </c>
      <c r="X182" s="122">
        <v>0</v>
      </c>
      <c r="Y182" s="123">
        <v>3</v>
      </c>
      <c r="Z182" s="63">
        <v>3</v>
      </c>
      <c r="AA182" s="73">
        <v>1</v>
      </c>
      <c r="AB182" s="89">
        <v>2</v>
      </c>
      <c r="AC182" s="87">
        <v>1</v>
      </c>
      <c r="AD182" s="198"/>
      <c r="AE182" s="198"/>
      <c r="AF182" s="198">
        <f t="shared" si="38"/>
        <v>7.9745662878787885E-2</v>
      </c>
      <c r="AG182" s="104">
        <f t="shared" si="39"/>
        <v>206</v>
      </c>
      <c r="AH182" s="198">
        <f t="shared" si="40"/>
        <v>34.972434855035097</v>
      </c>
      <c r="AI182" s="104">
        <f t="shared" si="41"/>
        <v>70</v>
      </c>
      <c r="AL182" s="13">
        <f t="shared" si="42"/>
        <v>1.6699522481060611</v>
      </c>
      <c r="AM182" s="104">
        <f t="shared" si="43"/>
        <v>177</v>
      </c>
      <c r="AN182" s="13">
        <f t="shared" si="44"/>
        <v>0</v>
      </c>
      <c r="AO182" s="13">
        <f t="shared" si="45"/>
        <v>1.4697382012833184</v>
      </c>
      <c r="AP182" s="104">
        <f t="shared" si="46"/>
        <v>206</v>
      </c>
      <c r="AQ182" s="13">
        <f t="shared" si="47"/>
        <v>29</v>
      </c>
      <c r="AR182" s="13">
        <f t="shared" si="48"/>
        <v>1.6723836862331516</v>
      </c>
      <c r="AS182" s="104">
        <f t="shared" si="49"/>
        <v>154</v>
      </c>
      <c r="AT182" s="13">
        <f t="shared" si="50"/>
        <v>23</v>
      </c>
      <c r="AU182" s="13">
        <f t="shared" si="51"/>
        <v>1.7163803417515457</v>
      </c>
      <c r="AV182" s="104">
        <f t="shared" si="52"/>
        <v>177</v>
      </c>
      <c r="AW182" s="13">
        <f t="shared" si="53"/>
        <v>0</v>
      </c>
    </row>
    <row r="183" spans="1:49" s="13" customFormat="1" ht="11.25" customHeight="1" x14ac:dyDescent="0.2">
      <c r="A183" s="182">
        <v>19</v>
      </c>
      <c r="B183" s="68">
        <v>91</v>
      </c>
      <c r="C183" s="27" t="s">
        <v>6</v>
      </c>
      <c r="D183" s="34" t="s">
        <v>247</v>
      </c>
      <c r="E183" s="27" t="s">
        <v>332</v>
      </c>
      <c r="F183" s="34" t="s">
        <v>293</v>
      </c>
      <c r="G183" s="34"/>
      <c r="H183" s="34"/>
      <c r="I183" s="46"/>
      <c r="J183" s="103">
        <v>5.7009469696969699</v>
      </c>
      <c r="K183" s="94">
        <f t="shared" si="36"/>
        <v>1.6699429905303034</v>
      </c>
      <c r="L183" s="104">
        <f t="shared" si="37"/>
        <v>178</v>
      </c>
      <c r="M183" s="81">
        <v>1</v>
      </c>
      <c r="N183" s="60">
        <v>3</v>
      </c>
      <c r="O183" s="61">
        <v>1</v>
      </c>
      <c r="P183" s="60">
        <v>2</v>
      </c>
      <c r="Q183" s="77">
        <v>2</v>
      </c>
      <c r="R183" s="120">
        <v>1</v>
      </c>
      <c r="S183" s="121">
        <v>1</v>
      </c>
      <c r="T183" s="121">
        <v>1</v>
      </c>
      <c r="U183" s="121">
        <v>1</v>
      </c>
      <c r="V183" s="121">
        <v>1</v>
      </c>
      <c r="W183" s="121">
        <v>0</v>
      </c>
      <c r="X183" s="122">
        <v>2</v>
      </c>
      <c r="Y183" s="123">
        <v>2</v>
      </c>
      <c r="Z183" s="63">
        <v>2</v>
      </c>
      <c r="AA183" s="73">
        <v>2</v>
      </c>
      <c r="AB183" s="89">
        <v>2</v>
      </c>
      <c r="AC183" s="87">
        <v>1</v>
      </c>
      <c r="AD183" s="198"/>
      <c r="AE183" s="198"/>
      <c r="AF183" s="198">
        <f t="shared" si="38"/>
        <v>9.5205814393939422E-2</v>
      </c>
      <c r="AG183" s="104">
        <f t="shared" si="39"/>
        <v>194</v>
      </c>
      <c r="AH183" s="198">
        <f t="shared" si="40"/>
        <v>29.293378957509724</v>
      </c>
      <c r="AI183" s="104">
        <f t="shared" si="41"/>
        <v>88</v>
      </c>
      <c r="AL183" s="13">
        <f t="shared" si="42"/>
        <v>1.6699429905303036</v>
      </c>
      <c r="AM183" s="104">
        <f t="shared" si="43"/>
        <v>178</v>
      </c>
      <c r="AN183" s="13">
        <f t="shared" si="44"/>
        <v>0</v>
      </c>
      <c r="AO183" s="13">
        <f t="shared" si="45"/>
        <v>1.5295015189583971</v>
      </c>
      <c r="AP183" s="104">
        <f t="shared" si="46"/>
        <v>195</v>
      </c>
      <c r="AQ183" s="13">
        <f t="shared" si="47"/>
        <v>17</v>
      </c>
      <c r="AR183" s="13">
        <f t="shared" si="48"/>
        <v>1.6096453316674273</v>
      </c>
      <c r="AS183" s="104">
        <f t="shared" si="49"/>
        <v>179</v>
      </c>
      <c r="AT183" s="13">
        <f t="shared" si="50"/>
        <v>1</v>
      </c>
      <c r="AU183" s="13">
        <f t="shared" si="51"/>
        <v>1.7488259336741157</v>
      </c>
      <c r="AV183" s="104">
        <f t="shared" si="52"/>
        <v>173</v>
      </c>
      <c r="AW183" s="13">
        <f t="shared" si="53"/>
        <v>5</v>
      </c>
    </row>
    <row r="184" spans="1:49" s="13" customFormat="1" ht="11.25" customHeight="1" x14ac:dyDescent="0.2">
      <c r="A184" s="182">
        <v>245</v>
      </c>
      <c r="B184" s="68">
        <v>909</v>
      </c>
      <c r="C184" s="27" t="s">
        <v>7</v>
      </c>
      <c r="D184" s="34" t="s">
        <v>257</v>
      </c>
      <c r="E184" s="27" t="s">
        <v>206</v>
      </c>
      <c r="F184" s="34" t="s">
        <v>293</v>
      </c>
      <c r="G184" s="34"/>
      <c r="H184" s="34"/>
      <c r="I184" s="46"/>
      <c r="J184" s="103">
        <v>11.145833333333334</v>
      </c>
      <c r="K184" s="94">
        <f t="shared" si="36"/>
        <v>1.6698885416666671</v>
      </c>
      <c r="L184" s="104">
        <f t="shared" si="37"/>
        <v>179</v>
      </c>
      <c r="M184" s="81">
        <v>3</v>
      </c>
      <c r="N184" s="60">
        <v>2</v>
      </c>
      <c r="O184" s="61">
        <v>2</v>
      </c>
      <c r="P184" s="60">
        <v>1</v>
      </c>
      <c r="Q184" s="77">
        <v>1</v>
      </c>
      <c r="R184" s="120">
        <v>1</v>
      </c>
      <c r="S184" s="121">
        <v>2</v>
      </c>
      <c r="T184" s="121">
        <v>1</v>
      </c>
      <c r="U184" s="121">
        <v>1</v>
      </c>
      <c r="V184" s="121">
        <v>2</v>
      </c>
      <c r="W184" s="121">
        <v>0</v>
      </c>
      <c r="X184" s="122">
        <v>2</v>
      </c>
      <c r="Y184" s="123">
        <v>2</v>
      </c>
      <c r="Z184" s="63">
        <v>2</v>
      </c>
      <c r="AA184" s="73">
        <v>0</v>
      </c>
      <c r="AB184" s="89">
        <v>3</v>
      </c>
      <c r="AC184" s="87">
        <v>3</v>
      </c>
      <c r="AD184" s="198"/>
      <c r="AE184" s="198"/>
      <c r="AF184" s="198">
        <f t="shared" si="38"/>
        <v>0.18613541666666672</v>
      </c>
      <c r="AG184" s="104">
        <f t="shared" si="39"/>
        <v>139</v>
      </c>
      <c r="AH184" s="198">
        <f t="shared" si="40"/>
        <v>14.98317757009346</v>
      </c>
      <c r="AI184" s="104">
        <f t="shared" si="41"/>
        <v>172</v>
      </c>
      <c r="AL184" s="13">
        <f t="shared" si="42"/>
        <v>1.6698885416666671</v>
      </c>
      <c r="AM184" s="104">
        <f t="shared" si="43"/>
        <v>179</v>
      </c>
      <c r="AN184" s="13">
        <f t="shared" si="44"/>
        <v>0</v>
      </c>
      <c r="AO184" s="13">
        <f t="shared" si="45"/>
        <v>1.6159888761148273</v>
      </c>
      <c r="AP184" s="104">
        <f t="shared" si="46"/>
        <v>174</v>
      </c>
      <c r="AQ184" s="13">
        <f t="shared" si="47"/>
        <v>5</v>
      </c>
      <c r="AR184" s="13">
        <f t="shared" si="48"/>
        <v>1.6580925550445935</v>
      </c>
      <c r="AS184" s="104">
        <f t="shared" si="49"/>
        <v>159</v>
      </c>
      <c r="AT184" s="13">
        <f t="shared" si="50"/>
        <v>20</v>
      </c>
      <c r="AU184" s="13">
        <f t="shared" si="51"/>
        <v>1.6916878727703455</v>
      </c>
      <c r="AV184" s="104">
        <f t="shared" si="52"/>
        <v>181</v>
      </c>
      <c r="AW184" s="13">
        <f t="shared" si="53"/>
        <v>2</v>
      </c>
    </row>
    <row r="185" spans="1:49" s="13" customFormat="1" ht="11.25" customHeight="1" x14ac:dyDescent="0.2">
      <c r="A185" s="182">
        <v>233</v>
      </c>
      <c r="B185" s="68">
        <v>599</v>
      </c>
      <c r="C185" s="27" t="s">
        <v>7</v>
      </c>
      <c r="D185" s="34" t="s">
        <v>364</v>
      </c>
      <c r="E185" s="27" t="s">
        <v>203</v>
      </c>
      <c r="F185" s="34" t="s">
        <v>293</v>
      </c>
      <c r="G185" s="34"/>
      <c r="H185" s="34"/>
      <c r="I185" s="46"/>
      <c r="J185" s="103">
        <v>6.2037878787878791</v>
      </c>
      <c r="K185" s="94">
        <f t="shared" si="36"/>
        <v>1.6599379621212127</v>
      </c>
      <c r="L185" s="104">
        <f t="shared" si="37"/>
        <v>180</v>
      </c>
      <c r="M185" s="81">
        <v>1</v>
      </c>
      <c r="N185" s="60">
        <v>1</v>
      </c>
      <c r="O185" s="61">
        <v>1</v>
      </c>
      <c r="P185" s="60">
        <v>3</v>
      </c>
      <c r="Q185" s="77">
        <v>2</v>
      </c>
      <c r="R185" s="120">
        <v>0</v>
      </c>
      <c r="S185" s="121">
        <v>2</v>
      </c>
      <c r="T185" s="121">
        <v>1</v>
      </c>
      <c r="U185" s="121">
        <v>1</v>
      </c>
      <c r="V185" s="121">
        <v>2</v>
      </c>
      <c r="W185" s="121">
        <v>0</v>
      </c>
      <c r="X185" s="122">
        <v>2</v>
      </c>
      <c r="Y185" s="123">
        <v>2</v>
      </c>
      <c r="Z185" s="63">
        <v>3</v>
      </c>
      <c r="AA185" s="73">
        <v>1</v>
      </c>
      <c r="AB185" s="89">
        <v>1</v>
      </c>
      <c r="AC185" s="87">
        <v>2</v>
      </c>
      <c r="AD185" s="198"/>
      <c r="AE185" s="198"/>
      <c r="AF185" s="198">
        <f t="shared" si="38"/>
        <v>0.10298287878787882</v>
      </c>
      <c r="AG185" s="104">
        <f t="shared" si="39"/>
        <v>189</v>
      </c>
      <c r="AH185" s="198">
        <f t="shared" si="40"/>
        <v>26.75784589082917</v>
      </c>
      <c r="AI185" s="104">
        <f t="shared" si="41"/>
        <v>97</v>
      </c>
      <c r="AL185" s="13">
        <f t="shared" si="42"/>
        <v>1.6599379621212129</v>
      </c>
      <c r="AM185" s="104">
        <f t="shared" si="43"/>
        <v>180</v>
      </c>
      <c r="AN185" s="13">
        <f t="shared" si="44"/>
        <v>0</v>
      </c>
      <c r="AO185" s="13">
        <f t="shared" si="45"/>
        <v>1.5757439821881023</v>
      </c>
      <c r="AP185" s="104">
        <f t="shared" si="46"/>
        <v>184</v>
      </c>
      <c r="AQ185" s="13">
        <f t="shared" si="47"/>
        <v>4</v>
      </c>
      <c r="AR185" s="13">
        <f t="shared" si="48"/>
        <v>1.6946102029238888</v>
      </c>
      <c r="AS185" s="104">
        <f t="shared" si="49"/>
        <v>145</v>
      </c>
      <c r="AT185" s="13">
        <f t="shared" si="50"/>
        <v>35</v>
      </c>
      <c r="AU185" s="13">
        <f t="shared" si="51"/>
        <v>1.6543259219874331</v>
      </c>
      <c r="AV185" s="104">
        <f t="shared" si="52"/>
        <v>188</v>
      </c>
      <c r="AW185" s="13">
        <f t="shared" si="53"/>
        <v>8</v>
      </c>
    </row>
    <row r="186" spans="1:49" s="13" customFormat="1" ht="11.25" customHeight="1" x14ac:dyDescent="0.2">
      <c r="A186" s="182">
        <v>143</v>
      </c>
      <c r="B186" s="68">
        <v>353</v>
      </c>
      <c r="C186" s="27" t="s">
        <v>7</v>
      </c>
      <c r="D186" s="34" t="s">
        <v>370</v>
      </c>
      <c r="E186" s="27">
        <v>353</v>
      </c>
      <c r="F186" s="34" t="s">
        <v>258</v>
      </c>
      <c r="G186" s="34"/>
      <c r="H186" s="34"/>
      <c r="I186" s="46"/>
      <c r="J186" s="103">
        <v>6.7022727272727272</v>
      </c>
      <c r="K186" s="94">
        <f t="shared" si="36"/>
        <v>1.6599329772727274</v>
      </c>
      <c r="L186" s="104">
        <f t="shared" si="37"/>
        <v>181</v>
      </c>
      <c r="M186" s="81">
        <v>1</v>
      </c>
      <c r="N186" s="60">
        <v>2</v>
      </c>
      <c r="O186" s="61">
        <v>1</v>
      </c>
      <c r="P186" s="60">
        <v>2</v>
      </c>
      <c r="Q186" s="77">
        <v>3</v>
      </c>
      <c r="R186" s="120">
        <v>0</v>
      </c>
      <c r="S186" s="121">
        <v>2</v>
      </c>
      <c r="T186" s="121">
        <v>2</v>
      </c>
      <c r="U186" s="121">
        <v>0</v>
      </c>
      <c r="V186" s="121">
        <v>1</v>
      </c>
      <c r="W186" s="121">
        <v>1</v>
      </c>
      <c r="X186" s="122">
        <v>2</v>
      </c>
      <c r="Y186" s="123">
        <v>3</v>
      </c>
      <c r="Z186" s="63">
        <v>2</v>
      </c>
      <c r="AA186" s="73">
        <v>1</v>
      </c>
      <c r="AB186" s="89">
        <v>1</v>
      </c>
      <c r="AC186" s="87">
        <v>1</v>
      </c>
      <c r="AD186" s="198"/>
      <c r="AE186" s="198"/>
      <c r="AF186" s="198">
        <f t="shared" si="38"/>
        <v>0.11125772727272729</v>
      </c>
      <c r="AG186" s="104">
        <f t="shared" si="39"/>
        <v>186</v>
      </c>
      <c r="AH186" s="198">
        <f t="shared" si="40"/>
        <v>24.767717870464566</v>
      </c>
      <c r="AI186" s="104">
        <f t="shared" si="41"/>
        <v>107</v>
      </c>
      <c r="AL186" s="13">
        <f t="shared" si="42"/>
        <v>1.6599329772727278</v>
      </c>
      <c r="AM186" s="104">
        <f t="shared" si="43"/>
        <v>181</v>
      </c>
      <c r="AN186" s="13">
        <f t="shared" si="44"/>
        <v>0</v>
      </c>
      <c r="AO186" s="13">
        <f t="shared" si="45"/>
        <v>1.6221269572058379</v>
      </c>
      <c r="AP186" s="104">
        <f t="shared" si="46"/>
        <v>172</v>
      </c>
      <c r="AQ186" s="13">
        <f t="shared" si="47"/>
        <v>9</v>
      </c>
      <c r="AR186" s="13">
        <f t="shared" si="48"/>
        <v>1.5762607364700523</v>
      </c>
      <c r="AS186" s="104">
        <f t="shared" si="49"/>
        <v>192</v>
      </c>
      <c r="AT186" s="13">
        <f t="shared" si="50"/>
        <v>11</v>
      </c>
      <c r="AU186" s="13">
        <f t="shared" si="51"/>
        <v>1.7315450174065068</v>
      </c>
      <c r="AV186" s="104">
        <f t="shared" si="52"/>
        <v>174</v>
      </c>
      <c r="AW186" s="13">
        <f t="shared" si="53"/>
        <v>7</v>
      </c>
    </row>
    <row r="187" spans="1:49" s="13" customFormat="1" ht="11.25" customHeight="1" x14ac:dyDescent="0.2">
      <c r="A187" s="182">
        <v>2</v>
      </c>
      <c r="B187" s="68">
        <v>67</v>
      </c>
      <c r="C187" s="27" t="s">
        <v>6</v>
      </c>
      <c r="D187" s="34" t="s">
        <v>245</v>
      </c>
      <c r="E187" s="27" t="s">
        <v>318</v>
      </c>
      <c r="F187" s="34" t="s">
        <v>293</v>
      </c>
      <c r="G187" s="34"/>
      <c r="H187" s="34"/>
      <c r="I187" s="46"/>
      <c r="J187" s="103">
        <v>12.139772727272728</v>
      </c>
      <c r="K187" s="94">
        <f t="shared" si="36"/>
        <v>1.6598786022727277</v>
      </c>
      <c r="L187" s="104">
        <f t="shared" si="37"/>
        <v>182</v>
      </c>
      <c r="M187" s="81">
        <v>3</v>
      </c>
      <c r="N187" s="60">
        <v>2</v>
      </c>
      <c r="O187" s="61">
        <v>2</v>
      </c>
      <c r="P187" s="60">
        <v>1</v>
      </c>
      <c r="Q187" s="77">
        <v>2</v>
      </c>
      <c r="R187" s="120">
        <v>0</v>
      </c>
      <c r="S187" s="121">
        <v>1</v>
      </c>
      <c r="T187" s="121">
        <v>1</v>
      </c>
      <c r="U187" s="121">
        <v>0</v>
      </c>
      <c r="V187" s="121">
        <v>2</v>
      </c>
      <c r="W187" s="121">
        <v>3</v>
      </c>
      <c r="X187" s="122">
        <v>2</v>
      </c>
      <c r="Y187" s="123">
        <v>2</v>
      </c>
      <c r="Z187" s="63">
        <v>2</v>
      </c>
      <c r="AA187" s="73">
        <v>1</v>
      </c>
      <c r="AB187" s="89">
        <v>1</v>
      </c>
      <c r="AC187" s="87">
        <v>1</v>
      </c>
      <c r="AD187" s="198"/>
      <c r="AE187" s="198"/>
      <c r="AF187" s="198">
        <f t="shared" si="38"/>
        <v>0.20152022727272734</v>
      </c>
      <c r="AG187" s="104">
        <f t="shared" si="39"/>
        <v>133</v>
      </c>
      <c r="AH187" s="198">
        <f t="shared" si="40"/>
        <v>13.674061593185437</v>
      </c>
      <c r="AI187" s="104">
        <f t="shared" si="41"/>
        <v>192</v>
      </c>
      <c r="AL187" s="13">
        <f t="shared" si="42"/>
        <v>1.6598786022727277</v>
      </c>
      <c r="AM187" s="104">
        <f t="shared" si="43"/>
        <v>182</v>
      </c>
      <c r="AN187" s="13">
        <f t="shared" si="44"/>
        <v>0</v>
      </c>
      <c r="AO187" s="13">
        <f t="shared" si="45"/>
        <v>1.5581929835436306</v>
      </c>
      <c r="AP187" s="104">
        <f t="shared" si="46"/>
        <v>189</v>
      </c>
      <c r="AQ187" s="13">
        <f t="shared" si="47"/>
        <v>7</v>
      </c>
      <c r="AR187" s="13">
        <f t="shared" si="48"/>
        <v>1.5596511775235642</v>
      </c>
      <c r="AS187" s="104">
        <f t="shared" si="49"/>
        <v>198</v>
      </c>
      <c r="AT187" s="13">
        <f t="shared" si="50"/>
        <v>16</v>
      </c>
      <c r="AU187" s="13">
        <f t="shared" si="51"/>
        <v>1.7592498397309215</v>
      </c>
      <c r="AV187" s="104">
        <f t="shared" si="52"/>
        <v>172</v>
      </c>
      <c r="AW187" s="13">
        <f t="shared" si="53"/>
        <v>10</v>
      </c>
    </row>
    <row r="188" spans="1:49" s="13" customFormat="1" ht="11.25" customHeight="1" x14ac:dyDescent="0.2">
      <c r="A188" s="182">
        <v>6</v>
      </c>
      <c r="B188" s="68">
        <v>75</v>
      </c>
      <c r="C188" s="27" t="s">
        <v>6</v>
      </c>
      <c r="D188" s="34" t="s">
        <v>247</v>
      </c>
      <c r="E188" s="27" t="s">
        <v>321</v>
      </c>
      <c r="F188" s="34" t="s">
        <v>322</v>
      </c>
      <c r="G188" s="34"/>
      <c r="H188" s="34"/>
      <c r="I188" s="46"/>
      <c r="J188" s="103">
        <v>14.743371212121213</v>
      </c>
      <c r="K188" s="94">
        <f t="shared" si="36"/>
        <v>1.6598525662878789</v>
      </c>
      <c r="L188" s="104">
        <f t="shared" si="37"/>
        <v>183</v>
      </c>
      <c r="M188" s="81">
        <v>1</v>
      </c>
      <c r="N188" s="60">
        <v>1</v>
      </c>
      <c r="O188" s="61">
        <v>2</v>
      </c>
      <c r="P188" s="60">
        <v>1</v>
      </c>
      <c r="Q188" s="77">
        <v>2</v>
      </c>
      <c r="R188" s="120">
        <v>1</v>
      </c>
      <c r="S188" s="121">
        <v>3</v>
      </c>
      <c r="T188" s="121">
        <v>2</v>
      </c>
      <c r="U188" s="121">
        <v>2</v>
      </c>
      <c r="V188" s="121">
        <v>2</v>
      </c>
      <c r="W188" s="121">
        <v>1</v>
      </c>
      <c r="X188" s="122">
        <v>2</v>
      </c>
      <c r="Y188" s="123">
        <v>3</v>
      </c>
      <c r="Z188" s="63">
        <v>2</v>
      </c>
      <c r="AA188" s="73">
        <v>3</v>
      </c>
      <c r="AB188" s="89">
        <v>2</v>
      </c>
      <c r="AC188" s="87">
        <v>2</v>
      </c>
      <c r="AD188" s="198"/>
      <c r="AE188" s="198"/>
      <c r="AF188" s="198">
        <f t="shared" si="38"/>
        <v>0.24473996212121213</v>
      </c>
      <c r="AG188" s="104">
        <f t="shared" si="39"/>
        <v>104</v>
      </c>
      <c r="AH188" s="198">
        <f t="shared" si="40"/>
        <v>11.259297321600618</v>
      </c>
      <c r="AI188" s="104">
        <f t="shared" si="41"/>
        <v>222</v>
      </c>
      <c r="AL188" s="13">
        <f t="shared" si="42"/>
        <v>1.6598525662878794</v>
      </c>
      <c r="AM188" s="104">
        <f t="shared" si="43"/>
        <v>183</v>
      </c>
      <c r="AN188" s="13">
        <f t="shared" si="44"/>
        <v>0</v>
      </c>
      <c r="AO188" s="13">
        <f t="shared" si="45"/>
        <v>1.840454572976842</v>
      </c>
      <c r="AP188" s="104">
        <f t="shared" si="46"/>
        <v>98</v>
      </c>
      <c r="AQ188" s="13">
        <f t="shared" si="47"/>
        <v>85</v>
      </c>
      <c r="AR188" s="13">
        <f t="shared" si="48"/>
        <v>1.7370766465554381</v>
      </c>
      <c r="AS188" s="104">
        <f t="shared" si="49"/>
        <v>125</v>
      </c>
      <c r="AT188" s="13">
        <f t="shared" si="50"/>
        <v>58</v>
      </c>
      <c r="AU188" s="13">
        <f t="shared" si="51"/>
        <v>1.5586485529099525</v>
      </c>
      <c r="AV188" s="104">
        <f t="shared" si="52"/>
        <v>201</v>
      </c>
      <c r="AW188" s="13">
        <f t="shared" si="53"/>
        <v>18</v>
      </c>
    </row>
    <row r="189" spans="1:49" s="13" customFormat="1" ht="11.25" customHeight="1" x14ac:dyDescent="0.2">
      <c r="A189" s="182">
        <v>90</v>
      </c>
      <c r="B189" s="68">
        <v>233</v>
      </c>
      <c r="C189" s="27" t="s">
        <v>7</v>
      </c>
      <c r="D189" s="34" t="s">
        <v>24</v>
      </c>
      <c r="E189" s="27">
        <v>233</v>
      </c>
      <c r="F189" s="34" t="s">
        <v>109</v>
      </c>
      <c r="G189" s="34" t="s">
        <v>236</v>
      </c>
      <c r="H189" s="34"/>
      <c r="I189" s="46"/>
      <c r="J189" s="103">
        <v>16.72878787878788</v>
      </c>
      <c r="K189" s="94">
        <f t="shared" si="36"/>
        <v>1.6598327121212124</v>
      </c>
      <c r="L189" s="104">
        <f t="shared" si="37"/>
        <v>184</v>
      </c>
      <c r="M189" s="81">
        <v>1</v>
      </c>
      <c r="N189" s="60">
        <v>1</v>
      </c>
      <c r="O189" s="61">
        <v>3</v>
      </c>
      <c r="P189" s="60">
        <v>1</v>
      </c>
      <c r="Q189" s="77">
        <v>2</v>
      </c>
      <c r="R189" s="120">
        <v>0</v>
      </c>
      <c r="S189" s="121">
        <v>3</v>
      </c>
      <c r="T189" s="121">
        <v>3</v>
      </c>
      <c r="U189" s="121">
        <v>2</v>
      </c>
      <c r="V189" s="121">
        <v>3</v>
      </c>
      <c r="W189" s="121">
        <v>0</v>
      </c>
      <c r="X189" s="122">
        <v>2</v>
      </c>
      <c r="Y189" s="123">
        <v>3</v>
      </c>
      <c r="Z189" s="63">
        <v>2</v>
      </c>
      <c r="AA189" s="73">
        <v>1</v>
      </c>
      <c r="AB189" s="89">
        <v>1</v>
      </c>
      <c r="AC189" s="87">
        <v>2</v>
      </c>
      <c r="AD189" s="198"/>
      <c r="AE189" s="198"/>
      <c r="AF189" s="198">
        <f t="shared" si="38"/>
        <v>0.27769787878787883</v>
      </c>
      <c r="AG189" s="104">
        <f t="shared" si="39"/>
        <v>92</v>
      </c>
      <c r="AH189" s="198">
        <f t="shared" si="40"/>
        <v>9.9230142197264755</v>
      </c>
      <c r="AI189" s="104">
        <f t="shared" si="41"/>
        <v>238</v>
      </c>
      <c r="AL189" s="13">
        <f t="shared" si="42"/>
        <v>1.6598327121212126</v>
      </c>
      <c r="AM189" s="104">
        <f t="shared" si="43"/>
        <v>184</v>
      </c>
      <c r="AN189" s="13">
        <f t="shared" si="44"/>
        <v>0</v>
      </c>
      <c r="AO189" s="13">
        <f t="shared" si="45"/>
        <v>1.8043878960677007</v>
      </c>
      <c r="AP189" s="104">
        <f t="shared" si="46"/>
        <v>115</v>
      </c>
      <c r="AQ189" s="13">
        <f t="shared" si="47"/>
        <v>69</v>
      </c>
      <c r="AR189" s="13">
        <f t="shared" si="48"/>
        <v>1.6494949194790725</v>
      </c>
      <c r="AS189" s="104">
        <f t="shared" si="49"/>
        <v>163</v>
      </c>
      <c r="AT189" s="13">
        <f t="shared" si="50"/>
        <v>21</v>
      </c>
      <c r="AU189" s="13">
        <f t="shared" si="51"/>
        <v>1.6327223442282357</v>
      </c>
      <c r="AV189" s="104">
        <f t="shared" si="52"/>
        <v>193</v>
      </c>
      <c r="AW189" s="13">
        <f t="shared" si="53"/>
        <v>9</v>
      </c>
    </row>
    <row r="190" spans="1:49" s="13" customFormat="1" ht="11.25" customHeight="1" x14ac:dyDescent="0.2">
      <c r="A190" s="182">
        <v>157</v>
      </c>
      <c r="B190" s="68">
        <v>387</v>
      </c>
      <c r="C190" s="27" t="s">
        <v>6</v>
      </c>
      <c r="D190" s="34" t="s">
        <v>30</v>
      </c>
      <c r="E190" s="34" t="s">
        <v>315</v>
      </c>
      <c r="F190" s="34" t="s">
        <v>293</v>
      </c>
      <c r="G190" s="34"/>
      <c r="H190" s="34"/>
      <c r="I190" s="46"/>
      <c r="J190" s="103">
        <v>3.4344696969696971</v>
      </c>
      <c r="K190" s="94">
        <f t="shared" si="36"/>
        <v>1.6499656553030304</v>
      </c>
      <c r="L190" s="104">
        <f t="shared" si="37"/>
        <v>185</v>
      </c>
      <c r="M190" s="81">
        <v>1</v>
      </c>
      <c r="N190" s="60">
        <v>2</v>
      </c>
      <c r="O190" s="61">
        <v>0</v>
      </c>
      <c r="P190" s="60">
        <v>2</v>
      </c>
      <c r="Q190" s="77">
        <v>3</v>
      </c>
      <c r="R190" s="120">
        <v>0</v>
      </c>
      <c r="S190" s="121">
        <v>1</v>
      </c>
      <c r="T190" s="121">
        <v>1</v>
      </c>
      <c r="U190" s="121">
        <v>1</v>
      </c>
      <c r="V190" s="121">
        <v>1</v>
      </c>
      <c r="W190" s="121">
        <v>0</v>
      </c>
      <c r="X190" s="122">
        <v>1</v>
      </c>
      <c r="Y190" s="123">
        <v>3</v>
      </c>
      <c r="Z190" s="63">
        <v>3</v>
      </c>
      <c r="AA190" s="73">
        <v>1</v>
      </c>
      <c r="AB190" s="89">
        <v>2</v>
      </c>
      <c r="AC190" s="87">
        <v>2</v>
      </c>
      <c r="AD190" s="198"/>
      <c r="AE190" s="198"/>
      <c r="AF190" s="198">
        <f t="shared" si="38"/>
        <v>5.6668750000000004E-2</v>
      </c>
      <c r="AG190" s="104">
        <f t="shared" si="39"/>
        <v>230</v>
      </c>
      <c r="AH190" s="198">
        <f t="shared" si="40"/>
        <v>48.042351384140296</v>
      </c>
      <c r="AI190" s="104">
        <f t="shared" si="41"/>
        <v>42</v>
      </c>
      <c r="AL190" s="13">
        <f t="shared" si="42"/>
        <v>1.6499656553030311</v>
      </c>
      <c r="AM190" s="104">
        <f t="shared" si="43"/>
        <v>185</v>
      </c>
      <c r="AN190" s="13">
        <f t="shared" si="44"/>
        <v>0</v>
      </c>
      <c r="AO190" s="13">
        <f t="shared" si="45"/>
        <v>1.5128151536307901</v>
      </c>
      <c r="AP190" s="104">
        <f t="shared" si="46"/>
        <v>199</v>
      </c>
      <c r="AQ190" s="13">
        <f t="shared" si="47"/>
        <v>14</v>
      </c>
      <c r="AR190" s="13">
        <f t="shared" si="48"/>
        <v>1.6991596352361416</v>
      </c>
      <c r="AS190" s="104">
        <f t="shared" si="49"/>
        <v>144</v>
      </c>
      <c r="AT190" s="13">
        <f t="shared" si="50"/>
        <v>41</v>
      </c>
      <c r="AU190" s="13">
        <f t="shared" si="51"/>
        <v>1.6462666586475125</v>
      </c>
      <c r="AV190" s="104">
        <f t="shared" si="52"/>
        <v>189</v>
      </c>
      <c r="AW190" s="13">
        <f t="shared" si="53"/>
        <v>4</v>
      </c>
    </row>
    <row r="191" spans="1:49" s="13" customFormat="1" ht="11.25" customHeight="1" x14ac:dyDescent="0.2">
      <c r="A191" s="182">
        <v>78</v>
      </c>
      <c r="B191" s="68">
        <v>221</v>
      </c>
      <c r="C191" s="27" t="s">
        <v>7</v>
      </c>
      <c r="D191" s="34" t="s">
        <v>23</v>
      </c>
      <c r="E191" s="34" t="s">
        <v>102</v>
      </c>
      <c r="F191" s="34" t="s">
        <v>293</v>
      </c>
      <c r="G191" s="34"/>
      <c r="H191" s="34"/>
      <c r="I191" s="46"/>
      <c r="J191" s="103">
        <v>14.797348484848484</v>
      </c>
      <c r="K191" s="94">
        <f t="shared" si="36"/>
        <v>1.6498520265151515</v>
      </c>
      <c r="L191" s="104">
        <f t="shared" si="37"/>
        <v>186</v>
      </c>
      <c r="M191" s="81">
        <v>3</v>
      </c>
      <c r="N191" s="60">
        <v>3</v>
      </c>
      <c r="O191" s="61">
        <v>0</v>
      </c>
      <c r="P191" s="60">
        <v>1</v>
      </c>
      <c r="Q191" s="77">
        <v>2</v>
      </c>
      <c r="R191" s="120">
        <v>0</v>
      </c>
      <c r="S191" s="121">
        <v>1</v>
      </c>
      <c r="T191" s="121">
        <v>0</v>
      </c>
      <c r="U191" s="121">
        <v>0</v>
      </c>
      <c r="V191" s="121">
        <v>2</v>
      </c>
      <c r="W191" s="121">
        <v>0</v>
      </c>
      <c r="X191" s="122">
        <v>3</v>
      </c>
      <c r="Y191" s="123">
        <v>3</v>
      </c>
      <c r="Z191" s="63">
        <v>2</v>
      </c>
      <c r="AA191" s="73">
        <v>1</v>
      </c>
      <c r="AB191" s="89">
        <v>1</v>
      </c>
      <c r="AC191" s="87">
        <v>3</v>
      </c>
      <c r="AD191" s="198"/>
      <c r="AE191" s="198"/>
      <c r="AF191" s="198">
        <f t="shared" si="38"/>
        <v>0.24415624999999999</v>
      </c>
      <c r="AG191" s="104">
        <f t="shared" si="39"/>
        <v>106</v>
      </c>
      <c r="AH191" s="198">
        <f t="shared" si="40"/>
        <v>11.150646358633047</v>
      </c>
      <c r="AI191" s="104">
        <f t="shared" si="41"/>
        <v>223</v>
      </c>
      <c r="AL191" s="13">
        <f t="shared" si="42"/>
        <v>1.6498520265151519</v>
      </c>
      <c r="AM191" s="104">
        <f t="shared" si="43"/>
        <v>186</v>
      </c>
      <c r="AN191" s="13">
        <f t="shared" si="44"/>
        <v>0</v>
      </c>
      <c r="AO191" s="13">
        <f t="shared" si="45"/>
        <v>1.5817516920669912</v>
      </c>
      <c r="AP191" s="104">
        <f t="shared" si="46"/>
        <v>183</v>
      </c>
      <c r="AQ191" s="13">
        <f t="shared" si="47"/>
        <v>3</v>
      </c>
      <c r="AR191" s="13">
        <f t="shared" si="48"/>
        <v>1.6126480131372261</v>
      </c>
      <c r="AS191" s="104">
        <f t="shared" si="49"/>
        <v>176</v>
      </c>
      <c r="AT191" s="13">
        <f t="shared" si="50"/>
        <v>10</v>
      </c>
      <c r="AU191" s="13">
        <f t="shared" si="51"/>
        <v>1.6940526954114727</v>
      </c>
      <c r="AV191" s="104">
        <f t="shared" si="52"/>
        <v>180</v>
      </c>
      <c r="AW191" s="13">
        <f t="shared" si="53"/>
        <v>6</v>
      </c>
    </row>
    <row r="192" spans="1:49" s="13" customFormat="1" ht="11.25" customHeight="1" x14ac:dyDescent="0.2">
      <c r="A192" s="182">
        <v>125</v>
      </c>
      <c r="B192" s="68">
        <v>307</v>
      </c>
      <c r="C192" s="27" t="s">
        <v>5</v>
      </c>
      <c r="D192" s="34" t="s">
        <v>366</v>
      </c>
      <c r="E192" s="27" t="s">
        <v>293</v>
      </c>
      <c r="F192" s="34" t="s">
        <v>293</v>
      </c>
      <c r="G192" s="34"/>
      <c r="H192" s="34"/>
      <c r="I192" s="46"/>
      <c r="J192" s="103">
        <v>3.7221590909090909</v>
      </c>
      <c r="K192" s="94">
        <f t="shared" si="36"/>
        <v>1.6399627784090911</v>
      </c>
      <c r="L192" s="104">
        <f t="shared" si="37"/>
        <v>187</v>
      </c>
      <c r="M192" s="81">
        <v>1</v>
      </c>
      <c r="N192" s="60">
        <v>2</v>
      </c>
      <c r="O192" s="61">
        <v>1</v>
      </c>
      <c r="P192" s="60">
        <v>2</v>
      </c>
      <c r="Q192" s="77">
        <v>2</v>
      </c>
      <c r="R192" s="120">
        <v>0</v>
      </c>
      <c r="S192" s="121">
        <v>1</v>
      </c>
      <c r="T192" s="121">
        <v>1</v>
      </c>
      <c r="U192" s="121">
        <v>1</v>
      </c>
      <c r="V192" s="121">
        <v>1</v>
      </c>
      <c r="W192" s="121">
        <v>0</v>
      </c>
      <c r="X192" s="122">
        <v>0</v>
      </c>
      <c r="Y192" s="123">
        <v>3</v>
      </c>
      <c r="Z192" s="63">
        <v>3</v>
      </c>
      <c r="AA192" s="73">
        <v>1</v>
      </c>
      <c r="AB192" s="89">
        <v>3</v>
      </c>
      <c r="AC192" s="87">
        <v>2</v>
      </c>
      <c r="AD192" s="198"/>
      <c r="AE192" s="198"/>
      <c r="AF192" s="198">
        <f t="shared" si="38"/>
        <v>6.10434090909091E-2</v>
      </c>
      <c r="AG192" s="104">
        <f t="shared" si="39"/>
        <v>222</v>
      </c>
      <c r="AH192" s="198">
        <f t="shared" si="40"/>
        <v>44.060448786444816</v>
      </c>
      <c r="AI192" s="104">
        <f t="shared" si="41"/>
        <v>55</v>
      </c>
      <c r="AL192" s="13">
        <f t="shared" si="42"/>
        <v>1.6399627784090918</v>
      </c>
      <c r="AM192" s="104">
        <f t="shared" si="43"/>
        <v>187</v>
      </c>
      <c r="AN192" s="13">
        <f t="shared" si="44"/>
        <v>0</v>
      </c>
      <c r="AO192" s="13">
        <f t="shared" si="45"/>
        <v>1.4498557549977205</v>
      </c>
      <c r="AP192" s="104">
        <f t="shared" si="46"/>
        <v>213</v>
      </c>
      <c r="AQ192" s="13">
        <f t="shared" si="47"/>
        <v>26</v>
      </c>
      <c r="AR192" s="13">
        <f t="shared" si="48"/>
        <v>1.7036784974726373</v>
      </c>
      <c r="AS192" s="104">
        <f t="shared" si="49"/>
        <v>139</v>
      </c>
      <c r="AT192" s="13">
        <f t="shared" si="50"/>
        <v>48</v>
      </c>
      <c r="AU192" s="13">
        <f t="shared" si="51"/>
        <v>1.6381768252318341</v>
      </c>
      <c r="AV192" s="104">
        <f t="shared" si="52"/>
        <v>191</v>
      </c>
      <c r="AW192" s="13">
        <f t="shared" si="53"/>
        <v>4</v>
      </c>
    </row>
    <row r="193" spans="1:49" s="13" customFormat="1" ht="11.25" customHeight="1" x14ac:dyDescent="0.2">
      <c r="A193" s="182">
        <v>247</v>
      </c>
      <c r="B193" s="68">
        <v>920</v>
      </c>
      <c r="C193" s="27" t="s">
        <v>7</v>
      </c>
      <c r="D193" s="34" t="s">
        <v>2</v>
      </c>
      <c r="E193" s="27" t="s">
        <v>166</v>
      </c>
      <c r="F193" s="34" t="s">
        <v>293</v>
      </c>
      <c r="G193" s="34"/>
      <c r="H193" s="34"/>
      <c r="I193" s="46"/>
      <c r="J193" s="103">
        <v>4.9240530303030301</v>
      </c>
      <c r="K193" s="94">
        <f t="shared" si="36"/>
        <v>1.6399507594696972</v>
      </c>
      <c r="L193" s="104">
        <f t="shared" si="37"/>
        <v>188</v>
      </c>
      <c r="M193" s="81">
        <v>1</v>
      </c>
      <c r="N193" s="60">
        <v>1</v>
      </c>
      <c r="O193" s="61">
        <v>1</v>
      </c>
      <c r="P193" s="60">
        <v>3</v>
      </c>
      <c r="Q193" s="77">
        <v>2</v>
      </c>
      <c r="R193" s="120">
        <v>0</v>
      </c>
      <c r="S193" s="121">
        <v>1</v>
      </c>
      <c r="T193" s="121">
        <v>0</v>
      </c>
      <c r="U193" s="121">
        <v>1</v>
      </c>
      <c r="V193" s="121">
        <v>1</v>
      </c>
      <c r="W193" s="121">
        <v>0</v>
      </c>
      <c r="X193" s="122">
        <v>2</v>
      </c>
      <c r="Y193" s="123">
        <v>3</v>
      </c>
      <c r="Z193" s="63">
        <v>3</v>
      </c>
      <c r="AA193" s="73">
        <v>1</v>
      </c>
      <c r="AB193" s="89">
        <v>1</v>
      </c>
      <c r="AC193" s="87">
        <v>2</v>
      </c>
      <c r="AD193" s="198"/>
      <c r="AE193" s="198"/>
      <c r="AF193" s="198">
        <f t="shared" si="38"/>
        <v>8.07544696969697E-2</v>
      </c>
      <c r="AG193" s="104">
        <f t="shared" si="39"/>
        <v>205</v>
      </c>
      <c r="AH193" s="198">
        <f t="shared" si="40"/>
        <v>33.305896380630031</v>
      </c>
      <c r="AI193" s="104">
        <f t="shared" si="41"/>
        <v>74</v>
      </c>
      <c r="AL193" s="13">
        <f t="shared" si="42"/>
        <v>1.6399507594696978</v>
      </c>
      <c r="AM193" s="104">
        <f t="shared" si="43"/>
        <v>188</v>
      </c>
      <c r="AN193" s="13">
        <f t="shared" si="44"/>
        <v>0</v>
      </c>
      <c r="AO193" s="13">
        <f t="shared" si="45"/>
        <v>1.5322785186670218</v>
      </c>
      <c r="AP193" s="104">
        <f t="shared" si="46"/>
        <v>193</v>
      </c>
      <c r="AQ193" s="13">
        <f t="shared" si="47"/>
        <v>5</v>
      </c>
      <c r="AR193" s="13">
        <f t="shared" si="48"/>
        <v>1.672883869837591</v>
      </c>
      <c r="AS193" s="104">
        <f t="shared" si="49"/>
        <v>153</v>
      </c>
      <c r="AT193" s="13">
        <f t="shared" si="50"/>
        <v>35</v>
      </c>
      <c r="AU193" s="13">
        <f t="shared" si="51"/>
        <v>1.6412952410750488</v>
      </c>
      <c r="AV193" s="104">
        <f t="shared" si="52"/>
        <v>190</v>
      </c>
      <c r="AW193" s="13">
        <f t="shared" si="53"/>
        <v>2</v>
      </c>
    </row>
    <row r="194" spans="1:49" s="13" customFormat="1" ht="11.25" customHeight="1" x14ac:dyDescent="0.2">
      <c r="A194" s="182">
        <v>307</v>
      </c>
      <c r="B194" s="71" t="s">
        <v>146</v>
      </c>
      <c r="C194" s="27" t="s">
        <v>7</v>
      </c>
      <c r="D194" s="34" t="s">
        <v>272</v>
      </c>
      <c r="E194" s="27" t="s">
        <v>146</v>
      </c>
      <c r="F194" s="34" t="s">
        <v>293</v>
      </c>
      <c r="G194" s="34"/>
      <c r="H194" s="34"/>
      <c r="I194" s="46"/>
      <c r="J194" s="103">
        <v>10.767045454545455</v>
      </c>
      <c r="K194" s="94">
        <f t="shared" si="36"/>
        <v>1.6398923295454548</v>
      </c>
      <c r="L194" s="104">
        <f t="shared" si="37"/>
        <v>189</v>
      </c>
      <c r="M194" s="81">
        <v>3</v>
      </c>
      <c r="N194" s="60">
        <v>2</v>
      </c>
      <c r="O194" s="61">
        <v>2</v>
      </c>
      <c r="P194" s="60">
        <v>1</v>
      </c>
      <c r="Q194" s="77">
        <v>1</v>
      </c>
      <c r="R194" s="120">
        <v>1</v>
      </c>
      <c r="S194" s="121">
        <v>2</v>
      </c>
      <c r="T194" s="121">
        <v>2</v>
      </c>
      <c r="U194" s="121">
        <v>2</v>
      </c>
      <c r="V194" s="121">
        <v>2</v>
      </c>
      <c r="W194" s="121">
        <v>1</v>
      </c>
      <c r="X194" s="122">
        <v>2</v>
      </c>
      <c r="Y194" s="123">
        <v>2</v>
      </c>
      <c r="Z194" s="63">
        <v>2</v>
      </c>
      <c r="AA194" s="73">
        <v>1</v>
      </c>
      <c r="AB194" s="89">
        <v>1</v>
      </c>
      <c r="AC194" s="87">
        <v>1</v>
      </c>
      <c r="AD194" s="198"/>
      <c r="AE194" s="198"/>
      <c r="AF194" s="198">
        <f t="shared" si="38"/>
        <v>0.17657954545454552</v>
      </c>
      <c r="AG194" s="104">
        <f t="shared" si="39"/>
        <v>144</v>
      </c>
      <c r="AH194" s="198">
        <f t="shared" si="40"/>
        <v>15.23166226912929</v>
      </c>
      <c r="AI194" s="104">
        <f t="shared" si="41"/>
        <v>169</v>
      </c>
      <c r="AL194" s="13">
        <f t="shared" si="42"/>
        <v>1.6398923295454548</v>
      </c>
      <c r="AM194" s="104">
        <f t="shared" si="43"/>
        <v>189</v>
      </c>
      <c r="AN194" s="13">
        <f t="shared" si="44"/>
        <v>0</v>
      </c>
      <c r="AO194" s="13">
        <f t="shared" si="45"/>
        <v>1.674427446602311</v>
      </c>
      <c r="AP194" s="104">
        <f t="shared" si="46"/>
        <v>159</v>
      </c>
      <c r="AQ194" s="13">
        <f t="shared" si="47"/>
        <v>30</v>
      </c>
      <c r="AR194" s="13">
        <f t="shared" si="48"/>
        <v>1.5793137342277292</v>
      </c>
      <c r="AS194" s="104">
        <f t="shared" si="49"/>
        <v>189</v>
      </c>
      <c r="AT194" s="13">
        <f t="shared" si="50"/>
        <v>0</v>
      </c>
      <c r="AU194" s="13">
        <f t="shared" si="51"/>
        <v>1.6768220954317421</v>
      </c>
      <c r="AV194" s="104">
        <f t="shared" si="52"/>
        <v>183</v>
      </c>
      <c r="AW194" s="13">
        <f t="shared" si="53"/>
        <v>6</v>
      </c>
    </row>
    <row r="195" spans="1:49" s="13" customFormat="1" ht="11.25" customHeight="1" x14ac:dyDescent="0.2">
      <c r="A195" s="182">
        <v>215</v>
      </c>
      <c r="B195" s="68">
        <v>522</v>
      </c>
      <c r="C195" s="27" t="s">
        <v>7</v>
      </c>
      <c r="D195" s="34" t="s">
        <v>39</v>
      </c>
      <c r="E195" s="27" t="s">
        <v>196</v>
      </c>
      <c r="F195" s="34" t="s">
        <v>293</v>
      </c>
      <c r="G195" s="34"/>
      <c r="H195" s="34"/>
      <c r="I195" s="46"/>
      <c r="J195" s="103">
        <v>14.514962121212122</v>
      </c>
      <c r="K195" s="94">
        <f t="shared" si="36"/>
        <v>1.639854850378788</v>
      </c>
      <c r="L195" s="104">
        <f t="shared" si="37"/>
        <v>190</v>
      </c>
      <c r="M195" s="81">
        <v>1</v>
      </c>
      <c r="N195" s="60">
        <v>2</v>
      </c>
      <c r="O195" s="61">
        <v>3</v>
      </c>
      <c r="P195" s="60">
        <v>1</v>
      </c>
      <c r="Q195" s="77">
        <v>1</v>
      </c>
      <c r="R195" s="120">
        <v>1</v>
      </c>
      <c r="S195" s="121">
        <v>3</v>
      </c>
      <c r="T195" s="121">
        <v>2</v>
      </c>
      <c r="U195" s="121">
        <v>2</v>
      </c>
      <c r="V195" s="121">
        <v>2</v>
      </c>
      <c r="W195" s="121">
        <v>0</v>
      </c>
      <c r="X195" s="122">
        <v>2</v>
      </c>
      <c r="Y195" s="123">
        <v>3</v>
      </c>
      <c r="Z195" s="63">
        <v>2</v>
      </c>
      <c r="AA195" s="73">
        <v>1</v>
      </c>
      <c r="AB195" s="89">
        <v>1</v>
      </c>
      <c r="AC195" s="87">
        <v>1</v>
      </c>
      <c r="AD195" s="198"/>
      <c r="AE195" s="198"/>
      <c r="AF195" s="198">
        <f t="shared" si="38"/>
        <v>0.23804537878787882</v>
      </c>
      <c r="AG195" s="104">
        <f t="shared" si="39"/>
        <v>111</v>
      </c>
      <c r="AH195" s="198">
        <f t="shared" si="40"/>
        <v>11.298686047573691</v>
      </c>
      <c r="AI195" s="104">
        <f t="shared" si="41"/>
        <v>221</v>
      </c>
      <c r="AL195" s="13">
        <f t="shared" si="42"/>
        <v>1.6398548503787884</v>
      </c>
      <c r="AM195" s="104">
        <f t="shared" si="43"/>
        <v>190</v>
      </c>
      <c r="AN195" s="13">
        <f t="shared" si="44"/>
        <v>0</v>
      </c>
      <c r="AO195" s="13">
        <f t="shared" si="45"/>
        <v>1.7702093654289555</v>
      </c>
      <c r="AP195" s="104">
        <f t="shared" si="46"/>
        <v>132</v>
      </c>
      <c r="AQ195" s="13">
        <f t="shared" si="47"/>
        <v>58</v>
      </c>
      <c r="AR195" s="13">
        <f t="shared" si="48"/>
        <v>1.6041090309807955</v>
      </c>
      <c r="AS195" s="104">
        <f t="shared" si="49"/>
        <v>182</v>
      </c>
      <c r="AT195" s="13">
        <f t="shared" si="50"/>
        <v>8</v>
      </c>
      <c r="AU195" s="13">
        <f t="shared" si="51"/>
        <v>1.6351458202784537</v>
      </c>
      <c r="AV195" s="104">
        <f t="shared" si="52"/>
        <v>192</v>
      </c>
      <c r="AW195" s="13">
        <f t="shared" si="53"/>
        <v>2</v>
      </c>
    </row>
    <row r="196" spans="1:49" s="13" customFormat="1" ht="11.25" customHeight="1" x14ac:dyDescent="0.2">
      <c r="A196" s="182">
        <v>12</v>
      </c>
      <c r="B196" s="68">
        <v>79</v>
      </c>
      <c r="C196" s="27" t="s">
        <v>6</v>
      </c>
      <c r="D196" s="34" t="s">
        <v>246</v>
      </c>
      <c r="E196" s="34" t="s">
        <v>266</v>
      </c>
      <c r="F196" s="34" t="s">
        <v>325</v>
      </c>
      <c r="G196" s="34"/>
      <c r="H196" s="34"/>
      <c r="I196" s="46"/>
      <c r="J196" s="103">
        <v>10.3</v>
      </c>
      <c r="K196" s="94">
        <f t="shared" si="36"/>
        <v>1.6198970000000001</v>
      </c>
      <c r="L196" s="104">
        <f t="shared" si="37"/>
        <v>191</v>
      </c>
      <c r="M196" s="81">
        <v>3</v>
      </c>
      <c r="N196" s="60">
        <v>3</v>
      </c>
      <c r="O196" s="61">
        <v>0</v>
      </c>
      <c r="P196" s="60">
        <v>2</v>
      </c>
      <c r="Q196" s="77">
        <v>2</v>
      </c>
      <c r="R196" s="120">
        <v>0</v>
      </c>
      <c r="S196" s="121">
        <v>1</v>
      </c>
      <c r="T196" s="121">
        <v>0</v>
      </c>
      <c r="U196" s="121">
        <v>1</v>
      </c>
      <c r="V196" s="121">
        <v>1</v>
      </c>
      <c r="W196" s="121">
        <v>0</v>
      </c>
      <c r="X196" s="122">
        <v>3</v>
      </c>
      <c r="Y196" s="123">
        <v>3</v>
      </c>
      <c r="Z196" s="63">
        <v>1</v>
      </c>
      <c r="AA196" s="73">
        <v>1</v>
      </c>
      <c r="AB196" s="89">
        <v>1</v>
      </c>
      <c r="AC196" s="87">
        <v>2</v>
      </c>
      <c r="AD196" s="198"/>
      <c r="AE196" s="198"/>
      <c r="AF196" s="198">
        <f t="shared" si="38"/>
        <v>0.16686000000000004</v>
      </c>
      <c r="AG196" s="104">
        <f t="shared" si="39"/>
        <v>153</v>
      </c>
      <c r="AH196" s="198">
        <f t="shared" si="40"/>
        <v>15.728155339805825</v>
      </c>
      <c r="AI196" s="104">
        <f t="shared" si="41"/>
        <v>161</v>
      </c>
      <c r="AL196" s="13">
        <f t="shared" si="42"/>
        <v>1.6198970000000001</v>
      </c>
      <c r="AM196" s="104">
        <f t="shared" si="43"/>
        <v>191</v>
      </c>
      <c r="AN196" s="13">
        <f t="shared" si="44"/>
        <v>0</v>
      </c>
      <c r="AO196" s="13">
        <f t="shared" si="45"/>
        <v>1.5310274347826087</v>
      </c>
      <c r="AP196" s="104">
        <f t="shared" si="46"/>
        <v>194</v>
      </c>
      <c r="AQ196" s="13">
        <f t="shared" si="47"/>
        <v>3</v>
      </c>
      <c r="AR196" s="13">
        <f t="shared" si="48"/>
        <v>1.4534622173913048</v>
      </c>
      <c r="AS196" s="104">
        <f t="shared" si="49"/>
        <v>220</v>
      </c>
      <c r="AT196" s="13">
        <f t="shared" si="50"/>
        <v>29</v>
      </c>
      <c r="AU196" s="13">
        <f t="shared" si="51"/>
        <v>1.7656361304347827</v>
      </c>
      <c r="AV196" s="104">
        <f t="shared" si="52"/>
        <v>170</v>
      </c>
      <c r="AW196" s="13">
        <f t="shared" si="53"/>
        <v>21</v>
      </c>
    </row>
    <row r="197" spans="1:49" s="13" customFormat="1" ht="11.25" customHeight="1" x14ac:dyDescent="0.2">
      <c r="A197" s="182">
        <v>26</v>
      </c>
      <c r="B197" s="68">
        <v>176</v>
      </c>
      <c r="C197" s="27" t="s">
        <v>7</v>
      </c>
      <c r="D197" s="34" t="s">
        <v>248</v>
      </c>
      <c r="E197" s="34">
        <v>176</v>
      </c>
      <c r="F197" s="34" t="s">
        <v>294</v>
      </c>
      <c r="G197" s="34" t="s">
        <v>295</v>
      </c>
      <c r="H197" s="34"/>
      <c r="I197" s="46"/>
      <c r="J197" s="103">
        <v>14.040530303030303</v>
      </c>
      <c r="K197" s="94">
        <f t="shared" si="36"/>
        <v>1.60985959469697</v>
      </c>
      <c r="L197" s="104">
        <f t="shared" si="37"/>
        <v>192</v>
      </c>
      <c r="M197" s="81">
        <v>1</v>
      </c>
      <c r="N197" s="60">
        <v>1</v>
      </c>
      <c r="O197" s="61">
        <v>2</v>
      </c>
      <c r="P197" s="60">
        <v>2</v>
      </c>
      <c r="Q197" s="77">
        <v>2</v>
      </c>
      <c r="R197" s="120">
        <v>0</v>
      </c>
      <c r="S197" s="121">
        <v>3</v>
      </c>
      <c r="T197" s="121">
        <v>2</v>
      </c>
      <c r="U197" s="121">
        <v>2</v>
      </c>
      <c r="V197" s="121">
        <v>2</v>
      </c>
      <c r="W197" s="121">
        <v>0</v>
      </c>
      <c r="X197" s="122">
        <v>2</v>
      </c>
      <c r="Y197" s="123">
        <v>3</v>
      </c>
      <c r="Z197" s="63">
        <v>2</v>
      </c>
      <c r="AA197" s="73">
        <v>1</v>
      </c>
      <c r="AB197" s="89">
        <v>1</v>
      </c>
      <c r="AC197" s="87">
        <v>1</v>
      </c>
      <c r="AD197" s="198"/>
      <c r="AE197" s="198"/>
      <c r="AF197" s="198">
        <f t="shared" si="38"/>
        <v>0.22605253787878796</v>
      </c>
      <c r="AG197" s="104">
        <f t="shared" si="39"/>
        <v>121</v>
      </c>
      <c r="AH197" s="198">
        <f t="shared" si="40"/>
        <v>11.466803356084927</v>
      </c>
      <c r="AI197" s="104">
        <f t="shared" si="41"/>
        <v>219</v>
      </c>
      <c r="AL197" s="13">
        <f t="shared" si="42"/>
        <v>1.6098595946969703</v>
      </c>
      <c r="AM197" s="104">
        <f t="shared" si="43"/>
        <v>192</v>
      </c>
      <c r="AN197" s="13">
        <f t="shared" si="44"/>
        <v>0</v>
      </c>
      <c r="AO197" s="13">
        <f t="shared" si="45"/>
        <v>1.7049967184427894</v>
      </c>
      <c r="AP197" s="104">
        <f t="shared" si="46"/>
        <v>151</v>
      </c>
      <c r="AQ197" s="13">
        <f t="shared" si="47"/>
        <v>41</v>
      </c>
      <c r="AR197" s="13">
        <f t="shared" si="48"/>
        <v>1.5715050796468031</v>
      </c>
      <c r="AS197" s="104">
        <f t="shared" si="49"/>
        <v>193</v>
      </c>
      <c r="AT197" s="13">
        <f t="shared" si="50"/>
        <v>1</v>
      </c>
      <c r="AU197" s="13">
        <f t="shared" si="51"/>
        <v>1.6155853472053314</v>
      </c>
      <c r="AV197" s="104">
        <f t="shared" si="52"/>
        <v>195</v>
      </c>
      <c r="AW197" s="13">
        <f t="shared" si="53"/>
        <v>3</v>
      </c>
    </row>
    <row r="198" spans="1:49" s="13" customFormat="1" ht="11.25" customHeight="1" x14ac:dyDescent="0.2">
      <c r="A198" s="182">
        <v>244</v>
      </c>
      <c r="B198" s="68">
        <v>909</v>
      </c>
      <c r="C198" s="27" t="s">
        <v>7</v>
      </c>
      <c r="D198" s="34" t="s">
        <v>257</v>
      </c>
      <c r="E198" s="27">
        <v>909</v>
      </c>
      <c r="F198" s="34" t="s">
        <v>206</v>
      </c>
      <c r="G198" s="34"/>
      <c r="H198" s="34"/>
      <c r="I198" s="46"/>
      <c r="J198" s="103">
        <v>17.418939393939393</v>
      </c>
      <c r="K198" s="94">
        <f t="shared" ref="K198:K261" si="54">M$4*M198+N$4*N198+O$4*O198+P$4*P198+Q$4*Q198+R$4*R198+S$4*S198+T$4*T198+U$4*U198+V$4*V198+W$4*W198+X$4*X198+Y$4*Y198+Z$4*Z198+AA$4*AA198+AB$4*AB198+AC$4*AC198-(J198/100000)</f>
        <v>1.609825810606061</v>
      </c>
      <c r="L198" s="104">
        <f t="shared" ref="L198:L261" si="55">RANK(K198,$K$6:$K$291)</f>
        <v>193</v>
      </c>
      <c r="M198" s="81">
        <v>3</v>
      </c>
      <c r="N198" s="60">
        <v>2</v>
      </c>
      <c r="O198" s="61">
        <v>2</v>
      </c>
      <c r="P198" s="60">
        <v>1</v>
      </c>
      <c r="Q198" s="77">
        <v>1</v>
      </c>
      <c r="R198" s="120">
        <v>0</v>
      </c>
      <c r="S198" s="121">
        <v>2</v>
      </c>
      <c r="T198" s="121">
        <v>2</v>
      </c>
      <c r="U198" s="121">
        <v>2</v>
      </c>
      <c r="V198" s="121">
        <v>3</v>
      </c>
      <c r="W198" s="121">
        <v>0</v>
      </c>
      <c r="X198" s="122">
        <v>2</v>
      </c>
      <c r="Y198" s="123">
        <v>2</v>
      </c>
      <c r="Z198" s="63">
        <v>2</v>
      </c>
      <c r="AA198" s="73">
        <v>0</v>
      </c>
      <c r="AB198" s="89">
        <v>1</v>
      </c>
      <c r="AC198" s="87">
        <v>2</v>
      </c>
      <c r="AD198" s="198"/>
      <c r="AE198" s="198"/>
      <c r="AF198" s="198">
        <f t="shared" si="38"/>
        <v>0.28044492424242429</v>
      </c>
      <c r="AG198" s="104">
        <f t="shared" si="39"/>
        <v>89</v>
      </c>
      <c r="AH198" s="198">
        <f t="shared" si="40"/>
        <v>9.242813030052627</v>
      </c>
      <c r="AI198" s="104">
        <f t="shared" si="41"/>
        <v>242</v>
      </c>
      <c r="AL198" s="13">
        <f t="shared" si="42"/>
        <v>1.609825810606061</v>
      </c>
      <c r="AM198" s="104">
        <f t="shared" si="43"/>
        <v>193</v>
      </c>
      <c r="AN198" s="13">
        <f t="shared" si="44"/>
        <v>0</v>
      </c>
      <c r="AO198" s="13">
        <f t="shared" si="45"/>
        <v>1.6091435363585689</v>
      </c>
      <c r="AP198" s="104">
        <f t="shared" si="46"/>
        <v>175</v>
      </c>
      <c r="AQ198" s="13">
        <f t="shared" si="47"/>
        <v>18</v>
      </c>
      <c r="AR198" s="13">
        <f t="shared" si="48"/>
        <v>1.5466385196361614</v>
      </c>
      <c r="AS198" s="104">
        <f t="shared" si="49"/>
        <v>203</v>
      </c>
      <c r="AT198" s="13">
        <f t="shared" si="50"/>
        <v>10</v>
      </c>
      <c r="AU198" s="13">
        <f t="shared" si="51"/>
        <v>1.6571903591010437</v>
      </c>
      <c r="AV198" s="104">
        <f t="shared" si="52"/>
        <v>187</v>
      </c>
      <c r="AW198" s="13">
        <f t="shared" si="53"/>
        <v>6</v>
      </c>
    </row>
    <row r="199" spans="1:49" s="13" customFormat="1" ht="11.25" customHeight="1" x14ac:dyDescent="0.2">
      <c r="A199" s="182">
        <v>9</v>
      </c>
      <c r="B199" s="68">
        <v>75</v>
      </c>
      <c r="C199" s="27" t="s">
        <v>6</v>
      </c>
      <c r="D199" s="34" t="s">
        <v>247</v>
      </c>
      <c r="E199" s="27" t="s">
        <v>324</v>
      </c>
      <c r="F199" s="34" t="s">
        <v>293</v>
      </c>
      <c r="G199" s="34"/>
      <c r="H199" s="34"/>
      <c r="I199" s="46"/>
      <c r="J199" s="103">
        <v>15.389393939393939</v>
      </c>
      <c r="K199" s="94">
        <f t="shared" si="54"/>
        <v>1.5898461060606066</v>
      </c>
      <c r="L199" s="104">
        <f t="shared" si="55"/>
        <v>194</v>
      </c>
      <c r="M199" s="81">
        <v>3</v>
      </c>
      <c r="N199" s="60">
        <v>1</v>
      </c>
      <c r="O199" s="61">
        <v>1</v>
      </c>
      <c r="P199" s="60">
        <v>1</v>
      </c>
      <c r="Q199" s="77">
        <v>2</v>
      </c>
      <c r="R199" s="120">
        <v>1</v>
      </c>
      <c r="S199" s="121">
        <v>2</v>
      </c>
      <c r="T199" s="121">
        <v>0</v>
      </c>
      <c r="U199" s="121">
        <v>2</v>
      </c>
      <c r="V199" s="121">
        <v>1</v>
      </c>
      <c r="W199" s="121">
        <v>0</v>
      </c>
      <c r="X199" s="122">
        <v>3</v>
      </c>
      <c r="Y199" s="123">
        <v>3</v>
      </c>
      <c r="Z199" s="63">
        <v>1</v>
      </c>
      <c r="AA199" s="73">
        <v>3</v>
      </c>
      <c r="AB199" s="89">
        <v>3</v>
      </c>
      <c r="AC199" s="87">
        <v>3</v>
      </c>
      <c r="AD199" s="198"/>
      <c r="AE199" s="198"/>
      <c r="AF199" s="198">
        <f t="shared" ref="AF199:AF262" si="56">(M$4*M199+N$4*N199+O$4*O199+P$4*P199+Q$4*Q199+R$4*R199+S$4*S199+T$4*T199+U$4*U199+V$4*V199+W$4*W199+X$4*X199+Y$4*Y199+Z$4*Z199+AA$4*AA199+AB$4*AB199+AC$4*AC199)*(J199/100)</f>
        <v>0.24469136363636371</v>
      </c>
      <c r="AG199" s="104">
        <f t="shared" ref="AG199:AG262" si="57">RANK(AF199,AF$6:AF$291)</f>
        <v>105</v>
      </c>
      <c r="AH199" s="198">
        <f t="shared" ref="AH199:AH262" si="58">(M$4*M199+N$4*N199+O$4*O199+P$4*P199+Q$4*Q199+R$4*R199+S$4*S199+T$4*T199+U$4*U199+V$4*V199+W$4*W199+X$4*X199+Y$4*Y199+Z$4*Z199+AA$4*AA199+AB$4*AB199+AC$4*AC199)/(J199/100)</f>
        <v>10.331790883134788</v>
      </c>
      <c r="AI199" s="104">
        <f t="shared" ref="AI199:AI262" si="59">RANK(AH199,AH$6:AH$291)</f>
        <v>232</v>
      </c>
      <c r="AL199" s="13">
        <f t="shared" ref="AL199:AL262" si="60">(AL$3/$AK$3)*(M$4*M199+N$4*N199+O$4*O199+P$4*P199+Q$4*Q199)+(AL$4/$AK$4)*(R$4*R199+S$4*S199+T$4*T199+U$4*U199+V$4*V199+W$4*W199+X$4*X199+Y$4*Y199)+(AL$5/$AK$5)*(Z$4*Z199+AA$4*AA199+AB$4*AB199+AC$4*AC199)-(J199/100000)</f>
        <v>1.5898461060606066</v>
      </c>
      <c r="AM199" s="104">
        <f t="shared" ref="AM199:AM262" si="61">RANK(AL199,AL$6:AL$291)</f>
        <v>194</v>
      </c>
      <c r="AN199" s="13">
        <f t="shared" ref="AN199:AN262" si="62">ABS(AM199-$L199)</f>
        <v>0</v>
      </c>
      <c r="AO199" s="13">
        <f t="shared" ref="AO199:AO262" si="63">(AO$3/$AK$3)*(M$4*M199+N$4*N199+O$4*O199+P$4*P199+Q$4*Q199)+(AO$4/$AK$4)*(R$4*R199+S$4*S199+T$4*T199+U$4*U199+V$4*V199+W$4*W199+X$4*X199+Y$4*Y199)+(AO$5/$AK$5)*(Z$4*Z199+AA$4*AA199+AB$4*AB199+AC$4*AC199)-(J199/100000)</f>
        <v>1.6748895843214759</v>
      </c>
      <c r="AP199" s="104">
        <f t="shared" ref="AP199:AP262" si="64">RANK(AO199,AO$6:AO$291)</f>
        <v>158</v>
      </c>
      <c r="AQ199" s="13">
        <f t="shared" ref="AQ199:AQ262" si="65">ABS(AP199-$L199)</f>
        <v>36</v>
      </c>
      <c r="AR199" s="13">
        <f t="shared" ref="AR199:AR262" si="66">(AR$3/$AK$3)*(M$4*M199+N$4*N199+O$4*O199+P$4*P199+Q$4*Q199)+(AR$4/$AK$4)*(R$4*R199+S$4*S199+T$4*T199+U$4*U199+V$4*V199+W$4*W199+X$4*X199+Y$4*Y199)+(AR$5/$AK$5)*(Z$4*Z199+AA$4*AA199+AB$4*AB199+AC$4*AC199)-(J199/100000)</f>
        <v>1.6053678451910416</v>
      </c>
      <c r="AS199" s="104">
        <f t="shared" ref="AS199:AS262" si="67">RANK(AR199,AR$6:AR$291)</f>
        <v>180</v>
      </c>
      <c r="AT199" s="13">
        <f t="shared" ref="AT199:AT262" si="68">ABS(AS199-$L199)</f>
        <v>14</v>
      </c>
      <c r="AU199" s="13">
        <f t="shared" ref="AU199:AU262" si="69">(AU$3/$AK$3)*(M$4*M199+N$4*N199+O$4*O199+P$4*P199+Q$4*Q199)+(AU$4/$AK$4)*(R$4*R199+S$4*S199+T$4*T199+U$4*U199+V$4*V199+W$4*W199+X$4*X199+Y$4*Y199)+(AU$5/$AK$5)*(Z$4*Z199+AA$4*AA199+AB$4*AB199+AC$4*AC199)-(J199/100000)</f>
        <v>1.5577591495388672</v>
      </c>
      <c r="AV199" s="104">
        <f t="shared" ref="AV199:AV262" si="70">RANK(AU199,AU$6:AU$291)</f>
        <v>202</v>
      </c>
      <c r="AW199" s="13">
        <f t="shared" ref="AW199:AW262" si="71">ABS(AV199-$L199)</f>
        <v>8</v>
      </c>
    </row>
    <row r="200" spans="1:49" s="13" customFormat="1" ht="11.25" customHeight="1" x14ac:dyDescent="0.2">
      <c r="A200" s="182">
        <v>246</v>
      </c>
      <c r="B200" s="68">
        <v>920</v>
      </c>
      <c r="C200" s="27" t="s">
        <v>7</v>
      </c>
      <c r="D200" s="34" t="s">
        <v>2</v>
      </c>
      <c r="E200" s="27" t="s">
        <v>216</v>
      </c>
      <c r="F200" s="34" t="s">
        <v>293</v>
      </c>
      <c r="G200" s="34"/>
      <c r="H200" s="34"/>
      <c r="I200" s="46"/>
      <c r="J200" s="103">
        <v>1.9890151515151515</v>
      </c>
      <c r="K200" s="94">
        <f t="shared" si="54"/>
        <v>1.5699801098484849</v>
      </c>
      <c r="L200" s="104">
        <f t="shared" si="55"/>
        <v>195</v>
      </c>
      <c r="M200" s="81">
        <v>1</v>
      </c>
      <c r="N200" s="60">
        <v>1</v>
      </c>
      <c r="O200" s="61">
        <v>0</v>
      </c>
      <c r="P200" s="60">
        <v>3</v>
      </c>
      <c r="Q200" s="77">
        <v>2</v>
      </c>
      <c r="R200" s="120">
        <v>0</v>
      </c>
      <c r="S200" s="121">
        <v>1</v>
      </c>
      <c r="T200" s="121">
        <v>0</v>
      </c>
      <c r="U200" s="121">
        <v>1</v>
      </c>
      <c r="V200" s="121">
        <v>1</v>
      </c>
      <c r="W200" s="121">
        <v>0</v>
      </c>
      <c r="X200" s="122">
        <v>2</v>
      </c>
      <c r="Y200" s="123">
        <v>3</v>
      </c>
      <c r="Z200" s="63">
        <v>3</v>
      </c>
      <c r="AA200" s="73">
        <v>1</v>
      </c>
      <c r="AB200" s="89">
        <v>3</v>
      </c>
      <c r="AC200" s="87">
        <v>1</v>
      </c>
      <c r="AD200" s="198"/>
      <c r="AE200" s="198"/>
      <c r="AF200" s="198">
        <f t="shared" si="56"/>
        <v>3.1227537878787879E-2</v>
      </c>
      <c r="AG200" s="104">
        <f t="shared" si="57"/>
        <v>251</v>
      </c>
      <c r="AH200" s="198">
        <f t="shared" si="58"/>
        <v>78.933536469243961</v>
      </c>
      <c r="AI200" s="104">
        <f t="shared" si="59"/>
        <v>22</v>
      </c>
      <c r="AL200" s="13">
        <f t="shared" si="60"/>
        <v>1.5699801098484856</v>
      </c>
      <c r="AM200" s="104">
        <f t="shared" si="61"/>
        <v>195</v>
      </c>
      <c r="AN200" s="13">
        <f t="shared" si="62"/>
        <v>0</v>
      </c>
      <c r="AO200" s="13">
        <f t="shared" si="63"/>
        <v>1.4986155613535019</v>
      </c>
      <c r="AP200" s="104">
        <f t="shared" si="64"/>
        <v>202</v>
      </c>
      <c r="AQ200" s="13">
        <f t="shared" si="65"/>
        <v>7</v>
      </c>
      <c r="AR200" s="13">
        <f t="shared" si="66"/>
        <v>1.6536055279086863</v>
      </c>
      <c r="AS200" s="104">
        <f t="shared" si="67"/>
        <v>161</v>
      </c>
      <c r="AT200" s="13">
        <f t="shared" si="68"/>
        <v>34</v>
      </c>
      <c r="AU200" s="13">
        <f t="shared" si="69"/>
        <v>1.5247092068384518</v>
      </c>
      <c r="AV200" s="104">
        <f t="shared" si="70"/>
        <v>207</v>
      </c>
      <c r="AW200" s="13">
        <f t="shared" si="71"/>
        <v>12</v>
      </c>
    </row>
    <row r="201" spans="1:49" s="13" customFormat="1" ht="11.25" customHeight="1" x14ac:dyDescent="0.2">
      <c r="A201" s="182">
        <v>304</v>
      </c>
      <c r="B201" s="71" t="s">
        <v>143</v>
      </c>
      <c r="C201" s="27" t="s">
        <v>7</v>
      </c>
      <c r="D201" s="34" t="s">
        <v>50</v>
      </c>
      <c r="E201" s="27" t="s">
        <v>143</v>
      </c>
      <c r="F201" s="34" t="s">
        <v>293</v>
      </c>
      <c r="G201" s="34"/>
      <c r="H201" s="34"/>
      <c r="I201" s="46"/>
      <c r="J201" s="103">
        <v>2.8384469696969696</v>
      </c>
      <c r="K201" s="94">
        <f t="shared" si="54"/>
        <v>1.5699716155303032</v>
      </c>
      <c r="L201" s="104">
        <f t="shared" si="55"/>
        <v>196</v>
      </c>
      <c r="M201" s="81">
        <v>3</v>
      </c>
      <c r="N201" s="60">
        <v>2</v>
      </c>
      <c r="O201" s="61">
        <v>2</v>
      </c>
      <c r="P201" s="60">
        <v>2</v>
      </c>
      <c r="Q201" s="77">
        <v>2</v>
      </c>
      <c r="R201" s="120">
        <v>0</v>
      </c>
      <c r="S201" s="121">
        <v>1</v>
      </c>
      <c r="T201" s="121">
        <v>0</v>
      </c>
      <c r="U201" s="121">
        <v>1</v>
      </c>
      <c r="V201" s="121">
        <v>1</v>
      </c>
      <c r="W201" s="121">
        <v>0</v>
      </c>
      <c r="X201" s="122">
        <v>2</v>
      </c>
      <c r="Y201" s="123">
        <v>0</v>
      </c>
      <c r="Z201" s="63">
        <v>2</v>
      </c>
      <c r="AA201" s="73">
        <v>0</v>
      </c>
      <c r="AB201" s="89">
        <v>1</v>
      </c>
      <c r="AC201" s="87">
        <v>1</v>
      </c>
      <c r="AD201" s="198"/>
      <c r="AE201" s="198"/>
      <c r="AF201" s="198">
        <f t="shared" si="56"/>
        <v>4.4563617424242426E-2</v>
      </c>
      <c r="AG201" s="104">
        <f t="shared" si="57"/>
        <v>238</v>
      </c>
      <c r="AH201" s="198">
        <f t="shared" si="58"/>
        <v>55.311937012077138</v>
      </c>
      <c r="AI201" s="104">
        <f t="shared" si="59"/>
        <v>33</v>
      </c>
      <c r="AL201" s="13">
        <f t="shared" si="60"/>
        <v>1.5699716155303034</v>
      </c>
      <c r="AM201" s="104">
        <f t="shared" si="61"/>
        <v>196</v>
      </c>
      <c r="AN201" s="13">
        <f t="shared" si="62"/>
        <v>0</v>
      </c>
      <c r="AO201" s="13">
        <f t="shared" si="63"/>
        <v>1.2122124182058887</v>
      </c>
      <c r="AP201" s="104">
        <f t="shared" si="64"/>
        <v>245</v>
      </c>
      <c r="AQ201" s="13">
        <f t="shared" si="65"/>
        <v>49</v>
      </c>
      <c r="AR201" s="13">
        <f t="shared" si="66"/>
        <v>1.396861247637327</v>
      </c>
      <c r="AS201" s="104">
        <f t="shared" si="67"/>
        <v>236</v>
      </c>
      <c r="AT201" s="13">
        <f t="shared" si="68"/>
        <v>40</v>
      </c>
      <c r="AU201" s="13">
        <f t="shared" si="69"/>
        <v>1.7854900101791324</v>
      </c>
      <c r="AV201" s="104">
        <f t="shared" si="70"/>
        <v>167</v>
      </c>
      <c r="AW201" s="13">
        <f t="shared" si="71"/>
        <v>29</v>
      </c>
    </row>
    <row r="202" spans="1:49" s="13" customFormat="1" ht="11.25" customHeight="1" x14ac:dyDescent="0.2">
      <c r="A202" s="182">
        <v>210</v>
      </c>
      <c r="B202" s="68">
        <v>521</v>
      </c>
      <c r="C202" s="27" t="s">
        <v>7</v>
      </c>
      <c r="D202" s="34" t="s">
        <v>39</v>
      </c>
      <c r="E202" s="27" t="s">
        <v>193</v>
      </c>
      <c r="F202" s="34" t="s">
        <v>194</v>
      </c>
      <c r="G202" s="34"/>
      <c r="H202" s="34"/>
      <c r="I202" s="46"/>
      <c r="J202" s="103">
        <v>10.717613636363636</v>
      </c>
      <c r="K202" s="94">
        <f t="shared" si="54"/>
        <v>1.5698928238636365</v>
      </c>
      <c r="L202" s="104">
        <f t="shared" si="55"/>
        <v>197</v>
      </c>
      <c r="M202" s="81">
        <v>3</v>
      </c>
      <c r="N202" s="60">
        <v>2</v>
      </c>
      <c r="O202" s="61">
        <v>1</v>
      </c>
      <c r="P202" s="60">
        <v>1</v>
      </c>
      <c r="Q202" s="77">
        <v>1</v>
      </c>
      <c r="R202" s="120">
        <v>0</v>
      </c>
      <c r="S202" s="121">
        <v>2</v>
      </c>
      <c r="T202" s="121">
        <v>1</v>
      </c>
      <c r="U202" s="121">
        <v>1</v>
      </c>
      <c r="V202" s="121">
        <v>2</v>
      </c>
      <c r="W202" s="121">
        <v>0</v>
      </c>
      <c r="X202" s="122">
        <v>3</v>
      </c>
      <c r="Y202" s="123">
        <v>3</v>
      </c>
      <c r="Z202" s="63">
        <v>2</v>
      </c>
      <c r="AA202" s="73">
        <v>1</v>
      </c>
      <c r="AB202" s="89">
        <v>2</v>
      </c>
      <c r="AC202" s="87">
        <v>1</v>
      </c>
      <c r="AD202" s="198"/>
      <c r="AE202" s="198"/>
      <c r="AF202" s="198">
        <f t="shared" si="56"/>
        <v>0.16826653409090911</v>
      </c>
      <c r="AG202" s="104">
        <f t="shared" si="57"/>
        <v>152</v>
      </c>
      <c r="AH202" s="198">
        <f t="shared" si="58"/>
        <v>14.648783332449771</v>
      </c>
      <c r="AI202" s="104">
        <f t="shared" si="59"/>
        <v>177</v>
      </c>
      <c r="AL202" s="13">
        <f t="shared" si="60"/>
        <v>1.5698928238636369</v>
      </c>
      <c r="AM202" s="104">
        <f t="shared" si="61"/>
        <v>197</v>
      </c>
      <c r="AN202" s="13">
        <f t="shared" si="62"/>
        <v>0</v>
      </c>
      <c r="AO202" s="13">
        <f t="shared" si="63"/>
        <v>1.6407356332281848</v>
      </c>
      <c r="AP202" s="104">
        <f t="shared" si="64"/>
        <v>169</v>
      </c>
      <c r="AQ202" s="13">
        <f t="shared" si="65"/>
        <v>28</v>
      </c>
      <c r="AR202" s="13">
        <f t="shared" si="66"/>
        <v>1.5600065362382189</v>
      </c>
      <c r="AS202" s="104">
        <f t="shared" si="67"/>
        <v>197</v>
      </c>
      <c r="AT202" s="13">
        <f t="shared" si="68"/>
        <v>0</v>
      </c>
      <c r="AU202" s="13">
        <f t="shared" si="69"/>
        <v>1.5602072051345393</v>
      </c>
      <c r="AV202" s="104">
        <f t="shared" si="70"/>
        <v>200</v>
      </c>
      <c r="AW202" s="13">
        <f t="shared" si="71"/>
        <v>3</v>
      </c>
    </row>
    <row r="203" spans="1:49" s="13" customFormat="1" ht="11.25" customHeight="1" x14ac:dyDescent="0.2">
      <c r="A203" s="182">
        <v>110</v>
      </c>
      <c r="B203" s="68">
        <v>246</v>
      </c>
      <c r="C203" s="27" t="s">
        <v>6</v>
      </c>
      <c r="D203" s="34" t="s">
        <v>27</v>
      </c>
      <c r="E203" s="27" t="s">
        <v>118</v>
      </c>
      <c r="F203" s="34" t="s">
        <v>119</v>
      </c>
      <c r="G203" s="34"/>
      <c r="H203" s="34"/>
      <c r="I203" s="46"/>
      <c r="J203" s="103">
        <v>11.428977272727273</v>
      </c>
      <c r="K203" s="94">
        <f t="shared" si="54"/>
        <v>1.5698857102272727</v>
      </c>
      <c r="L203" s="104">
        <f t="shared" si="55"/>
        <v>198</v>
      </c>
      <c r="M203" s="81">
        <v>1</v>
      </c>
      <c r="N203" s="60">
        <v>1</v>
      </c>
      <c r="O203" s="61">
        <v>2</v>
      </c>
      <c r="P203" s="60">
        <v>1</v>
      </c>
      <c r="Q203" s="77">
        <v>1</v>
      </c>
      <c r="R203" s="120">
        <v>3</v>
      </c>
      <c r="S203" s="121">
        <v>3</v>
      </c>
      <c r="T203" s="121">
        <v>3</v>
      </c>
      <c r="U203" s="121">
        <v>1</v>
      </c>
      <c r="V203" s="121">
        <v>2</v>
      </c>
      <c r="W203" s="121">
        <v>0</v>
      </c>
      <c r="X203" s="122">
        <v>2</v>
      </c>
      <c r="Y203" s="123">
        <v>3</v>
      </c>
      <c r="Z203" s="63">
        <v>2</v>
      </c>
      <c r="AA203" s="73">
        <v>2</v>
      </c>
      <c r="AB203" s="89">
        <v>1</v>
      </c>
      <c r="AC203" s="87">
        <v>3</v>
      </c>
      <c r="AD203" s="198"/>
      <c r="AE203" s="198"/>
      <c r="AF203" s="198">
        <f t="shared" si="56"/>
        <v>0.17943494318181821</v>
      </c>
      <c r="AG203" s="104">
        <f t="shared" si="57"/>
        <v>142</v>
      </c>
      <c r="AH203" s="198">
        <f t="shared" si="58"/>
        <v>13.737012179965198</v>
      </c>
      <c r="AI203" s="104">
        <f t="shared" si="59"/>
        <v>190</v>
      </c>
      <c r="AL203" s="13">
        <f t="shared" si="60"/>
        <v>1.569885710227273</v>
      </c>
      <c r="AM203" s="104">
        <f t="shared" si="61"/>
        <v>198</v>
      </c>
      <c r="AN203" s="13">
        <f t="shared" si="62"/>
        <v>0</v>
      </c>
      <c r="AO203" s="13">
        <f t="shared" si="63"/>
        <v>1.8457519309630588</v>
      </c>
      <c r="AP203" s="104">
        <f t="shared" si="64"/>
        <v>96</v>
      </c>
      <c r="AQ203" s="13">
        <f t="shared" si="65"/>
        <v>102</v>
      </c>
      <c r="AR203" s="13">
        <f t="shared" si="66"/>
        <v>1.6652803590567047</v>
      </c>
      <c r="AS203" s="104">
        <f t="shared" si="67"/>
        <v>156</v>
      </c>
      <c r="AT203" s="13">
        <f t="shared" si="68"/>
        <v>42</v>
      </c>
      <c r="AU203" s="13">
        <f t="shared" si="69"/>
        <v>1.4321532687557008</v>
      </c>
      <c r="AV203" s="104">
        <f t="shared" si="70"/>
        <v>224</v>
      </c>
      <c r="AW203" s="13">
        <f t="shared" si="71"/>
        <v>26</v>
      </c>
    </row>
    <row r="204" spans="1:49" s="13" customFormat="1" ht="11.25" customHeight="1" x14ac:dyDescent="0.2">
      <c r="A204" s="182">
        <v>218</v>
      </c>
      <c r="B204" s="68">
        <v>524</v>
      </c>
      <c r="C204" s="27" t="s">
        <v>6</v>
      </c>
      <c r="D204" s="34" t="s">
        <v>247</v>
      </c>
      <c r="E204" s="27" t="s">
        <v>198</v>
      </c>
      <c r="F204" s="34" t="s">
        <v>199</v>
      </c>
      <c r="G204" s="34"/>
      <c r="H204" s="34"/>
      <c r="I204" s="46"/>
      <c r="J204" s="103">
        <v>3.271969696969697</v>
      </c>
      <c r="K204" s="94">
        <f t="shared" si="54"/>
        <v>1.5599672803030307</v>
      </c>
      <c r="L204" s="104">
        <f t="shared" si="55"/>
        <v>199</v>
      </c>
      <c r="M204" s="81">
        <v>1</v>
      </c>
      <c r="N204" s="60">
        <v>1</v>
      </c>
      <c r="O204" s="61">
        <v>1</v>
      </c>
      <c r="P204" s="60">
        <v>2</v>
      </c>
      <c r="Q204" s="77">
        <v>2</v>
      </c>
      <c r="R204" s="120">
        <v>1</v>
      </c>
      <c r="S204" s="121">
        <v>1</v>
      </c>
      <c r="T204" s="121">
        <v>2</v>
      </c>
      <c r="U204" s="121">
        <v>1</v>
      </c>
      <c r="V204" s="121">
        <v>1</v>
      </c>
      <c r="W204" s="121">
        <v>0</v>
      </c>
      <c r="X204" s="122">
        <v>2</v>
      </c>
      <c r="Y204" s="123">
        <v>3</v>
      </c>
      <c r="Z204" s="63">
        <v>3</v>
      </c>
      <c r="AA204" s="73">
        <v>1</v>
      </c>
      <c r="AB204" s="89">
        <v>1</v>
      </c>
      <c r="AC204" s="87">
        <v>1</v>
      </c>
      <c r="AD204" s="198"/>
      <c r="AE204" s="198"/>
      <c r="AF204" s="198">
        <f t="shared" si="56"/>
        <v>5.1042727272727281E-2</v>
      </c>
      <c r="AG204" s="104">
        <f t="shared" si="57"/>
        <v>234</v>
      </c>
      <c r="AH204" s="198">
        <f t="shared" si="58"/>
        <v>47.677703172030576</v>
      </c>
      <c r="AI204" s="104">
        <f t="shared" si="59"/>
        <v>45</v>
      </c>
      <c r="AL204" s="13">
        <f t="shared" si="60"/>
        <v>1.5599672803030309</v>
      </c>
      <c r="AM204" s="104">
        <f t="shared" si="61"/>
        <v>199</v>
      </c>
      <c r="AN204" s="13">
        <f t="shared" si="62"/>
        <v>0</v>
      </c>
      <c r="AO204" s="13">
        <f t="shared" si="63"/>
        <v>1.5912381833130642</v>
      </c>
      <c r="AP204" s="104">
        <f t="shared" si="64"/>
        <v>181</v>
      </c>
      <c r="AQ204" s="13">
        <f t="shared" si="65"/>
        <v>18</v>
      </c>
      <c r="AR204" s="13">
        <f t="shared" si="66"/>
        <v>1.6202181164234326</v>
      </c>
      <c r="AS204" s="104">
        <f t="shared" si="67"/>
        <v>171</v>
      </c>
      <c r="AT204" s="13">
        <f t="shared" si="68"/>
        <v>28</v>
      </c>
      <c r="AU204" s="13">
        <f t="shared" si="69"/>
        <v>1.5074254742829638</v>
      </c>
      <c r="AV204" s="104">
        <f t="shared" si="70"/>
        <v>210</v>
      </c>
      <c r="AW204" s="13">
        <f t="shared" si="71"/>
        <v>11</v>
      </c>
    </row>
    <row r="205" spans="1:49" s="13" customFormat="1" ht="11.25" customHeight="1" x14ac:dyDescent="0.2">
      <c r="A205" s="182">
        <v>194</v>
      </c>
      <c r="B205" s="68">
        <v>470</v>
      </c>
      <c r="C205" s="27" t="s">
        <v>7</v>
      </c>
      <c r="D205" s="34" t="s">
        <v>37</v>
      </c>
      <c r="E205" s="27" t="s">
        <v>229</v>
      </c>
      <c r="F205" s="34" t="s">
        <v>293</v>
      </c>
      <c r="G205" s="34"/>
      <c r="H205" s="34"/>
      <c r="I205" s="46"/>
      <c r="J205" s="103">
        <v>5.5282196969696971</v>
      </c>
      <c r="K205" s="94">
        <f t="shared" si="54"/>
        <v>1.5599447178030306</v>
      </c>
      <c r="L205" s="104">
        <f t="shared" si="55"/>
        <v>200</v>
      </c>
      <c r="M205" s="81">
        <v>1</v>
      </c>
      <c r="N205" s="60">
        <v>1</v>
      </c>
      <c r="O205" s="61">
        <v>1</v>
      </c>
      <c r="P205" s="60">
        <v>2</v>
      </c>
      <c r="Q205" s="77">
        <v>2</v>
      </c>
      <c r="R205" s="120">
        <v>1</v>
      </c>
      <c r="S205" s="121">
        <v>1</v>
      </c>
      <c r="T205" s="121">
        <v>2</v>
      </c>
      <c r="U205" s="121">
        <v>1</v>
      </c>
      <c r="V205" s="121">
        <v>1</v>
      </c>
      <c r="W205" s="121">
        <v>0</v>
      </c>
      <c r="X205" s="122">
        <v>2</v>
      </c>
      <c r="Y205" s="123">
        <v>3</v>
      </c>
      <c r="Z205" s="63">
        <v>3</v>
      </c>
      <c r="AA205" s="73">
        <v>1</v>
      </c>
      <c r="AB205" s="89">
        <v>1</v>
      </c>
      <c r="AC205" s="87">
        <v>1</v>
      </c>
      <c r="AD205" s="198"/>
      <c r="AE205" s="198"/>
      <c r="AF205" s="198">
        <f t="shared" si="56"/>
        <v>8.6240227272727288E-2</v>
      </c>
      <c r="AG205" s="104">
        <f t="shared" si="57"/>
        <v>200</v>
      </c>
      <c r="AH205" s="198">
        <f t="shared" si="58"/>
        <v>28.218849566617568</v>
      </c>
      <c r="AI205" s="104">
        <f t="shared" si="59"/>
        <v>91</v>
      </c>
      <c r="AL205" s="13">
        <f t="shared" si="60"/>
        <v>1.5599447178030308</v>
      </c>
      <c r="AM205" s="104">
        <f t="shared" si="61"/>
        <v>200</v>
      </c>
      <c r="AN205" s="13">
        <f t="shared" si="62"/>
        <v>0</v>
      </c>
      <c r="AO205" s="13">
        <f t="shared" si="63"/>
        <v>1.5912156208130641</v>
      </c>
      <c r="AP205" s="104">
        <f t="shared" si="64"/>
        <v>182</v>
      </c>
      <c r="AQ205" s="13">
        <f t="shared" si="65"/>
        <v>18</v>
      </c>
      <c r="AR205" s="13">
        <f t="shared" si="66"/>
        <v>1.6201955539234325</v>
      </c>
      <c r="AS205" s="104">
        <f t="shared" si="67"/>
        <v>172</v>
      </c>
      <c r="AT205" s="13">
        <f t="shared" si="68"/>
        <v>28</v>
      </c>
      <c r="AU205" s="13">
        <f t="shared" si="69"/>
        <v>1.5074029117829637</v>
      </c>
      <c r="AV205" s="104">
        <f t="shared" si="70"/>
        <v>211</v>
      </c>
      <c r="AW205" s="13">
        <f t="shared" si="71"/>
        <v>11</v>
      </c>
    </row>
    <row r="206" spans="1:49" s="13" customFormat="1" ht="11.25" customHeight="1" x14ac:dyDescent="0.2">
      <c r="A206" s="182">
        <v>187</v>
      </c>
      <c r="B206" s="68">
        <v>450</v>
      </c>
      <c r="C206" s="27" t="s">
        <v>7</v>
      </c>
      <c r="D206" s="34" t="s">
        <v>36</v>
      </c>
      <c r="E206" s="27" t="s">
        <v>179</v>
      </c>
      <c r="F206" s="34" t="s">
        <v>293</v>
      </c>
      <c r="G206" s="34"/>
      <c r="H206" s="34"/>
      <c r="I206" s="46"/>
      <c r="J206" s="103">
        <v>8.5977272727272727</v>
      </c>
      <c r="K206" s="94">
        <f t="shared" si="54"/>
        <v>1.5599140227272732</v>
      </c>
      <c r="L206" s="104">
        <f t="shared" si="55"/>
        <v>201</v>
      </c>
      <c r="M206" s="81">
        <v>1</v>
      </c>
      <c r="N206" s="60">
        <v>3</v>
      </c>
      <c r="O206" s="61">
        <v>3</v>
      </c>
      <c r="P206" s="60">
        <v>1</v>
      </c>
      <c r="Q206" s="77">
        <v>1</v>
      </c>
      <c r="R206" s="120">
        <v>1</v>
      </c>
      <c r="S206" s="121">
        <v>2</v>
      </c>
      <c r="T206" s="121">
        <v>1</v>
      </c>
      <c r="U206" s="121">
        <v>1</v>
      </c>
      <c r="V206" s="121">
        <v>2</v>
      </c>
      <c r="W206" s="121">
        <v>0</v>
      </c>
      <c r="X206" s="122">
        <v>1</v>
      </c>
      <c r="Y206" s="123">
        <v>3</v>
      </c>
      <c r="Z206" s="63">
        <v>1</v>
      </c>
      <c r="AA206" s="73">
        <v>1</v>
      </c>
      <c r="AB206" s="89">
        <v>1</v>
      </c>
      <c r="AC206" s="87">
        <v>2</v>
      </c>
      <c r="AD206" s="198"/>
      <c r="AE206" s="198"/>
      <c r="AF206" s="198">
        <f t="shared" si="56"/>
        <v>0.1341245454545455</v>
      </c>
      <c r="AG206" s="104">
        <f t="shared" si="57"/>
        <v>171</v>
      </c>
      <c r="AH206" s="198">
        <f t="shared" si="58"/>
        <v>18.144329896907223</v>
      </c>
      <c r="AI206" s="104">
        <f t="shared" si="59"/>
        <v>147</v>
      </c>
      <c r="AL206" s="13">
        <f t="shared" si="60"/>
        <v>1.5599140227272728</v>
      </c>
      <c r="AM206" s="104">
        <f t="shared" si="61"/>
        <v>201</v>
      </c>
      <c r="AN206" s="13">
        <f t="shared" si="62"/>
        <v>0</v>
      </c>
      <c r="AO206" s="13">
        <f t="shared" si="63"/>
        <v>1.5283688722256004</v>
      </c>
      <c r="AP206" s="104">
        <f t="shared" si="64"/>
        <v>196</v>
      </c>
      <c r="AQ206" s="13">
        <f t="shared" si="65"/>
        <v>5</v>
      </c>
      <c r="AR206" s="13">
        <f t="shared" si="66"/>
        <v>1.4213722167072063</v>
      </c>
      <c r="AS206" s="104">
        <f t="shared" si="67"/>
        <v>230</v>
      </c>
      <c r="AT206" s="13">
        <f t="shared" si="68"/>
        <v>29</v>
      </c>
      <c r="AU206" s="13">
        <f t="shared" si="69"/>
        <v>1.6710043237306171</v>
      </c>
      <c r="AV206" s="104">
        <f t="shared" si="70"/>
        <v>185</v>
      </c>
      <c r="AW206" s="13">
        <f t="shared" si="71"/>
        <v>16</v>
      </c>
    </row>
    <row r="207" spans="1:49" s="13" customFormat="1" ht="11.25" customHeight="1" x14ac:dyDescent="0.2">
      <c r="A207" s="182">
        <v>28</v>
      </c>
      <c r="B207" s="68">
        <v>176</v>
      </c>
      <c r="C207" s="27" t="s">
        <v>7</v>
      </c>
      <c r="D207" s="34" t="s">
        <v>248</v>
      </c>
      <c r="E207" s="27" t="s">
        <v>295</v>
      </c>
      <c r="F207" s="34" t="s">
        <v>293</v>
      </c>
      <c r="G207" s="34"/>
      <c r="H207" s="34"/>
      <c r="I207" s="46"/>
      <c r="J207" s="103">
        <v>8.5274621212121211</v>
      </c>
      <c r="K207" s="94">
        <f t="shared" si="54"/>
        <v>1.5499147253787882</v>
      </c>
      <c r="L207" s="104">
        <f t="shared" si="55"/>
        <v>202</v>
      </c>
      <c r="M207" s="81">
        <v>3</v>
      </c>
      <c r="N207" s="60">
        <v>1</v>
      </c>
      <c r="O207" s="61">
        <v>1</v>
      </c>
      <c r="P207" s="60">
        <v>2</v>
      </c>
      <c r="Q207" s="77">
        <v>2</v>
      </c>
      <c r="R207" s="120">
        <v>0</v>
      </c>
      <c r="S207" s="121">
        <v>1</v>
      </c>
      <c r="T207" s="121">
        <v>1</v>
      </c>
      <c r="U207" s="121">
        <v>1</v>
      </c>
      <c r="V207" s="121">
        <v>1</v>
      </c>
      <c r="W207" s="121">
        <v>0</v>
      </c>
      <c r="X207" s="122">
        <v>2</v>
      </c>
      <c r="Y207" s="123">
        <v>3</v>
      </c>
      <c r="Z207" s="63">
        <v>2</v>
      </c>
      <c r="AA207" s="73">
        <v>1</v>
      </c>
      <c r="AB207" s="89">
        <v>1</v>
      </c>
      <c r="AC207" s="87">
        <v>1</v>
      </c>
      <c r="AD207" s="198"/>
      <c r="AE207" s="198"/>
      <c r="AF207" s="198">
        <f t="shared" si="56"/>
        <v>0.1321756628787879</v>
      </c>
      <c r="AG207" s="104">
        <f t="shared" si="57"/>
        <v>172</v>
      </c>
      <c r="AH207" s="198">
        <f t="shared" si="58"/>
        <v>18.176568573014997</v>
      </c>
      <c r="AI207" s="104">
        <f t="shared" si="59"/>
        <v>146</v>
      </c>
      <c r="AL207" s="13">
        <f t="shared" si="60"/>
        <v>1.5499147253787884</v>
      </c>
      <c r="AM207" s="104">
        <f t="shared" si="61"/>
        <v>202</v>
      </c>
      <c r="AN207" s="13">
        <f t="shared" si="62"/>
        <v>0</v>
      </c>
      <c r="AO207" s="13">
        <f t="shared" si="63"/>
        <v>1.478797668522601</v>
      </c>
      <c r="AP207" s="104">
        <f t="shared" si="64"/>
        <v>204</v>
      </c>
      <c r="AQ207" s="13">
        <f t="shared" si="65"/>
        <v>2</v>
      </c>
      <c r="AR207" s="13">
        <f t="shared" si="66"/>
        <v>1.4815100431045412</v>
      </c>
      <c r="AS207" s="104">
        <f t="shared" si="67"/>
        <v>214</v>
      </c>
      <c r="AT207" s="13">
        <f t="shared" si="68"/>
        <v>12</v>
      </c>
      <c r="AU207" s="13">
        <f t="shared" si="69"/>
        <v>1.6181488390911627</v>
      </c>
      <c r="AV207" s="104">
        <f t="shared" si="70"/>
        <v>194</v>
      </c>
      <c r="AW207" s="13">
        <f t="shared" si="71"/>
        <v>8</v>
      </c>
    </row>
    <row r="208" spans="1:49" s="13" customFormat="1" ht="11.25" customHeight="1" x14ac:dyDescent="0.2">
      <c r="A208" s="182">
        <v>94</v>
      </c>
      <c r="B208" s="68">
        <v>235</v>
      </c>
      <c r="C208" s="27" t="s">
        <v>7</v>
      </c>
      <c r="D208" s="34" t="s">
        <v>25</v>
      </c>
      <c r="E208" s="27">
        <v>235</v>
      </c>
      <c r="F208" s="34" t="s">
        <v>293</v>
      </c>
      <c r="G208" s="34"/>
      <c r="H208" s="34"/>
      <c r="I208" s="46"/>
      <c r="J208" s="103">
        <v>14.827272727272728</v>
      </c>
      <c r="K208" s="94">
        <f t="shared" si="54"/>
        <v>1.5498517272727275</v>
      </c>
      <c r="L208" s="104">
        <f t="shared" si="55"/>
        <v>203</v>
      </c>
      <c r="M208" s="81">
        <v>1</v>
      </c>
      <c r="N208" s="60">
        <v>1</v>
      </c>
      <c r="O208" s="61">
        <v>2</v>
      </c>
      <c r="P208" s="60">
        <v>1</v>
      </c>
      <c r="Q208" s="77">
        <v>2</v>
      </c>
      <c r="R208" s="120">
        <v>3</v>
      </c>
      <c r="S208" s="121">
        <v>3</v>
      </c>
      <c r="T208" s="121">
        <v>3</v>
      </c>
      <c r="U208" s="121">
        <v>2</v>
      </c>
      <c r="V208" s="121">
        <v>2</v>
      </c>
      <c r="W208" s="121">
        <v>0</v>
      </c>
      <c r="X208" s="122">
        <v>2</v>
      </c>
      <c r="Y208" s="123">
        <v>2</v>
      </c>
      <c r="Z208" s="63">
        <v>2</v>
      </c>
      <c r="AA208" s="73">
        <v>1</v>
      </c>
      <c r="AB208" s="89">
        <v>1</v>
      </c>
      <c r="AC208" s="87">
        <v>1</v>
      </c>
      <c r="AD208" s="198"/>
      <c r="AE208" s="198"/>
      <c r="AF208" s="198">
        <f t="shared" si="56"/>
        <v>0.22982272727272732</v>
      </c>
      <c r="AG208" s="104">
        <f t="shared" si="57"/>
        <v>117</v>
      </c>
      <c r="AH208" s="198">
        <f t="shared" si="58"/>
        <v>10.453709380748009</v>
      </c>
      <c r="AI208" s="104">
        <f t="shared" si="59"/>
        <v>229</v>
      </c>
      <c r="AL208" s="13">
        <f t="shared" si="60"/>
        <v>1.5498517272727277</v>
      </c>
      <c r="AM208" s="104">
        <f t="shared" si="61"/>
        <v>203</v>
      </c>
      <c r="AN208" s="13">
        <f t="shared" si="62"/>
        <v>0</v>
      </c>
      <c r="AO208" s="13">
        <f t="shared" si="63"/>
        <v>1.7661928643964733</v>
      </c>
      <c r="AP208" s="104">
        <f t="shared" si="64"/>
        <v>135</v>
      </c>
      <c r="AQ208" s="13">
        <f t="shared" si="65"/>
        <v>68</v>
      </c>
      <c r="AR208" s="13">
        <f t="shared" si="66"/>
        <v>1.5559453727576777</v>
      </c>
      <c r="AS208" s="104">
        <f t="shared" si="67"/>
        <v>199</v>
      </c>
      <c r="AT208" s="13">
        <f t="shared" si="68"/>
        <v>4</v>
      </c>
      <c r="AU208" s="13">
        <f t="shared" si="69"/>
        <v>1.4931694530252357</v>
      </c>
      <c r="AV208" s="104">
        <f t="shared" si="70"/>
        <v>213</v>
      </c>
      <c r="AW208" s="13">
        <f t="shared" si="71"/>
        <v>10</v>
      </c>
    </row>
    <row r="209" spans="1:49" s="13" customFormat="1" ht="11.25" customHeight="1" x14ac:dyDescent="0.2">
      <c r="A209" s="182">
        <v>159</v>
      </c>
      <c r="B209" s="68">
        <v>411</v>
      </c>
      <c r="C209" s="27" t="s">
        <v>6</v>
      </c>
      <c r="D209" s="34" t="s">
        <v>30</v>
      </c>
      <c r="E209" s="27" t="s">
        <v>237</v>
      </c>
      <c r="F209" s="34" t="s">
        <v>127</v>
      </c>
      <c r="G209" s="34"/>
      <c r="H209" s="34"/>
      <c r="I209" s="46"/>
      <c r="J209" s="103">
        <v>1.8231060606060605</v>
      </c>
      <c r="K209" s="94">
        <f t="shared" si="54"/>
        <v>1.529981768939394</v>
      </c>
      <c r="L209" s="104">
        <f t="shared" si="55"/>
        <v>204</v>
      </c>
      <c r="M209" s="81">
        <v>1</v>
      </c>
      <c r="N209" s="60">
        <v>1</v>
      </c>
      <c r="O209" s="61">
        <v>0</v>
      </c>
      <c r="P209" s="60">
        <v>2</v>
      </c>
      <c r="Q209" s="77">
        <v>3</v>
      </c>
      <c r="R209" s="120">
        <v>0</v>
      </c>
      <c r="S209" s="121">
        <v>1</v>
      </c>
      <c r="T209" s="121">
        <v>1</v>
      </c>
      <c r="U209" s="121">
        <v>1</v>
      </c>
      <c r="V209" s="121">
        <v>1</v>
      </c>
      <c r="W209" s="121">
        <v>0</v>
      </c>
      <c r="X209" s="122">
        <v>1</v>
      </c>
      <c r="Y209" s="123">
        <v>3</v>
      </c>
      <c r="Z209" s="63">
        <v>3</v>
      </c>
      <c r="AA209" s="73">
        <v>1</v>
      </c>
      <c r="AB209" s="89">
        <v>2</v>
      </c>
      <c r="AC209" s="87">
        <v>2</v>
      </c>
      <c r="AD209" s="198"/>
      <c r="AE209" s="198"/>
      <c r="AF209" s="198">
        <f t="shared" si="56"/>
        <v>2.7893522727272725E-2</v>
      </c>
      <c r="AG209" s="104">
        <f t="shared" si="57"/>
        <v>256</v>
      </c>
      <c r="AH209" s="198">
        <f t="shared" si="58"/>
        <v>83.922709328900908</v>
      </c>
      <c r="AI209" s="104">
        <f t="shared" si="59"/>
        <v>20</v>
      </c>
      <c r="AL209" s="13">
        <f t="shared" si="60"/>
        <v>1.5299817689393946</v>
      </c>
      <c r="AM209" s="104">
        <f t="shared" si="61"/>
        <v>204</v>
      </c>
      <c r="AN209" s="13">
        <f t="shared" si="62"/>
        <v>0</v>
      </c>
      <c r="AO209" s="13">
        <f t="shared" si="63"/>
        <v>1.4436004980363843</v>
      </c>
      <c r="AP209" s="104">
        <f t="shared" si="64"/>
        <v>214</v>
      </c>
      <c r="AQ209" s="13">
        <f t="shared" si="65"/>
        <v>10</v>
      </c>
      <c r="AR209" s="13">
        <f t="shared" si="66"/>
        <v>1.6184065181032745</v>
      </c>
      <c r="AS209" s="104">
        <f t="shared" si="67"/>
        <v>173</v>
      </c>
      <c r="AT209" s="13">
        <f t="shared" si="68"/>
        <v>31</v>
      </c>
      <c r="AU209" s="13">
        <f t="shared" si="69"/>
        <v>1.4847443107454144</v>
      </c>
      <c r="AV209" s="104">
        <f t="shared" si="70"/>
        <v>215</v>
      </c>
      <c r="AW209" s="13">
        <f t="shared" si="71"/>
        <v>11</v>
      </c>
    </row>
    <row r="210" spans="1:49" s="13" customFormat="1" ht="11.25" customHeight="1" x14ac:dyDescent="0.2">
      <c r="A210" s="182">
        <v>255</v>
      </c>
      <c r="B210" s="68">
        <v>972</v>
      </c>
      <c r="C210" s="27" t="s">
        <v>7</v>
      </c>
      <c r="D210" s="34" t="s">
        <v>25</v>
      </c>
      <c r="E210" s="27">
        <v>972</v>
      </c>
      <c r="F210" s="34" t="s">
        <v>230</v>
      </c>
      <c r="G210" s="34" t="s">
        <v>231</v>
      </c>
      <c r="H210" s="34"/>
      <c r="I210" s="46"/>
      <c r="J210" s="103">
        <v>7.2384469696969695</v>
      </c>
      <c r="K210" s="94">
        <f t="shared" si="54"/>
        <v>1.529927615530303</v>
      </c>
      <c r="L210" s="104">
        <f t="shared" si="55"/>
        <v>205</v>
      </c>
      <c r="M210" s="81">
        <v>1</v>
      </c>
      <c r="N210" s="60">
        <v>2</v>
      </c>
      <c r="O210" s="61">
        <v>2</v>
      </c>
      <c r="P210" s="60">
        <v>1</v>
      </c>
      <c r="Q210" s="77">
        <v>1</v>
      </c>
      <c r="R210" s="120">
        <v>1</v>
      </c>
      <c r="S210" s="121">
        <v>3</v>
      </c>
      <c r="T210" s="121">
        <v>3</v>
      </c>
      <c r="U210" s="121">
        <v>1</v>
      </c>
      <c r="V210" s="121">
        <v>2</v>
      </c>
      <c r="W210" s="121">
        <v>0</v>
      </c>
      <c r="X210" s="122">
        <v>1</v>
      </c>
      <c r="Y210" s="123">
        <v>3</v>
      </c>
      <c r="Z210" s="63">
        <v>2</v>
      </c>
      <c r="AA210" s="73">
        <v>2</v>
      </c>
      <c r="AB210" s="89">
        <v>1</v>
      </c>
      <c r="AC210" s="87">
        <v>1</v>
      </c>
      <c r="AD210" s="198"/>
      <c r="AE210" s="198"/>
      <c r="AF210" s="198">
        <f t="shared" si="56"/>
        <v>0.11074823863636364</v>
      </c>
      <c r="AG210" s="104">
        <f t="shared" si="57"/>
        <v>187</v>
      </c>
      <c r="AH210" s="198">
        <f t="shared" si="58"/>
        <v>21.137130746487351</v>
      </c>
      <c r="AI210" s="104">
        <f t="shared" si="59"/>
        <v>123</v>
      </c>
      <c r="AL210" s="13">
        <f t="shared" si="60"/>
        <v>1.5299276155303034</v>
      </c>
      <c r="AM210" s="104">
        <f t="shared" si="61"/>
        <v>205</v>
      </c>
      <c r="AN210" s="13">
        <f t="shared" si="62"/>
        <v>0</v>
      </c>
      <c r="AO210" s="13">
        <f t="shared" si="63"/>
        <v>1.6496333011490323</v>
      </c>
      <c r="AP210" s="104">
        <f t="shared" si="64"/>
        <v>164</v>
      </c>
      <c r="AQ210" s="13">
        <f t="shared" si="65"/>
        <v>41</v>
      </c>
      <c r="AR210" s="13">
        <f t="shared" si="66"/>
        <v>1.5413958429550527</v>
      </c>
      <c r="AS210" s="104">
        <f t="shared" si="67"/>
        <v>204</v>
      </c>
      <c r="AT210" s="13">
        <f t="shared" si="68"/>
        <v>1</v>
      </c>
      <c r="AU210" s="13">
        <f t="shared" si="69"/>
        <v>1.4925162442928448</v>
      </c>
      <c r="AV210" s="104">
        <f t="shared" si="70"/>
        <v>214</v>
      </c>
      <c r="AW210" s="13">
        <f t="shared" si="71"/>
        <v>9</v>
      </c>
    </row>
    <row r="211" spans="1:49" s="13" customFormat="1" ht="11.25" customHeight="1" x14ac:dyDescent="0.2">
      <c r="A211" s="182">
        <v>230</v>
      </c>
      <c r="B211" s="68">
        <v>597</v>
      </c>
      <c r="C211" s="27" t="s">
        <v>7</v>
      </c>
      <c r="D211" s="34" t="s">
        <v>364</v>
      </c>
      <c r="E211" s="27" t="s">
        <v>160</v>
      </c>
      <c r="F211" s="34" t="s">
        <v>161</v>
      </c>
      <c r="G211" s="34"/>
      <c r="H211" s="34"/>
      <c r="I211" s="46"/>
      <c r="J211" s="103">
        <v>4.5820075757575758</v>
      </c>
      <c r="K211" s="94">
        <f t="shared" si="54"/>
        <v>1.5199541799242424</v>
      </c>
      <c r="L211" s="104">
        <f t="shared" si="55"/>
        <v>206</v>
      </c>
      <c r="M211" s="81">
        <v>1</v>
      </c>
      <c r="N211" s="60">
        <v>1</v>
      </c>
      <c r="O211" s="61">
        <v>1</v>
      </c>
      <c r="P211" s="60">
        <v>2</v>
      </c>
      <c r="Q211" s="77">
        <v>2</v>
      </c>
      <c r="R211" s="120">
        <v>1</v>
      </c>
      <c r="S211" s="121">
        <v>1</v>
      </c>
      <c r="T211" s="121">
        <v>1</v>
      </c>
      <c r="U211" s="121">
        <v>1</v>
      </c>
      <c r="V211" s="121">
        <v>1</v>
      </c>
      <c r="W211" s="121">
        <v>0</v>
      </c>
      <c r="X211" s="122">
        <v>2</v>
      </c>
      <c r="Y211" s="123">
        <v>2</v>
      </c>
      <c r="Z211" s="63">
        <v>3</v>
      </c>
      <c r="AA211" s="73">
        <v>1</v>
      </c>
      <c r="AB211" s="89">
        <v>2</v>
      </c>
      <c r="AC211" s="87">
        <v>1</v>
      </c>
      <c r="AD211" s="198"/>
      <c r="AE211" s="198"/>
      <c r="AF211" s="198">
        <f t="shared" si="56"/>
        <v>6.9646515151515154E-2</v>
      </c>
      <c r="AG211" s="104">
        <f t="shared" si="57"/>
        <v>216</v>
      </c>
      <c r="AH211" s="198">
        <f t="shared" si="58"/>
        <v>33.173231926590333</v>
      </c>
      <c r="AI211" s="104">
        <f t="shared" si="59"/>
        <v>75</v>
      </c>
      <c r="AL211" s="13">
        <f t="shared" si="60"/>
        <v>1.5199541799242431</v>
      </c>
      <c r="AM211" s="104">
        <f t="shared" si="61"/>
        <v>206</v>
      </c>
      <c r="AN211" s="13">
        <f t="shared" si="62"/>
        <v>0</v>
      </c>
      <c r="AO211" s="13">
        <f t="shared" si="63"/>
        <v>1.463051169890798</v>
      </c>
      <c r="AP211" s="104">
        <f t="shared" si="64"/>
        <v>207</v>
      </c>
      <c r="AQ211" s="13">
        <f t="shared" si="65"/>
        <v>1</v>
      </c>
      <c r="AR211" s="13">
        <f t="shared" si="66"/>
        <v>1.5921180595229054</v>
      </c>
      <c r="AS211" s="104">
        <f t="shared" si="67"/>
        <v>184</v>
      </c>
      <c r="AT211" s="13">
        <f t="shared" si="68"/>
        <v>22</v>
      </c>
      <c r="AU211" s="13">
        <f t="shared" si="69"/>
        <v>1.4797601999911323</v>
      </c>
      <c r="AV211" s="104">
        <f t="shared" si="70"/>
        <v>218</v>
      </c>
      <c r="AW211" s="13">
        <f t="shared" si="71"/>
        <v>12</v>
      </c>
    </row>
    <row r="212" spans="1:49" s="13" customFormat="1" ht="11.25" customHeight="1" x14ac:dyDescent="0.2">
      <c r="A212" s="182">
        <v>118</v>
      </c>
      <c r="B212" s="68">
        <v>283</v>
      </c>
      <c r="C212" s="34" t="s">
        <v>6</v>
      </c>
      <c r="D212" s="34" t="s">
        <v>362</v>
      </c>
      <c r="E212" s="27" t="s">
        <v>123</v>
      </c>
      <c r="F212" s="34" t="s">
        <v>124</v>
      </c>
      <c r="G212" s="34"/>
      <c r="H212" s="34"/>
      <c r="I212" s="27"/>
      <c r="J212" s="103">
        <v>8.5808712121212114</v>
      </c>
      <c r="K212" s="94">
        <f t="shared" si="54"/>
        <v>1.5199141912878793</v>
      </c>
      <c r="L212" s="104">
        <f t="shared" si="55"/>
        <v>207</v>
      </c>
      <c r="M212" s="81">
        <v>1</v>
      </c>
      <c r="N212" s="60">
        <v>2</v>
      </c>
      <c r="O212" s="61">
        <v>1</v>
      </c>
      <c r="P212" s="60">
        <v>2</v>
      </c>
      <c r="Q212" s="77">
        <v>2</v>
      </c>
      <c r="R212" s="120">
        <v>0</v>
      </c>
      <c r="S212" s="121">
        <v>2</v>
      </c>
      <c r="T212" s="121">
        <v>2</v>
      </c>
      <c r="U212" s="121">
        <v>1</v>
      </c>
      <c r="V212" s="121">
        <v>2</v>
      </c>
      <c r="W212" s="121">
        <v>0</v>
      </c>
      <c r="X212" s="122">
        <v>1</v>
      </c>
      <c r="Y212" s="123">
        <v>2</v>
      </c>
      <c r="Z212" s="63">
        <v>2</v>
      </c>
      <c r="AA212" s="73">
        <v>1</v>
      </c>
      <c r="AB212" s="89">
        <v>1</v>
      </c>
      <c r="AC212" s="87">
        <v>2</v>
      </c>
      <c r="AD212" s="198"/>
      <c r="AE212" s="198"/>
      <c r="AF212" s="198">
        <f t="shared" si="56"/>
        <v>0.13042924242424245</v>
      </c>
      <c r="AG212" s="104">
        <f t="shared" si="57"/>
        <v>174</v>
      </c>
      <c r="AH212" s="198">
        <f t="shared" si="58"/>
        <v>17.713819056657918</v>
      </c>
      <c r="AI212" s="104">
        <f t="shared" si="59"/>
        <v>149</v>
      </c>
      <c r="AL212" s="13">
        <f t="shared" si="60"/>
        <v>1.5199141912878795</v>
      </c>
      <c r="AM212" s="104">
        <f t="shared" si="61"/>
        <v>207</v>
      </c>
      <c r="AN212" s="13">
        <f t="shared" si="62"/>
        <v>0</v>
      </c>
      <c r="AO212" s="13">
        <f t="shared" si="63"/>
        <v>1.4362419504852035</v>
      </c>
      <c r="AP212" s="104">
        <f t="shared" si="64"/>
        <v>215</v>
      </c>
      <c r="AQ212" s="13">
        <f t="shared" si="65"/>
        <v>8</v>
      </c>
      <c r="AR212" s="13">
        <f t="shared" si="66"/>
        <v>1.4808473016557726</v>
      </c>
      <c r="AS212" s="104">
        <f t="shared" si="67"/>
        <v>215</v>
      </c>
      <c r="AT212" s="13">
        <f t="shared" si="68"/>
        <v>8</v>
      </c>
      <c r="AU212" s="13">
        <f t="shared" si="69"/>
        <v>1.5692586728932305</v>
      </c>
      <c r="AV212" s="104">
        <f t="shared" si="70"/>
        <v>197</v>
      </c>
      <c r="AW212" s="13">
        <f t="shared" si="71"/>
        <v>10</v>
      </c>
    </row>
    <row r="213" spans="1:49" s="13" customFormat="1" ht="11.25" customHeight="1" x14ac:dyDescent="0.2">
      <c r="A213" s="182">
        <v>45</v>
      </c>
      <c r="B213" s="68">
        <v>204</v>
      </c>
      <c r="C213" s="34" t="s">
        <v>8</v>
      </c>
      <c r="D213" s="34" t="s">
        <v>252</v>
      </c>
      <c r="E213" s="27" t="s">
        <v>353</v>
      </c>
      <c r="F213" s="34" t="s">
        <v>293</v>
      </c>
      <c r="G213" s="34"/>
      <c r="H213" s="34"/>
      <c r="I213" s="27"/>
      <c r="J213" s="103">
        <v>8.9962121212121211</v>
      </c>
      <c r="K213" s="94">
        <f t="shared" si="54"/>
        <v>1.5199100378787884</v>
      </c>
      <c r="L213" s="104">
        <f t="shared" si="55"/>
        <v>208</v>
      </c>
      <c r="M213" s="81">
        <v>1</v>
      </c>
      <c r="N213" s="60">
        <v>1</v>
      </c>
      <c r="O213" s="61">
        <v>1</v>
      </c>
      <c r="P213" s="60">
        <v>2</v>
      </c>
      <c r="Q213" s="77">
        <v>2</v>
      </c>
      <c r="R213" s="120">
        <v>2</v>
      </c>
      <c r="S213" s="121">
        <v>2</v>
      </c>
      <c r="T213" s="121">
        <v>1</v>
      </c>
      <c r="U213" s="121">
        <v>1</v>
      </c>
      <c r="V213" s="121">
        <v>1</v>
      </c>
      <c r="W213" s="121">
        <v>0</v>
      </c>
      <c r="X213" s="122">
        <v>0</v>
      </c>
      <c r="Y213" s="123">
        <v>3</v>
      </c>
      <c r="Z213" s="63">
        <v>2</v>
      </c>
      <c r="AA213" s="73">
        <v>1</v>
      </c>
      <c r="AB213" s="89">
        <v>3</v>
      </c>
      <c r="AC213" s="87">
        <v>3</v>
      </c>
      <c r="AD213" s="198"/>
      <c r="AE213" s="198"/>
      <c r="AF213" s="198">
        <f t="shared" si="56"/>
        <v>0.13674242424242428</v>
      </c>
      <c r="AG213" s="104">
        <f t="shared" si="57"/>
        <v>169</v>
      </c>
      <c r="AH213" s="198">
        <f t="shared" si="58"/>
        <v>16.896000000000004</v>
      </c>
      <c r="AI213" s="104">
        <f t="shared" si="59"/>
        <v>157</v>
      </c>
      <c r="AL213" s="13">
        <f t="shared" si="60"/>
        <v>1.5199100378787884</v>
      </c>
      <c r="AM213" s="104">
        <f t="shared" si="61"/>
        <v>208</v>
      </c>
      <c r="AN213" s="13">
        <f t="shared" si="62"/>
        <v>0</v>
      </c>
      <c r="AO213" s="13">
        <f t="shared" si="63"/>
        <v>1.5042244191496912</v>
      </c>
      <c r="AP213" s="104">
        <f t="shared" si="64"/>
        <v>200</v>
      </c>
      <c r="AQ213" s="13">
        <f t="shared" si="65"/>
        <v>8</v>
      </c>
      <c r="AR213" s="13">
        <f t="shared" si="66"/>
        <v>1.5766826131296248</v>
      </c>
      <c r="AS213" s="104">
        <f t="shared" si="67"/>
        <v>190</v>
      </c>
      <c r="AT213" s="13">
        <f t="shared" si="68"/>
        <v>18</v>
      </c>
      <c r="AU213" s="13">
        <f t="shared" si="69"/>
        <v>1.481281275336982</v>
      </c>
      <c r="AV213" s="104">
        <f t="shared" si="70"/>
        <v>216</v>
      </c>
      <c r="AW213" s="13">
        <f t="shared" si="71"/>
        <v>8</v>
      </c>
    </row>
    <row r="214" spans="1:49" s="13" customFormat="1" ht="11.25" customHeight="1" x14ac:dyDescent="0.2">
      <c r="A214" s="182">
        <v>7</v>
      </c>
      <c r="B214" s="68">
        <v>75</v>
      </c>
      <c r="C214" s="34" t="s">
        <v>6</v>
      </c>
      <c r="D214" s="34" t="s">
        <v>247</v>
      </c>
      <c r="E214" s="27" t="s">
        <v>322</v>
      </c>
      <c r="F214" s="34" t="s">
        <v>323</v>
      </c>
      <c r="G214" s="34"/>
      <c r="H214" s="34"/>
      <c r="I214" s="27"/>
      <c r="J214" s="103">
        <v>10.971590909090908</v>
      </c>
      <c r="K214" s="94">
        <f t="shared" si="54"/>
        <v>1.5198902840909094</v>
      </c>
      <c r="L214" s="104">
        <f t="shared" si="55"/>
        <v>209</v>
      </c>
      <c r="M214" s="81">
        <v>1</v>
      </c>
      <c r="N214" s="60">
        <v>1</v>
      </c>
      <c r="O214" s="61">
        <v>2</v>
      </c>
      <c r="P214" s="60">
        <v>1</v>
      </c>
      <c r="Q214" s="77">
        <v>2</v>
      </c>
      <c r="R214" s="120">
        <v>0</v>
      </c>
      <c r="S214" s="121">
        <v>2</v>
      </c>
      <c r="T214" s="121">
        <v>2</v>
      </c>
      <c r="U214" s="121">
        <v>1</v>
      </c>
      <c r="V214" s="121">
        <v>2</v>
      </c>
      <c r="W214" s="121">
        <v>1</v>
      </c>
      <c r="X214" s="122">
        <v>2</v>
      </c>
      <c r="Y214" s="123">
        <v>3</v>
      </c>
      <c r="Z214" s="63">
        <v>2</v>
      </c>
      <c r="AA214" s="73">
        <v>3</v>
      </c>
      <c r="AB214" s="89">
        <v>1</v>
      </c>
      <c r="AC214" s="87">
        <v>1</v>
      </c>
      <c r="AD214" s="198"/>
      <c r="AE214" s="198"/>
      <c r="AF214" s="198">
        <f t="shared" si="56"/>
        <v>0.16676818181818184</v>
      </c>
      <c r="AG214" s="104">
        <f t="shared" si="57"/>
        <v>154</v>
      </c>
      <c r="AH214" s="198">
        <f t="shared" si="58"/>
        <v>13.853961677887108</v>
      </c>
      <c r="AI214" s="104">
        <f t="shared" si="59"/>
        <v>188</v>
      </c>
      <c r="AL214" s="13">
        <f t="shared" si="60"/>
        <v>1.5198902840909096</v>
      </c>
      <c r="AM214" s="104">
        <f t="shared" si="61"/>
        <v>209</v>
      </c>
      <c r="AN214" s="13">
        <f t="shared" si="62"/>
        <v>0</v>
      </c>
      <c r="AO214" s="13">
        <f t="shared" si="63"/>
        <v>1.6185792473016118</v>
      </c>
      <c r="AP214" s="104">
        <f t="shared" si="64"/>
        <v>173</v>
      </c>
      <c r="AQ214" s="13">
        <f t="shared" si="65"/>
        <v>36</v>
      </c>
      <c r="AR214" s="13">
        <f t="shared" si="66"/>
        <v>1.5541578426193379</v>
      </c>
      <c r="AS214" s="104">
        <f t="shared" si="67"/>
        <v>200</v>
      </c>
      <c r="AT214" s="13">
        <f t="shared" si="68"/>
        <v>9</v>
      </c>
      <c r="AU214" s="13">
        <f t="shared" si="69"/>
        <v>1.4705123576695045</v>
      </c>
      <c r="AV214" s="104">
        <f t="shared" si="70"/>
        <v>219</v>
      </c>
      <c r="AW214" s="13">
        <f t="shared" si="71"/>
        <v>10</v>
      </c>
    </row>
    <row r="215" spans="1:49" s="13" customFormat="1" ht="11.25" customHeight="1" x14ac:dyDescent="0.2">
      <c r="A215" s="182">
        <v>44</v>
      </c>
      <c r="B215" s="68">
        <v>204</v>
      </c>
      <c r="C215" s="34" t="s">
        <v>8</v>
      </c>
      <c r="D215" s="34" t="s">
        <v>252</v>
      </c>
      <c r="E215" s="27" t="s">
        <v>352</v>
      </c>
      <c r="F215" s="34" t="s">
        <v>353</v>
      </c>
      <c r="G215" s="34"/>
      <c r="H215" s="34"/>
      <c r="I215" s="27"/>
      <c r="J215" s="103">
        <v>12.655303030303031</v>
      </c>
      <c r="K215" s="94">
        <f t="shared" si="54"/>
        <v>1.5198734469696975</v>
      </c>
      <c r="L215" s="104">
        <f t="shared" si="55"/>
        <v>210</v>
      </c>
      <c r="M215" s="81">
        <v>1</v>
      </c>
      <c r="N215" s="60">
        <v>1</v>
      </c>
      <c r="O215" s="61">
        <v>1</v>
      </c>
      <c r="P215" s="60">
        <v>2</v>
      </c>
      <c r="Q215" s="77">
        <v>2</v>
      </c>
      <c r="R215" s="120">
        <v>0</v>
      </c>
      <c r="S215" s="121">
        <v>2</v>
      </c>
      <c r="T215" s="121">
        <v>3</v>
      </c>
      <c r="U215" s="121">
        <v>2</v>
      </c>
      <c r="V215" s="121">
        <v>1</v>
      </c>
      <c r="W215" s="121">
        <v>0</v>
      </c>
      <c r="X215" s="122">
        <v>0</v>
      </c>
      <c r="Y215" s="123">
        <v>3</v>
      </c>
      <c r="Z215" s="63">
        <v>2</v>
      </c>
      <c r="AA215" s="73">
        <v>1</v>
      </c>
      <c r="AB215" s="89">
        <v>3</v>
      </c>
      <c r="AC215" s="87">
        <v>3</v>
      </c>
      <c r="AD215" s="198"/>
      <c r="AE215" s="198"/>
      <c r="AF215" s="198">
        <f t="shared" si="56"/>
        <v>0.19236060606060612</v>
      </c>
      <c r="AG215" s="104">
        <f t="shared" si="57"/>
        <v>136</v>
      </c>
      <c r="AH215" s="198">
        <f t="shared" si="58"/>
        <v>12.010775217000901</v>
      </c>
      <c r="AI215" s="104">
        <f t="shared" si="59"/>
        <v>211</v>
      </c>
      <c r="AL215" s="13">
        <f t="shared" si="60"/>
        <v>1.5198734469696975</v>
      </c>
      <c r="AM215" s="104">
        <f t="shared" si="61"/>
        <v>210</v>
      </c>
      <c r="AN215" s="13">
        <f t="shared" si="62"/>
        <v>0</v>
      </c>
      <c r="AO215" s="13">
        <f t="shared" si="63"/>
        <v>1.5041878282406003</v>
      </c>
      <c r="AP215" s="104">
        <f t="shared" si="64"/>
        <v>201</v>
      </c>
      <c r="AQ215" s="13">
        <f t="shared" si="65"/>
        <v>9</v>
      </c>
      <c r="AR215" s="13">
        <f t="shared" si="66"/>
        <v>1.5766460222205338</v>
      </c>
      <c r="AS215" s="104">
        <f t="shared" si="67"/>
        <v>191</v>
      </c>
      <c r="AT215" s="13">
        <f t="shared" si="68"/>
        <v>19</v>
      </c>
      <c r="AU215" s="13">
        <f t="shared" si="69"/>
        <v>1.481244684427891</v>
      </c>
      <c r="AV215" s="104">
        <f t="shared" si="70"/>
        <v>217</v>
      </c>
      <c r="AW215" s="13">
        <f t="shared" si="71"/>
        <v>7</v>
      </c>
    </row>
    <row r="216" spans="1:49" s="13" customFormat="1" ht="11.25" customHeight="1" x14ac:dyDescent="0.2">
      <c r="A216" s="182">
        <v>119</v>
      </c>
      <c r="B216" s="68">
        <v>283</v>
      </c>
      <c r="C216" s="34" t="s">
        <v>6</v>
      </c>
      <c r="D216" s="34" t="s">
        <v>362</v>
      </c>
      <c r="E216" s="27" t="s">
        <v>124</v>
      </c>
      <c r="F216" s="34" t="s">
        <v>293</v>
      </c>
      <c r="G216" s="34"/>
      <c r="H216" s="34"/>
      <c r="I216" s="27"/>
      <c r="J216" s="103">
        <v>4.7106060606060609</v>
      </c>
      <c r="K216" s="94">
        <f t="shared" si="54"/>
        <v>1.5099528939393945</v>
      </c>
      <c r="L216" s="104">
        <f t="shared" si="55"/>
        <v>211</v>
      </c>
      <c r="M216" s="81">
        <v>1</v>
      </c>
      <c r="N216" s="60">
        <v>2</v>
      </c>
      <c r="O216" s="61">
        <v>1</v>
      </c>
      <c r="P216" s="60">
        <v>2</v>
      </c>
      <c r="Q216" s="77">
        <v>2</v>
      </c>
      <c r="R216" s="120">
        <v>0</v>
      </c>
      <c r="S216" s="121">
        <v>2</v>
      </c>
      <c r="T216" s="121">
        <v>2</v>
      </c>
      <c r="U216" s="121">
        <v>1</v>
      </c>
      <c r="V216" s="121">
        <v>1</v>
      </c>
      <c r="W216" s="121">
        <v>0</v>
      </c>
      <c r="X216" s="122">
        <v>2</v>
      </c>
      <c r="Y216" s="123">
        <v>2</v>
      </c>
      <c r="Z216" s="63">
        <v>2</v>
      </c>
      <c r="AA216" s="73">
        <v>1</v>
      </c>
      <c r="AB216" s="89">
        <v>1</v>
      </c>
      <c r="AC216" s="87">
        <v>1</v>
      </c>
      <c r="AD216" s="198"/>
      <c r="AE216" s="198"/>
      <c r="AF216" s="198">
        <f t="shared" si="56"/>
        <v>7.1130151515151535E-2</v>
      </c>
      <c r="AG216" s="104">
        <f t="shared" si="57"/>
        <v>214</v>
      </c>
      <c r="AH216" s="198">
        <f t="shared" si="58"/>
        <v>32.055323255065943</v>
      </c>
      <c r="AI216" s="104">
        <f t="shared" si="59"/>
        <v>77</v>
      </c>
      <c r="AL216" s="13">
        <f t="shared" si="60"/>
        <v>1.5099528939393947</v>
      </c>
      <c r="AM216" s="104">
        <f t="shared" si="61"/>
        <v>211</v>
      </c>
      <c r="AN216" s="13">
        <f t="shared" si="62"/>
        <v>0</v>
      </c>
      <c r="AO216" s="13">
        <f t="shared" si="63"/>
        <v>1.4557589140062841</v>
      </c>
      <c r="AP216" s="104">
        <f t="shared" si="64"/>
        <v>211</v>
      </c>
      <c r="AQ216" s="13">
        <f t="shared" si="65"/>
        <v>0</v>
      </c>
      <c r="AR216" s="13">
        <f t="shared" si="66"/>
        <v>1.4546251347420704</v>
      </c>
      <c r="AS216" s="104">
        <f t="shared" si="67"/>
        <v>219</v>
      </c>
      <c r="AT216" s="13">
        <f t="shared" si="68"/>
        <v>8</v>
      </c>
      <c r="AU216" s="13">
        <f t="shared" si="69"/>
        <v>1.5643408538056152</v>
      </c>
      <c r="AV216" s="104">
        <f t="shared" si="70"/>
        <v>199</v>
      </c>
      <c r="AW216" s="13">
        <f t="shared" si="71"/>
        <v>12</v>
      </c>
    </row>
    <row r="217" spans="1:49" s="13" customFormat="1" ht="11.25" customHeight="1" x14ac:dyDescent="0.2">
      <c r="A217" s="182">
        <v>315</v>
      </c>
      <c r="B217" s="71" t="s">
        <v>153</v>
      </c>
      <c r="C217" s="34" t="s">
        <v>8</v>
      </c>
      <c r="D217" s="34" t="s">
        <v>261</v>
      </c>
      <c r="E217" s="27" t="s">
        <v>153</v>
      </c>
      <c r="F217" s="34" t="s">
        <v>154</v>
      </c>
      <c r="G217" s="34"/>
      <c r="H217" s="34"/>
      <c r="I217" s="27"/>
      <c r="J217" s="103">
        <v>1.1202651515151516</v>
      </c>
      <c r="K217" s="94">
        <f t="shared" si="54"/>
        <v>1.4999887973484853</v>
      </c>
      <c r="L217" s="104">
        <f t="shared" si="55"/>
        <v>212</v>
      </c>
      <c r="M217" s="81">
        <v>1</v>
      </c>
      <c r="N217" s="60">
        <v>2</v>
      </c>
      <c r="O217" s="61">
        <v>1</v>
      </c>
      <c r="P217" s="60">
        <v>2</v>
      </c>
      <c r="Q217" s="77">
        <v>2</v>
      </c>
      <c r="R217" s="120">
        <v>1</v>
      </c>
      <c r="S217" s="121">
        <v>1</v>
      </c>
      <c r="T217" s="121">
        <v>1</v>
      </c>
      <c r="U217" s="121">
        <v>1</v>
      </c>
      <c r="V217" s="121">
        <v>1</v>
      </c>
      <c r="W217" s="121">
        <v>0</v>
      </c>
      <c r="X217" s="122">
        <v>0</v>
      </c>
      <c r="Y217" s="123">
        <v>2</v>
      </c>
      <c r="Z217" s="63">
        <v>3</v>
      </c>
      <c r="AA217" s="73">
        <v>0</v>
      </c>
      <c r="AB217" s="89">
        <v>1</v>
      </c>
      <c r="AC217" s="87">
        <v>1</v>
      </c>
      <c r="AD217" s="198"/>
      <c r="AE217" s="198"/>
      <c r="AF217" s="198">
        <f t="shared" si="56"/>
        <v>1.6803977272727279E-2</v>
      </c>
      <c r="AG217" s="104">
        <f t="shared" si="57"/>
        <v>270</v>
      </c>
      <c r="AH217" s="198">
        <f t="shared" si="58"/>
        <v>133.89687235841086</v>
      </c>
      <c r="AI217" s="104">
        <f t="shared" si="59"/>
        <v>11</v>
      </c>
      <c r="AL217" s="13">
        <f t="shared" si="60"/>
        <v>1.4999887973484856</v>
      </c>
      <c r="AM217" s="104">
        <f t="shared" si="61"/>
        <v>212</v>
      </c>
      <c r="AN217" s="13">
        <f t="shared" si="62"/>
        <v>0</v>
      </c>
      <c r="AO217" s="13">
        <f t="shared" si="63"/>
        <v>1.3104035130675489</v>
      </c>
      <c r="AP217" s="104">
        <f t="shared" si="64"/>
        <v>231</v>
      </c>
      <c r="AQ217" s="13">
        <f t="shared" si="65"/>
        <v>19</v>
      </c>
      <c r="AR217" s="13">
        <f t="shared" si="66"/>
        <v>1.4899653859772484</v>
      </c>
      <c r="AS217" s="104">
        <f t="shared" si="67"/>
        <v>210</v>
      </c>
      <c r="AT217" s="13">
        <f t="shared" si="68"/>
        <v>2</v>
      </c>
      <c r="AU217" s="13">
        <f t="shared" si="69"/>
        <v>1.5531593659103582</v>
      </c>
      <c r="AV217" s="104">
        <f t="shared" si="70"/>
        <v>203</v>
      </c>
      <c r="AW217" s="13">
        <f t="shared" si="71"/>
        <v>9</v>
      </c>
    </row>
    <row r="218" spans="1:49" s="13" customFormat="1" ht="11.25" customHeight="1" x14ac:dyDescent="0.2">
      <c r="A218" s="182">
        <v>62</v>
      </c>
      <c r="B218" s="68">
        <v>214</v>
      </c>
      <c r="C218" s="34" t="s">
        <v>7</v>
      </c>
      <c r="D218" s="34" t="s">
        <v>22</v>
      </c>
      <c r="E218" s="27">
        <v>214</v>
      </c>
      <c r="F218" s="172" t="s">
        <v>91</v>
      </c>
      <c r="G218" s="34" t="s">
        <v>92</v>
      </c>
      <c r="H218" s="34"/>
      <c r="I218" s="27"/>
      <c r="J218" s="103">
        <v>8.1001893939393934</v>
      </c>
      <c r="K218" s="94">
        <f t="shared" si="54"/>
        <v>1.4899189981060608</v>
      </c>
      <c r="L218" s="104">
        <f t="shared" si="55"/>
        <v>213</v>
      </c>
      <c r="M218" s="81">
        <v>1</v>
      </c>
      <c r="N218" s="60">
        <v>2</v>
      </c>
      <c r="O218" s="61">
        <v>1</v>
      </c>
      <c r="P218" s="60">
        <v>1</v>
      </c>
      <c r="Q218" s="77">
        <v>2</v>
      </c>
      <c r="R218" s="120">
        <v>0</v>
      </c>
      <c r="S218" s="121">
        <v>1</v>
      </c>
      <c r="T218" s="121">
        <v>2</v>
      </c>
      <c r="U218" s="121">
        <v>1</v>
      </c>
      <c r="V218" s="121">
        <v>2</v>
      </c>
      <c r="W218" s="121">
        <v>0</v>
      </c>
      <c r="X218" s="122">
        <v>2</v>
      </c>
      <c r="Y218" s="123">
        <v>3</v>
      </c>
      <c r="Z218" s="63">
        <v>2</v>
      </c>
      <c r="AA218" s="73">
        <v>3</v>
      </c>
      <c r="AB218" s="89">
        <v>1</v>
      </c>
      <c r="AC218" s="87">
        <v>1</v>
      </c>
      <c r="AD218" s="198"/>
      <c r="AE218" s="198"/>
      <c r="AF218" s="198">
        <f t="shared" si="56"/>
        <v>0.12069282196969697</v>
      </c>
      <c r="AG218" s="104">
        <f t="shared" si="57"/>
        <v>179</v>
      </c>
      <c r="AH218" s="198">
        <f t="shared" si="58"/>
        <v>18.394631625710215</v>
      </c>
      <c r="AI218" s="104">
        <f t="shared" si="59"/>
        <v>141</v>
      </c>
      <c r="AL218" s="13">
        <f t="shared" si="60"/>
        <v>1.4899189981060612</v>
      </c>
      <c r="AM218" s="104">
        <f t="shared" si="61"/>
        <v>213</v>
      </c>
      <c r="AN218" s="13">
        <f t="shared" si="62"/>
        <v>0</v>
      </c>
      <c r="AO218" s="13">
        <f t="shared" si="63"/>
        <v>1.5214507706813118</v>
      </c>
      <c r="AP218" s="104">
        <f t="shared" si="64"/>
        <v>198</v>
      </c>
      <c r="AQ218" s="13">
        <f t="shared" si="65"/>
        <v>15</v>
      </c>
      <c r="AR218" s="13">
        <f t="shared" si="66"/>
        <v>1.5133002690090716</v>
      </c>
      <c r="AS218" s="104">
        <f t="shared" si="67"/>
        <v>207</v>
      </c>
      <c r="AT218" s="13">
        <f t="shared" si="68"/>
        <v>6</v>
      </c>
      <c r="AU218" s="13">
        <f t="shared" si="69"/>
        <v>1.4648554529555591</v>
      </c>
      <c r="AV218" s="104">
        <f t="shared" si="70"/>
        <v>221</v>
      </c>
      <c r="AW218" s="13">
        <f t="shared" si="71"/>
        <v>8</v>
      </c>
    </row>
    <row r="219" spans="1:49" s="13" customFormat="1" ht="11.25" customHeight="1" x14ac:dyDescent="0.2">
      <c r="A219" s="182">
        <v>129</v>
      </c>
      <c r="B219" s="68">
        <v>327</v>
      </c>
      <c r="C219" s="34" t="s">
        <v>7</v>
      </c>
      <c r="D219" s="34" t="s">
        <v>367</v>
      </c>
      <c r="E219" s="27">
        <v>327</v>
      </c>
      <c r="F219" s="34" t="s">
        <v>293</v>
      </c>
      <c r="G219" s="34"/>
      <c r="H219" s="34"/>
      <c r="I219" s="27"/>
      <c r="J219" s="103">
        <v>0.88636363636363635</v>
      </c>
      <c r="K219" s="94">
        <f t="shared" si="54"/>
        <v>1.4799911363636367</v>
      </c>
      <c r="L219" s="104">
        <f t="shared" si="55"/>
        <v>214</v>
      </c>
      <c r="M219" s="81">
        <v>1</v>
      </c>
      <c r="N219" s="60">
        <v>2</v>
      </c>
      <c r="O219" s="61">
        <v>0</v>
      </c>
      <c r="P219" s="60">
        <v>2</v>
      </c>
      <c r="Q219" s="77">
        <v>3</v>
      </c>
      <c r="R219" s="120">
        <v>0</v>
      </c>
      <c r="S219" s="121">
        <v>1</v>
      </c>
      <c r="T219" s="121">
        <v>1</v>
      </c>
      <c r="U219" s="121">
        <v>0</v>
      </c>
      <c r="V219" s="121">
        <v>1</v>
      </c>
      <c r="W219" s="121">
        <v>0</v>
      </c>
      <c r="X219" s="122">
        <v>1</v>
      </c>
      <c r="Y219" s="123">
        <v>0</v>
      </c>
      <c r="Z219" s="63">
        <v>3</v>
      </c>
      <c r="AA219" s="73">
        <v>1</v>
      </c>
      <c r="AB219" s="89">
        <v>3</v>
      </c>
      <c r="AC219" s="87">
        <v>1</v>
      </c>
      <c r="AD219" s="198"/>
      <c r="AE219" s="198"/>
      <c r="AF219" s="198">
        <f t="shared" si="56"/>
        <v>1.311818181818182E-2</v>
      </c>
      <c r="AG219" s="104">
        <f t="shared" si="57"/>
        <v>273</v>
      </c>
      <c r="AH219" s="198">
        <f t="shared" si="58"/>
        <v>166.97435897435901</v>
      </c>
      <c r="AI219" s="104">
        <f t="shared" si="59"/>
        <v>8</v>
      </c>
      <c r="AL219" s="13">
        <f t="shared" si="60"/>
        <v>1.4799911363636373</v>
      </c>
      <c r="AM219" s="104">
        <f t="shared" si="61"/>
        <v>214</v>
      </c>
      <c r="AN219" s="13">
        <f t="shared" si="62"/>
        <v>0</v>
      </c>
      <c r="AO219" s="13">
        <f t="shared" si="63"/>
        <v>1.1432754173000919</v>
      </c>
      <c r="AP219" s="104">
        <f t="shared" si="64"/>
        <v>253</v>
      </c>
      <c r="AQ219" s="13">
        <f t="shared" si="65"/>
        <v>39</v>
      </c>
      <c r="AR219" s="13">
        <f t="shared" si="66"/>
        <v>1.5144025076010958</v>
      </c>
      <c r="AS219" s="104">
        <f t="shared" si="67"/>
        <v>206</v>
      </c>
      <c r="AT219" s="13">
        <f t="shared" si="68"/>
        <v>8</v>
      </c>
      <c r="AU219" s="13">
        <f t="shared" si="69"/>
        <v>1.5354225744907271</v>
      </c>
      <c r="AV219" s="104">
        <f t="shared" si="70"/>
        <v>205</v>
      </c>
      <c r="AW219" s="13">
        <f t="shared" si="71"/>
        <v>9</v>
      </c>
    </row>
    <row r="220" spans="1:49" s="13" customFormat="1" ht="11.25" customHeight="1" x14ac:dyDescent="0.2">
      <c r="A220" s="182">
        <v>286</v>
      </c>
      <c r="B220" s="70">
        <v>1138</v>
      </c>
      <c r="C220" s="34" t="s">
        <v>6</v>
      </c>
      <c r="D220" s="34" t="s">
        <v>31</v>
      </c>
      <c r="E220" s="57" t="s">
        <v>171</v>
      </c>
      <c r="F220" s="40" t="s">
        <v>293</v>
      </c>
      <c r="G220" s="34"/>
      <c r="H220" s="34"/>
      <c r="I220" s="27"/>
      <c r="J220" s="103">
        <v>2.4225378787878786</v>
      </c>
      <c r="K220" s="94">
        <f t="shared" si="54"/>
        <v>1.4799757746212125</v>
      </c>
      <c r="L220" s="104">
        <f t="shared" si="55"/>
        <v>215</v>
      </c>
      <c r="M220" s="81">
        <v>1</v>
      </c>
      <c r="N220" s="60">
        <v>2</v>
      </c>
      <c r="O220" s="61">
        <v>1</v>
      </c>
      <c r="P220" s="60">
        <v>2</v>
      </c>
      <c r="Q220" s="77">
        <v>2</v>
      </c>
      <c r="R220" s="120">
        <v>0</v>
      </c>
      <c r="S220" s="121">
        <v>2</v>
      </c>
      <c r="T220" s="121">
        <v>0</v>
      </c>
      <c r="U220" s="121">
        <v>1</v>
      </c>
      <c r="V220" s="121">
        <v>1</v>
      </c>
      <c r="W220" s="121">
        <v>0</v>
      </c>
      <c r="X220" s="122">
        <v>1</v>
      </c>
      <c r="Y220" s="123">
        <v>3</v>
      </c>
      <c r="Z220" s="63">
        <v>2</v>
      </c>
      <c r="AA220" s="73">
        <v>1</v>
      </c>
      <c r="AB220" s="89">
        <v>1</v>
      </c>
      <c r="AC220" s="87">
        <v>1</v>
      </c>
      <c r="AD220" s="198"/>
      <c r="AE220" s="198"/>
      <c r="AF220" s="198">
        <f t="shared" si="56"/>
        <v>3.5853560606060611E-2</v>
      </c>
      <c r="AG220" s="104">
        <f t="shared" si="57"/>
        <v>249</v>
      </c>
      <c r="AH220" s="198">
        <f t="shared" si="58"/>
        <v>61.092955984676749</v>
      </c>
      <c r="AI220" s="104">
        <f t="shared" si="59"/>
        <v>30</v>
      </c>
      <c r="AL220" s="13">
        <f t="shared" si="60"/>
        <v>1.4799757746212128</v>
      </c>
      <c r="AM220" s="104">
        <f t="shared" si="61"/>
        <v>215</v>
      </c>
      <c r="AN220" s="13">
        <f t="shared" si="62"/>
        <v>0</v>
      </c>
      <c r="AO220" s="13">
        <f t="shared" si="63"/>
        <v>1.3905644033837543</v>
      </c>
      <c r="AP220" s="104">
        <f t="shared" si="64"/>
        <v>221</v>
      </c>
      <c r="AQ220" s="13">
        <f t="shared" si="65"/>
        <v>6</v>
      </c>
      <c r="AR220" s="13">
        <f t="shared" si="66"/>
        <v>1.4220393197717147</v>
      </c>
      <c r="AS220" s="104">
        <f t="shared" si="67"/>
        <v>229</v>
      </c>
      <c r="AT220" s="13">
        <f t="shared" si="68"/>
        <v>14</v>
      </c>
      <c r="AU220" s="13">
        <f t="shared" si="69"/>
        <v>1.5447985170961287</v>
      </c>
      <c r="AV220" s="104">
        <f t="shared" si="70"/>
        <v>204</v>
      </c>
      <c r="AW220" s="13">
        <f t="shared" si="71"/>
        <v>11</v>
      </c>
    </row>
    <row r="221" spans="1:49" s="13" customFormat="1" ht="11.25" customHeight="1" x14ac:dyDescent="0.2">
      <c r="A221" s="182">
        <v>293</v>
      </c>
      <c r="B221" s="70">
        <v>1235</v>
      </c>
      <c r="C221" s="34" t="s">
        <v>7</v>
      </c>
      <c r="D221" s="34" t="s">
        <v>24</v>
      </c>
      <c r="E221" s="57">
        <v>1235</v>
      </c>
      <c r="F221" s="40" t="s">
        <v>293</v>
      </c>
      <c r="G221" s="34"/>
      <c r="H221" s="34"/>
      <c r="I221" s="27"/>
      <c r="J221" s="103">
        <v>16.88371212121212</v>
      </c>
      <c r="K221" s="94">
        <f t="shared" si="54"/>
        <v>1.4798311628787881</v>
      </c>
      <c r="L221" s="104">
        <f t="shared" si="55"/>
        <v>216</v>
      </c>
      <c r="M221" s="81">
        <v>1</v>
      </c>
      <c r="N221" s="60">
        <v>2</v>
      </c>
      <c r="O221" s="61">
        <v>3</v>
      </c>
      <c r="P221" s="60">
        <v>1</v>
      </c>
      <c r="Q221" s="77">
        <v>1</v>
      </c>
      <c r="R221" s="120">
        <v>0</v>
      </c>
      <c r="S221" s="121">
        <v>3</v>
      </c>
      <c r="T221" s="121">
        <v>2</v>
      </c>
      <c r="U221" s="121">
        <v>2</v>
      </c>
      <c r="V221" s="121">
        <v>3</v>
      </c>
      <c r="W221" s="121">
        <v>0</v>
      </c>
      <c r="X221" s="122">
        <v>2</v>
      </c>
      <c r="Y221" s="123">
        <v>0</v>
      </c>
      <c r="Z221" s="63">
        <v>2</v>
      </c>
      <c r="AA221" s="73">
        <v>1</v>
      </c>
      <c r="AB221" s="89">
        <v>1</v>
      </c>
      <c r="AC221" s="87">
        <v>1</v>
      </c>
      <c r="AD221" s="198"/>
      <c r="AE221" s="198"/>
      <c r="AF221" s="198">
        <f t="shared" si="56"/>
        <v>0.24987893939393943</v>
      </c>
      <c r="AG221" s="104">
        <f t="shared" si="57"/>
        <v>102</v>
      </c>
      <c r="AH221" s="198">
        <f t="shared" si="58"/>
        <v>8.7658447939335478</v>
      </c>
      <c r="AI221" s="104">
        <f t="shared" si="59"/>
        <v>247</v>
      </c>
      <c r="AL221" s="13">
        <f t="shared" si="60"/>
        <v>1.4798311628787884</v>
      </c>
      <c r="AM221" s="104">
        <f t="shared" si="61"/>
        <v>216</v>
      </c>
      <c r="AN221" s="13">
        <f t="shared" si="62"/>
        <v>0</v>
      </c>
      <c r="AO221" s="13">
        <f t="shared" si="63"/>
        <v>1.4223595909724336</v>
      </c>
      <c r="AP221" s="104">
        <f t="shared" si="64"/>
        <v>219</v>
      </c>
      <c r="AQ221" s="13">
        <f t="shared" si="65"/>
        <v>3</v>
      </c>
      <c r="AR221" s="13">
        <f t="shared" si="66"/>
        <v>1.4301723000025344</v>
      </c>
      <c r="AS221" s="104">
        <f t="shared" si="67"/>
        <v>227</v>
      </c>
      <c r="AT221" s="13">
        <f t="shared" si="68"/>
        <v>11</v>
      </c>
      <c r="AU221" s="13">
        <f t="shared" si="69"/>
        <v>1.5307743066914974</v>
      </c>
      <c r="AV221" s="104">
        <f t="shared" si="70"/>
        <v>206</v>
      </c>
      <c r="AW221" s="13">
        <f t="shared" si="71"/>
        <v>10</v>
      </c>
    </row>
    <row r="222" spans="1:49" s="13" customFormat="1" ht="11.25" customHeight="1" x14ac:dyDescent="0.2">
      <c r="A222" s="182">
        <v>189</v>
      </c>
      <c r="B222" s="68">
        <v>454</v>
      </c>
      <c r="C222" s="34" t="s">
        <v>7</v>
      </c>
      <c r="D222" s="34" t="s">
        <v>36</v>
      </c>
      <c r="E222" s="27" t="s">
        <v>180</v>
      </c>
      <c r="F222" s="34" t="s">
        <v>293</v>
      </c>
      <c r="G222" s="34"/>
      <c r="H222" s="34"/>
      <c r="I222" s="27"/>
      <c r="J222" s="103">
        <v>3.7524621212121212</v>
      </c>
      <c r="K222" s="94">
        <f t="shared" si="54"/>
        <v>1.4699624753787881</v>
      </c>
      <c r="L222" s="104">
        <f t="shared" si="55"/>
        <v>217</v>
      </c>
      <c r="M222" s="81">
        <v>1</v>
      </c>
      <c r="N222" s="60">
        <v>1</v>
      </c>
      <c r="O222" s="61">
        <v>1</v>
      </c>
      <c r="P222" s="60">
        <v>3</v>
      </c>
      <c r="Q222" s="77">
        <v>3</v>
      </c>
      <c r="R222" s="120">
        <v>1</v>
      </c>
      <c r="S222" s="121">
        <v>0</v>
      </c>
      <c r="T222" s="121">
        <v>0</v>
      </c>
      <c r="U222" s="121">
        <v>1</v>
      </c>
      <c r="V222" s="121">
        <v>1</v>
      </c>
      <c r="W222" s="121">
        <v>0</v>
      </c>
      <c r="X222" s="122">
        <v>1</v>
      </c>
      <c r="Y222" s="123">
        <v>2</v>
      </c>
      <c r="Z222" s="63">
        <v>2</v>
      </c>
      <c r="AA222" s="73">
        <v>0</v>
      </c>
      <c r="AB222" s="89">
        <v>1</v>
      </c>
      <c r="AC222" s="87">
        <v>1</v>
      </c>
      <c r="AD222" s="198"/>
      <c r="AE222" s="198"/>
      <c r="AF222" s="198">
        <f t="shared" si="56"/>
        <v>5.516119318181819E-2</v>
      </c>
      <c r="AG222" s="104">
        <f t="shared" si="57"/>
        <v>231</v>
      </c>
      <c r="AH222" s="198">
        <f t="shared" si="58"/>
        <v>39.17427951345077</v>
      </c>
      <c r="AI222" s="104">
        <f t="shared" si="59"/>
        <v>64</v>
      </c>
      <c r="AL222" s="13">
        <f t="shared" si="60"/>
        <v>1.4699624753787885</v>
      </c>
      <c r="AM222" s="104">
        <f t="shared" si="61"/>
        <v>217</v>
      </c>
      <c r="AN222" s="13">
        <f t="shared" si="62"/>
        <v>0</v>
      </c>
      <c r="AO222" s="13">
        <f t="shared" si="63"/>
        <v>1.250330368355377</v>
      </c>
      <c r="AP222" s="104">
        <f t="shared" si="64"/>
        <v>237</v>
      </c>
      <c r="AQ222" s="13">
        <f t="shared" si="65"/>
        <v>20</v>
      </c>
      <c r="AR222" s="13">
        <f t="shared" si="66"/>
        <v>1.3543771910978522</v>
      </c>
      <c r="AS222" s="104">
        <f t="shared" si="67"/>
        <v>246</v>
      </c>
      <c r="AT222" s="13">
        <f t="shared" si="68"/>
        <v>29</v>
      </c>
      <c r="AU222" s="13">
        <f t="shared" si="69"/>
        <v>1.6092266894256109</v>
      </c>
      <c r="AV222" s="104">
        <f t="shared" si="70"/>
        <v>196</v>
      </c>
      <c r="AW222" s="13">
        <f t="shared" si="71"/>
        <v>21</v>
      </c>
    </row>
    <row r="223" spans="1:49" s="13" customFormat="1" ht="11.25" customHeight="1" x14ac:dyDescent="0.2">
      <c r="A223" s="182">
        <v>79</v>
      </c>
      <c r="B223" s="68">
        <v>221</v>
      </c>
      <c r="C223" s="34" t="s">
        <v>7</v>
      </c>
      <c r="D223" s="34" t="s">
        <v>23</v>
      </c>
      <c r="E223" s="27" t="s">
        <v>103</v>
      </c>
      <c r="F223" s="27" t="s">
        <v>293</v>
      </c>
      <c r="G223" s="34"/>
      <c r="H223" s="34"/>
      <c r="I223" s="27"/>
      <c r="J223" s="103">
        <v>23.455113636363638</v>
      </c>
      <c r="K223" s="94">
        <f t="shared" si="54"/>
        <v>1.4697654488636367</v>
      </c>
      <c r="L223" s="104">
        <f t="shared" si="55"/>
        <v>218</v>
      </c>
      <c r="M223" s="81">
        <v>1</v>
      </c>
      <c r="N223" s="60">
        <v>3</v>
      </c>
      <c r="O223" s="61">
        <v>0</v>
      </c>
      <c r="P223" s="60">
        <v>1</v>
      </c>
      <c r="Q223" s="77">
        <v>2</v>
      </c>
      <c r="R223" s="120">
        <v>0</v>
      </c>
      <c r="S223" s="121">
        <v>1</v>
      </c>
      <c r="T223" s="121">
        <v>0</v>
      </c>
      <c r="U223" s="121">
        <v>2</v>
      </c>
      <c r="V223" s="121">
        <v>2</v>
      </c>
      <c r="W223" s="121">
        <v>0</v>
      </c>
      <c r="X223" s="122">
        <v>3</v>
      </c>
      <c r="Y223" s="123">
        <v>3</v>
      </c>
      <c r="Z223" s="63">
        <v>1</v>
      </c>
      <c r="AA223" s="73">
        <v>1</v>
      </c>
      <c r="AB223" s="89">
        <v>3</v>
      </c>
      <c r="AC223" s="87">
        <v>3</v>
      </c>
      <c r="AD223" s="198"/>
      <c r="AE223" s="198"/>
      <c r="AF223" s="198">
        <f t="shared" si="56"/>
        <v>0.34479017045454557</v>
      </c>
      <c r="AG223" s="104">
        <f t="shared" si="57"/>
        <v>60</v>
      </c>
      <c r="AH223" s="198">
        <f t="shared" si="58"/>
        <v>6.2672900365785722</v>
      </c>
      <c r="AI223" s="104">
        <f t="shared" si="59"/>
        <v>270</v>
      </c>
      <c r="AL223" s="13">
        <f t="shared" si="60"/>
        <v>1.4697654488636365</v>
      </c>
      <c r="AM223" s="104">
        <f t="shared" si="61"/>
        <v>218</v>
      </c>
      <c r="AN223" s="13">
        <f t="shared" si="62"/>
        <v>0</v>
      </c>
      <c r="AO223" s="13">
        <f t="shared" si="63"/>
        <v>1.5283139438469138</v>
      </c>
      <c r="AP223" s="104">
        <f t="shared" si="64"/>
        <v>197</v>
      </c>
      <c r="AQ223" s="13">
        <f t="shared" si="65"/>
        <v>21</v>
      </c>
      <c r="AR223" s="13">
        <f t="shared" si="66"/>
        <v>1.4523473886629679</v>
      </c>
      <c r="AS223" s="104">
        <f t="shared" si="67"/>
        <v>221</v>
      </c>
      <c r="AT223" s="13">
        <f t="shared" si="68"/>
        <v>3</v>
      </c>
      <c r="AU223" s="13">
        <f t="shared" si="69"/>
        <v>1.4686684588970811</v>
      </c>
      <c r="AV223" s="104">
        <f t="shared" si="70"/>
        <v>220</v>
      </c>
      <c r="AW223" s="13">
        <f t="shared" si="71"/>
        <v>2</v>
      </c>
    </row>
    <row r="224" spans="1:49" s="13" customFormat="1" ht="11.25" customHeight="1" x14ac:dyDescent="0.2">
      <c r="A224" s="182">
        <v>214</v>
      </c>
      <c r="B224" s="68">
        <v>522</v>
      </c>
      <c r="C224" s="34" t="s">
        <v>7</v>
      </c>
      <c r="D224" s="34" t="s">
        <v>39</v>
      </c>
      <c r="E224" s="34">
        <v>522</v>
      </c>
      <c r="F224" s="34" t="s">
        <v>196</v>
      </c>
      <c r="G224" s="34"/>
      <c r="H224" s="34"/>
      <c r="I224" s="27"/>
      <c r="J224" s="103">
        <v>5.5395833333333337</v>
      </c>
      <c r="K224" s="94">
        <f t="shared" si="54"/>
        <v>1.4599446041666668</v>
      </c>
      <c r="L224" s="104">
        <f t="shared" si="55"/>
        <v>219</v>
      </c>
      <c r="M224" s="81">
        <v>1</v>
      </c>
      <c r="N224" s="60">
        <v>2</v>
      </c>
      <c r="O224" s="61">
        <v>2</v>
      </c>
      <c r="P224" s="60">
        <v>1</v>
      </c>
      <c r="Q224" s="77">
        <v>1</v>
      </c>
      <c r="R224" s="120">
        <v>0</v>
      </c>
      <c r="S224" s="121">
        <v>2</v>
      </c>
      <c r="T224" s="121">
        <v>3</v>
      </c>
      <c r="U224" s="121">
        <v>1</v>
      </c>
      <c r="V224" s="121">
        <v>1</v>
      </c>
      <c r="W224" s="121">
        <v>0</v>
      </c>
      <c r="X224" s="122">
        <v>2</v>
      </c>
      <c r="Y224" s="123">
        <v>3</v>
      </c>
      <c r="Z224" s="63">
        <v>2</v>
      </c>
      <c r="AA224" s="73">
        <v>1</v>
      </c>
      <c r="AB224" s="89">
        <v>1</v>
      </c>
      <c r="AC224" s="87">
        <v>1</v>
      </c>
      <c r="AD224" s="198"/>
      <c r="AE224" s="198"/>
      <c r="AF224" s="198">
        <f t="shared" si="56"/>
        <v>8.0877916666666688E-2</v>
      </c>
      <c r="AG224" s="104">
        <f t="shared" si="57"/>
        <v>204</v>
      </c>
      <c r="AH224" s="198">
        <f t="shared" si="58"/>
        <v>26.35577284693494</v>
      </c>
      <c r="AI224" s="104">
        <f t="shared" si="59"/>
        <v>98</v>
      </c>
      <c r="AL224" s="13">
        <f t="shared" si="60"/>
        <v>1.459944604166667</v>
      </c>
      <c r="AM224" s="104">
        <f t="shared" si="61"/>
        <v>219</v>
      </c>
      <c r="AN224" s="13">
        <f t="shared" si="62"/>
        <v>0</v>
      </c>
      <c r="AO224" s="13">
        <f t="shared" si="63"/>
        <v>1.5386937680462656</v>
      </c>
      <c r="AP224" s="104">
        <f t="shared" si="64"/>
        <v>191</v>
      </c>
      <c r="AQ224" s="13">
        <f t="shared" si="65"/>
        <v>28</v>
      </c>
      <c r="AR224" s="13">
        <f t="shared" si="66"/>
        <v>1.4499345707218514</v>
      </c>
      <c r="AS224" s="104">
        <f t="shared" si="67"/>
        <v>222</v>
      </c>
      <c r="AT224" s="13">
        <f t="shared" si="68"/>
        <v>3</v>
      </c>
      <c r="AU224" s="13">
        <f t="shared" si="69"/>
        <v>1.4484462764074695</v>
      </c>
      <c r="AV224" s="104">
        <f t="shared" si="70"/>
        <v>222</v>
      </c>
      <c r="AW224" s="13">
        <f t="shared" si="71"/>
        <v>3</v>
      </c>
    </row>
    <row r="225" spans="1:49" s="13" customFormat="1" ht="11.25" customHeight="1" x14ac:dyDescent="0.2">
      <c r="A225" s="182">
        <v>198</v>
      </c>
      <c r="B225" s="68">
        <v>502</v>
      </c>
      <c r="C225" s="34" t="s">
        <v>7</v>
      </c>
      <c r="D225" s="34" t="s">
        <v>38</v>
      </c>
      <c r="E225" s="27" t="s">
        <v>183</v>
      </c>
      <c r="F225" s="34" t="s">
        <v>293</v>
      </c>
      <c r="G225" s="34"/>
      <c r="H225" s="34"/>
      <c r="I225" s="27"/>
      <c r="J225" s="103">
        <v>1.3011363636363635</v>
      </c>
      <c r="K225" s="94">
        <f t="shared" si="54"/>
        <v>1.4499869886363641</v>
      </c>
      <c r="L225" s="104">
        <f t="shared" si="55"/>
        <v>220</v>
      </c>
      <c r="M225" s="81">
        <v>1</v>
      </c>
      <c r="N225" s="60">
        <v>1</v>
      </c>
      <c r="O225" s="61">
        <v>1</v>
      </c>
      <c r="P225" s="60">
        <v>3</v>
      </c>
      <c r="Q225" s="77">
        <v>2</v>
      </c>
      <c r="R225" s="120">
        <v>0</v>
      </c>
      <c r="S225" s="121">
        <v>0</v>
      </c>
      <c r="T225" s="121">
        <v>1</v>
      </c>
      <c r="U225" s="121">
        <v>0</v>
      </c>
      <c r="V225" s="121">
        <v>1</v>
      </c>
      <c r="W225" s="121">
        <v>0</v>
      </c>
      <c r="X225" s="122">
        <v>1</v>
      </c>
      <c r="Y225" s="123">
        <v>0</v>
      </c>
      <c r="Z225" s="63">
        <v>3</v>
      </c>
      <c r="AA225" s="73">
        <v>1</v>
      </c>
      <c r="AB225" s="89">
        <v>2</v>
      </c>
      <c r="AC225" s="87">
        <v>2</v>
      </c>
      <c r="AD225" s="198"/>
      <c r="AE225" s="198"/>
      <c r="AF225" s="198">
        <f t="shared" si="56"/>
        <v>1.8866477272727278E-2</v>
      </c>
      <c r="AG225" s="104">
        <f t="shared" si="57"/>
        <v>267</v>
      </c>
      <c r="AH225" s="198">
        <f t="shared" si="58"/>
        <v>111.44104803493454</v>
      </c>
      <c r="AI225" s="104">
        <f t="shared" si="59"/>
        <v>16</v>
      </c>
      <c r="AL225" s="13">
        <f t="shared" si="60"/>
        <v>1.4499869886363643</v>
      </c>
      <c r="AM225" s="104">
        <f t="shared" si="61"/>
        <v>220</v>
      </c>
      <c r="AN225" s="13">
        <f t="shared" si="62"/>
        <v>0</v>
      </c>
      <c r="AO225" s="13">
        <f t="shared" si="63"/>
        <v>1.0780538782684712</v>
      </c>
      <c r="AP225" s="104">
        <f t="shared" si="64"/>
        <v>260</v>
      </c>
      <c r="AQ225" s="13">
        <f t="shared" si="65"/>
        <v>40</v>
      </c>
      <c r="AR225" s="13">
        <f t="shared" si="66"/>
        <v>1.481789664221649</v>
      </c>
      <c r="AS225" s="104">
        <f t="shared" si="67"/>
        <v>213</v>
      </c>
      <c r="AT225" s="13">
        <f t="shared" si="68"/>
        <v>7</v>
      </c>
      <c r="AU225" s="13">
        <f t="shared" si="69"/>
        <v>1.5158532093721502</v>
      </c>
      <c r="AV225" s="104">
        <f t="shared" si="70"/>
        <v>209</v>
      </c>
      <c r="AW225" s="13">
        <f t="shared" si="71"/>
        <v>11</v>
      </c>
    </row>
    <row r="226" spans="1:49" s="13" customFormat="1" ht="11.25" customHeight="1" x14ac:dyDescent="0.2">
      <c r="A226" s="182">
        <v>42</v>
      </c>
      <c r="B226" s="68">
        <v>204</v>
      </c>
      <c r="C226" s="34" t="s">
        <v>8</v>
      </c>
      <c r="D226" s="34" t="s">
        <v>252</v>
      </c>
      <c r="E226" s="34">
        <v>204</v>
      </c>
      <c r="F226" s="34" t="s">
        <v>351</v>
      </c>
      <c r="G226" s="34" t="s">
        <v>352</v>
      </c>
      <c r="H226" s="34" t="s">
        <v>293</v>
      </c>
      <c r="I226" s="27"/>
      <c r="J226" s="103">
        <v>6.3935606060606061</v>
      </c>
      <c r="K226" s="94">
        <f t="shared" si="54"/>
        <v>1.4499360643939396</v>
      </c>
      <c r="L226" s="104">
        <f t="shared" si="55"/>
        <v>221</v>
      </c>
      <c r="M226" s="81">
        <v>1</v>
      </c>
      <c r="N226" s="60">
        <v>1</v>
      </c>
      <c r="O226" s="61">
        <v>1</v>
      </c>
      <c r="P226" s="60">
        <v>2</v>
      </c>
      <c r="Q226" s="77">
        <v>2</v>
      </c>
      <c r="R226" s="120">
        <v>0</v>
      </c>
      <c r="S226" s="121">
        <v>1</v>
      </c>
      <c r="T226" s="121">
        <v>2</v>
      </c>
      <c r="U226" s="121">
        <v>1</v>
      </c>
      <c r="V226" s="121">
        <v>1</v>
      </c>
      <c r="W226" s="121">
        <v>0</v>
      </c>
      <c r="X226" s="122">
        <v>0</v>
      </c>
      <c r="Y226" s="123">
        <v>3</v>
      </c>
      <c r="Z226" s="63">
        <v>2</v>
      </c>
      <c r="AA226" s="73">
        <v>1</v>
      </c>
      <c r="AB226" s="89">
        <v>3</v>
      </c>
      <c r="AC226" s="87">
        <v>3</v>
      </c>
      <c r="AD226" s="198"/>
      <c r="AE226" s="198"/>
      <c r="AF226" s="198">
        <f t="shared" si="56"/>
        <v>9.2706628787878789E-2</v>
      </c>
      <c r="AG226" s="104">
        <f t="shared" si="57"/>
        <v>195</v>
      </c>
      <c r="AH226" s="198">
        <f t="shared" si="58"/>
        <v>22.679068665205289</v>
      </c>
      <c r="AI226" s="104">
        <f t="shared" si="59"/>
        <v>118</v>
      </c>
      <c r="AL226" s="13">
        <f t="shared" si="60"/>
        <v>1.4499360643939401</v>
      </c>
      <c r="AM226" s="104">
        <f t="shared" si="61"/>
        <v>221</v>
      </c>
      <c r="AN226" s="13">
        <f t="shared" si="62"/>
        <v>0</v>
      </c>
      <c r="AO226" s="13">
        <f t="shared" si="63"/>
        <v>1.3520765326213646</v>
      </c>
      <c r="AP226" s="104">
        <f t="shared" si="64"/>
        <v>227</v>
      </c>
      <c r="AQ226" s="13">
        <f t="shared" si="65"/>
        <v>6</v>
      </c>
      <c r="AR226" s="13">
        <f t="shared" si="66"/>
        <v>1.5006216831230372</v>
      </c>
      <c r="AS226" s="104">
        <f t="shared" si="67"/>
        <v>208</v>
      </c>
      <c r="AT226" s="13">
        <f t="shared" si="68"/>
        <v>13</v>
      </c>
      <c r="AU226" s="13">
        <f t="shared" si="69"/>
        <v>1.4356551279390901</v>
      </c>
      <c r="AV226" s="104">
        <f t="shared" si="70"/>
        <v>223</v>
      </c>
      <c r="AW226" s="13">
        <f t="shared" si="71"/>
        <v>2</v>
      </c>
    </row>
    <row r="227" spans="1:49" s="13" customFormat="1" ht="11.25" customHeight="1" x14ac:dyDescent="0.2">
      <c r="A227" s="182">
        <v>85</v>
      </c>
      <c r="B227" s="68">
        <v>230</v>
      </c>
      <c r="C227" s="34" t="s">
        <v>7</v>
      </c>
      <c r="D227" s="34" t="s">
        <v>24</v>
      </c>
      <c r="E227" s="27" t="s">
        <v>105</v>
      </c>
      <c r="F227" s="34" t="s">
        <v>107</v>
      </c>
      <c r="G227" s="34"/>
      <c r="H227" s="34"/>
      <c r="I227" s="27"/>
      <c r="J227" s="103">
        <v>7.0390151515151516</v>
      </c>
      <c r="K227" s="94">
        <f t="shared" si="54"/>
        <v>1.4499296098484851</v>
      </c>
      <c r="L227" s="104">
        <f t="shared" si="55"/>
        <v>222</v>
      </c>
      <c r="M227" s="81">
        <v>1</v>
      </c>
      <c r="N227" s="60">
        <v>1</v>
      </c>
      <c r="O227" s="61">
        <v>2</v>
      </c>
      <c r="P227" s="60">
        <v>1</v>
      </c>
      <c r="Q227" s="77">
        <v>2</v>
      </c>
      <c r="R227" s="120">
        <v>1</v>
      </c>
      <c r="S227" s="121">
        <v>2</v>
      </c>
      <c r="T227" s="121">
        <v>1</v>
      </c>
      <c r="U227" s="121">
        <v>1</v>
      </c>
      <c r="V227" s="121">
        <v>2</v>
      </c>
      <c r="W227" s="121">
        <v>0</v>
      </c>
      <c r="X227" s="122">
        <v>2</v>
      </c>
      <c r="Y227" s="123">
        <v>3</v>
      </c>
      <c r="Z227" s="63">
        <v>2</v>
      </c>
      <c r="AA227" s="73">
        <v>1</v>
      </c>
      <c r="AB227" s="89">
        <v>1</v>
      </c>
      <c r="AC227" s="87">
        <v>1</v>
      </c>
      <c r="AD227" s="198"/>
      <c r="AE227" s="198"/>
      <c r="AF227" s="198">
        <f t="shared" si="56"/>
        <v>0.10206571969696972</v>
      </c>
      <c r="AG227" s="104">
        <f t="shared" si="57"/>
        <v>190</v>
      </c>
      <c r="AH227" s="198">
        <f t="shared" si="58"/>
        <v>20.599472636280474</v>
      </c>
      <c r="AI227" s="104">
        <f t="shared" si="59"/>
        <v>126</v>
      </c>
      <c r="AL227" s="13">
        <f t="shared" si="60"/>
        <v>1.4499296098484853</v>
      </c>
      <c r="AM227" s="104">
        <f t="shared" si="61"/>
        <v>222</v>
      </c>
      <c r="AN227" s="13">
        <f t="shared" si="62"/>
        <v>0</v>
      </c>
      <c r="AO227" s="13">
        <f t="shared" si="63"/>
        <v>1.5488794426244048</v>
      </c>
      <c r="AP227" s="104">
        <f t="shared" si="64"/>
        <v>190</v>
      </c>
      <c r="AQ227" s="13">
        <f t="shared" si="65"/>
        <v>32</v>
      </c>
      <c r="AR227" s="13">
        <f t="shared" si="66"/>
        <v>1.4473276031595224</v>
      </c>
      <c r="AS227" s="104">
        <f t="shared" si="67"/>
        <v>224</v>
      </c>
      <c r="AT227" s="13">
        <f t="shared" si="68"/>
        <v>2</v>
      </c>
      <c r="AU227" s="13">
        <f t="shared" si="69"/>
        <v>1.4280299442966458</v>
      </c>
      <c r="AV227" s="104">
        <f t="shared" si="70"/>
        <v>226</v>
      </c>
      <c r="AW227" s="13">
        <f t="shared" si="71"/>
        <v>4</v>
      </c>
    </row>
    <row r="228" spans="1:49" s="13" customFormat="1" ht="11.25" customHeight="1" x14ac:dyDescent="0.2">
      <c r="A228" s="182">
        <v>127</v>
      </c>
      <c r="B228" s="68">
        <v>315</v>
      </c>
      <c r="C228" s="34" t="s">
        <v>8</v>
      </c>
      <c r="D228" s="34" t="s">
        <v>251</v>
      </c>
      <c r="E228" s="27" t="s">
        <v>301</v>
      </c>
      <c r="F228" s="34" t="s">
        <v>299</v>
      </c>
      <c r="G228" s="34"/>
      <c r="H228" s="34"/>
      <c r="I228" s="27"/>
      <c r="J228" s="103">
        <v>5.8399621212121211</v>
      </c>
      <c r="K228" s="94">
        <f t="shared" si="54"/>
        <v>1.4399416003787882</v>
      </c>
      <c r="L228" s="104">
        <f t="shared" si="55"/>
        <v>223</v>
      </c>
      <c r="M228" s="81">
        <v>1</v>
      </c>
      <c r="N228" s="60">
        <v>2</v>
      </c>
      <c r="O228" s="61">
        <v>2</v>
      </c>
      <c r="P228" s="60">
        <v>1</v>
      </c>
      <c r="Q228" s="77">
        <v>1</v>
      </c>
      <c r="R228" s="120">
        <v>2</v>
      </c>
      <c r="S228" s="121">
        <v>2</v>
      </c>
      <c r="T228" s="121">
        <v>2</v>
      </c>
      <c r="U228" s="121">
        <v>1</v>
      </c>
      <c r="V228" s="121">
        <v>1</v>
      </c>
      <c r="W228" s="121">
        <v>0</v>
      </c>
      <c r="X228" s="122">
        <v>0</v>
      </c>
      <c r="Y228" s="123">
        <v>1</v>
      </c>
      <c r="Z228" s="63">
        <v>3</v>
      </c>
      <c r="AA228" s="73">
        <v>1</v>
      </c>
      <c r="AB228" s="89">
        <v>1</v>
      </c>
      <c r="AC228" s="87">
        <v>1</v>
      </c>
      <c r="AD228" s="198"/>
      <c r="AE228" s="198"/>
      <c r="AF228" s="198">
        <f t="shared" si="56"/>
        <v>8.4095454545454557E-2</v>
      </c>
      <c r="AG228" s="104">
        <f t="shared" si="57"/>
        <v>201</v>
      </c>
      <c r="AH228" s="198">
        <f t="shared" si="58"/>
        <v>24.657694178693049</v>
      </c>
      <c r="AI228" s="104">
        <f t="shared" si="59"/>
        <v>108</v>
      </c>
      <c r="AL228" s="13">
        <f t="shared" si="60"/>
        <v>1.4399416003787886</v>
      </c>
      <c r="AM228" s="104">
        <f t="shared" si="61"/>
        <v>223</v>
      </c>
      <c r="AN228" s="13">
        <f t="shared" si="62"/>
        <v>0</v>
      </c>
      <c r="AO228" s="13">
        <f t="shared" si="63"/>
        <v>1.3303429381714305</v>
      </c>
      <c r="AP228" s="104">
        <f t="shared" si="64"/>
        <v>229</v>
      </c>
      <c r="AQ228" s="13">
        <f t="shared" si="65"/>
        <v>6</v>
      </c>
      <c r="AR228" s="13">
        <f t="shared" si="66"/>
        <v>1.4897576538904946</v>
      </c>
      <c r="AS228" s="104">
        <f t="shared" si="67"/>
        <v>211</v>
      </c>
      <c r="AT228" s="13">
        <f t="shared" si="68"/>
        <v>12</v>
      </c>
      <c r="AU228" s="13">
        <f t="shared" si="69"/>
        <v>1.429138924793504</v>
      </c>
      <c r="AV228" s="104">
        <f t="shared" si="70"/>
        <v>225</v>
      </c>
      <c r="AW228" s="13">
        <f t="shared" si="71"/>
        <v>2</v>
      </c>
    </row>
    <row r="229" spans="1:49" s="13" customFormat="1" ht="11.25" customHeight="1" x14ac:dyDescent="0.2">
      <c r="A229" s="182">
        <v>18</v>
      </c>
      <c r="B229" s="68">
        <v>91</v>
      </c>
      <c r="C229" s="34" t="s">
        <v>6</v>
      </c>
      <c r="D229" s="34" t="s">
        <v>247</v>
      </c>
      <c r="E229" s="27" t="s">
        <v>330</v>
      </c>
      <c r="F229" s="34" t="s">
        <v>331</v>
      </c>
      <c r="G229" s="34"/>
      <c r="H229" s="34"/>
      <c r="I229" s="27"/>
      <c r="J229" s="103">
        <v>0.84886363636363638</v>
      </c>
      <c r="K229" s="94">
        <f t="shared" si="54"/>
        <v>1.4299915113636366</v>
      </c>
      <c r="L229" s="104">
        <f t="shared" si="55"/>
        <v>224</v>
      </c>
      <c r="M229" s="81">
        <v>1</v>
      </c>
      <c r="N229" s="60">
        <v>3</v>
      </c>
      <c r="O229" s="61">
        <v>0</v>
      </c>
      <c r="P229" s="60">
        <v>2</v>
      </c>
      <c r="Q229" s="77">
        <v>2</v>
      </c>
      <c r="R229" s="120">
        <v>0</v>
      </c>
      <c r="S229" s="121">
        <v>0</v>
      </c>
      <c r="T229" s="121">
        <v>1</v>
      </c>
      <c r="U229" s="121">
        <v>0</v>
      </c>
      <c r="V229" s="121">
        <v>0</v>
      </c>
      <c r="W229" s="121">
        <v>0</v>
      </c>
      <c r="X229" s="122">
        <v>1</v>
      </c>
      <c r="Y229" s="123">
        <v>2</v>
      </c>
      <c r="Z229" s="63">
        <v>2</v>
      </c>
      <c r="AA229" s="73">
        <v>2</v>
      </c>
      <c r="AB229" s="89">
        <v>2</v>
      </c>
      <c r="AC229" s="87">
        <v>1</v>
      </c>
      <c r="AD229" s="198"/>
      <c r="AE229" s="198"/>
      <c r="AF229" s="198">
        <f t="shared" si="56"/>
        <v>1.213875E-2</v>
      </c>
      <c r="AG229" s="104">
        <f t="shared" si="57"/>
        <v>274</v>
      </c>
      <c r="AH229" s="198">
        <f t="shared" si="58"/>
        <v>168.46050870147258</v>
      </c>
      <c r="AI229" s="104">
        <f t="shared" si="59"/>
        <v>7</v>
      </c>
      <c r="AL229" s="13">
        <f t="shared" si="60"/>
        <v>1.4299915113636368</v>
      </c>
      <c r="AM229" s="104">
        <f t="shared" si="61"/>
        <v>224</v>
      </c>
      <c r="AN229" s="13">
        <f t="shared" si="62"/>
        <v>0</v>
      </c>
      <c r="AO229" s="13">
        <f t="shared" si="63"/>
        <v>1.1675099060124661</v>
      </c>
      <c r="AP229" s="104">
        <f t="shared" si="64"/>
        <v>250</v>
      </c>
      <c r="AQ229" s="13">
        <f t="shared" si="65"/>
        <v>26</v>
      </c>
      <c r="AR229" s="13">
        <f t="shared" si="66"/>
        <v>1.3902122471495904</v>
      </c>
      <c r="AS229" s="104">
        <f t="shared" si="67"/>
        <v>237</v>
      </c>
      <c r="AT229" s="13">
        <f t="shared" si="68"/>
        <v>13</v>
      </c>
      <c r="AU229" s="13">
        <f t="shared" si="69"/>
        <v>1.5229547220659776</v>
      </c>
      <c r="AV229" s="104">
        <f t="shared" si="70"/>
        <v>208</v>
      </c>
      <c r="AW229" s="13">
        <f t="shared" si="71"/>
        <v>16</v>
      </c>
    </row>
    <row r="230" spans="1:49" s="13" customFormat="1" ht="11.25" customHeight="1" x14ac:dyDescent="0.2">
      <c r="A230" s="182">
        <v>263</v>
      </c>
      <c r="B230" s="68">
        <v>975</v>
      </c>
      <c r="C230" s="34" t="s">
        <v>7</v>
      </c>
      <c r="D230" s="34" t="s">
        <v>25</v>
      </c>
      <c r="E230" s="27">
        <v>975</v>
      </c>
      <c r="F230" s="34" t="s">
        <v>209</v>
      </c>
      <c r="G230" s="34"/>
      <c r="H230" s="34"/>
      <c r="I230" s="27"/>
      <c r="J230" s="103">
        <v>4.1524621212121211</v>
      </c>
      <c r="K230" s="94">
        <f t="shared" si="54"/>
        <v>1.4299584753787882</v>
      </c>
      <c r="L230" s="104">
        <f t="shared" si="55"/>
        <v>225</v>
      </c>
      <c r="M230" s="81">
        <v>1</v>
      </c>
      <c r="N230" s="60">
        <v>2</v>
      </c>
      <c r="O230" s="61">
        <v>1</v>
      </c>
      <c r="P230" s="60">
        <v>1</v>
      </c>
      <c r="Q230" s="77">
        <v>3</v>
      </c>
      <c r="R230" s="120">
        <v>0</v>
      </c>
      <c r="S230" s="121">
        <v>1</v>
      </c>
      <c r="T230" s="121">
        <v>2</v>
      </c>
      <c r="U230" s="121">
        <v>1</v>
      </c>
      <c r="V230" s="121">
        <v>1</v>
      </c>
      <c r="W230" s="121">
        <v>0</v>
      </c>
      <c r="X230" s="122">
        <v>1</v>
      </c>
      <c r="Y230" s="123">
        <v>1</v>
      </c>
      <c r="Z230" s="63">
        <v>2</v>
      </c>
      <c r="AA230" s="73">
        <v>1</v>
      </c>
      <c r="AB230" s="89">
        <v>2</v>
      </c>
      <c r="AC230" s="87">
        <v>2</v>
      </c>
      <c r="AD230" s="198"/>
      <c r="AE230" s="198"/>
      <c r="AF230" s="198">
        <f t="shared" si="56"/>
        <v>5.9380208333333351E-2</v>
      </c>
      <c r="AG230" s="104">
        <f t="shared" si="57"/>
        <v>225</v>
      </c>
      <c r="AH230" s="198">
        <f t="shared" si="58"/>
        <v>34.43740022805018</v>
      </c>
      <c r="AI230" s="104">
        <f t="shared" si="59"/>
        <v>71</v>
      </c>
      <c r="AL230" s="13">
        <f t="shared" si="60"/>
        <v>1.4299584753787884</v>
      </c>
      <c r="AM230" s="104">
        <f t="shared" si="61"/>
        <v>225</v>
      </c>
      <c r="AN230" s="13">
        <f t="shared" si="62"/>
        <v>0</v>
      </c>
      <c r="AO230" s="13">
        <f t="shared" si="63"/>
        <v>1.2313564686898251</v>
      </c>
      <c r="AP230" s="104">
        <f t="shared" si="64"/>
        <v>242</v>
      </c>
      <c r="AQ230" s="13">
        <f t="shared" si="65"/>
        <v>17</v>
      </c>
      <c r="AR230" s="13">
        <f t="shared" si="66"/>
        <v>1.4067343951112301</v>
      </c>
      <c r="AS230" s="104">
        <f t="shared" si="67"/>
        <v>234</v>
      </c>
      <c r="AT230" s="13">
        <f t="shared" si="68"/>
        <v>9</v>
      </c>
      <c r="AU230" s="13">
        <f t="shared" si="69"/>
        <v>1.4951624887567143</v>
      </c>
      <c r="AV230" s="104">
        <f t="shared" si="70"/>
        <v>212</v>
      </c>
      <c r="AW230" s="13">
        <f t="shared" si="71"/>
        <v>13</v>
      </c>
    </row>
    <row r="231" spans="1:49" s="13" customFormat="1" ht="11.25" customHeight="1" x14ac:dyDescent="0.2">
      <c r="A231" s="182">
        <v>33</v>
      </c>
      <c r="B231" s="68">
        <v>185</v>
      </c>
      <c r="C231" s="34" t="s">
        <v>7</v>
      </c>
      <c r="D231" s="34" t="s">
        <v>249</v>
      </c>
      <c r="E231" s="27" t="s">
        <v>341</v>
      </c>
      <c r="F231" s="34" t="s">
        <v>293</v>
      </c>
      <c r="G231" s="34"/>
      <c r="H231" s="34"/>
      <c r="I231" s="27"/>
      <c r="J231" s="103">
        <v>5.4458333333333337</v>
      </c>
      <c r="K231" s="94">
        <f t="shared" si="54"/>
        <v>1.4199455416666669</v>
      </c>
      <c r="L231" s="104">
        <f t="shared" si="55"/>
        <v>226</v>
      </c>
      <c r="M231" s="81">
        <v>1</v>
      </c>
      <c r="N231" s="60">
        <v>1</v>
      </c>
      <c r="O231" s="61">
        <v>1</v>
      </c>
      <c r="P231" s="60">
        <v>2</v>
      </c>
      <c r="Q231" s="77">
        <v>2</v>
      </c>
      <c r="R231" s="120">
        <v>0</v>
      </c>
      <c r="S231" s="121">
        <v>2</v>
      </c>
      <c r="T231" s="121">
        <v>1</v>
      </c>
      <c r="U231" s="121">
        <v>1</v>
      </c>
      <c r="V231" s="121">
        <v>1</v>
      </c>
      <c r="W231" s="121">
        <v>0</v>
      </c>
      <c r="X231" s="122">
        <v>2</v>
      </c>
      <c r="Y231" s="123">
        <v>3</v>
      </c>
      <c r="Z231" s="63">
        <v>2</v>
      </c>
      <c r="AA231" s="73">
        <v>1</v>
      </c>
      <c r="AB231" s="89">
        <v>1</v>
      </c>
      <c r="AC231" s="87">
        <v>1</v>
      </c>
      <c r="AD231" s="198"/>
      <c r="AE231" s="198"/>
      <c r="AF231" s="198">
        <f t="shared" si="56"/>
        <v>7.7330833333333349E-2</v>
      </c>
      <c r="AG231" s="104">
        <f t="shared" si="57"/>
        <v>207</v>
      </c>
      <c r="AH231" s="198">
        <f t="shared" si="58"/>
        <v>26.074980872226472</v>
      </c>
      <c r="AI231" s="104">
        <f t="shared" si="59"/>
        <v>100</v>
      </c>
      <c r="AL231" s="13">
        <f t="shared" si="60"/>
        <v>1.4199455416666671</v>
      </c>
      <c r="AM231" s="104">
        <f t="shared" si="61"/>
        <v>226</v>
      </c>
      <c r="AN231" s="13">
        <f t="shared" si="62"/>
        <v>0</v>
      </c>
      <c r="AO231" s="13">
        <f t="shared" si="63"/>
        <v>1.4517381838071353</v>
      </c>
      <c r="AP231" s="104">
        <f t="shared" si="64"/>
        <v>212</v>
      </c>
      <c r="AQ231" s="13">
        <f t="shared" si="65"/>
        <v>14</v>
      </c>
      <c r="AR231" s="13">
        <f t="shared" si="66"/>
        <v>1.4064572473522861</v>
      </c>
      <c r="AS231" s="104">
        <f t="shared" si="67"/>
        <v>235</v>
      </c>
      <c r="AT231" s="13">
        <f t="shared" si="68"/>
        <v>9</v>
      </c>
      <c r="AU231" s="13">
        <f t="shared" si="69"/>
        <v>1.4223602573857306</v>
      </c>
      <c r="AV231" s="104">
        <f t="shared" si="70"/>
        <v>227</v>
      </c>
      <c r="AW231" s="13">
        <f t="shared" si="71"/>
        <v>1</v>
      </c>
    </row>
    <row r="232" spans="1:49" s="13" customFormat="1" ht="11.25" customHeight="1" x14ac:dyDescent="0.2">
      <c r="A232" s="182">
        <v>312</v>
      </c>
      <c r="B232" s="71" t="s">
        <v>227</v>
      </c>
      <c r="C232" s="34" t="s">
        <v>7</v>
      </c>
      <c r="D232" s="34" t="s">
        <v>17</v>
      </c>
      <c r="E232" s="27" t="s">
        <v>227</v>
      </c>
      <c r="F232" s="34" t="s">
        <v>293</v>
      </c>
      <c r="G232" s="34"/>
      <c r="H232" s="34"/>
      <c r="I232" s="27"/>
      <c r="J232" s="103">
        <v>2.637310606060606</v>
      </c>
      <c r="K232" s="94">
        <f t="shared" si="54"/>
        <v>1.4099736268939396</v>
      </c>
      <c r="L232" s="104">
        <f t="shared" si="55"/>
        <v>227</v>
      </c>
      <c r="M232" s="81">
        <v>1</v>
      </c>
      <c r="N232" s="60">
        <v>2</v>
      </c>
      <c r="O232" s="61">
        <v>2</v>
      </c>
      <c r="P232" s="60">
        <v>2</v>
      </c>
      <c r="Q232" s="77">
        <v>2</v>
      </c>
      <c r="R232" s="120">
        <v>0</v>
      </c>
      <c r="S232" s="121">
        <v>0</v>
      </c>
      <c r="T232" s="121">
        <v>0</v>
      </c>
      <c r="U232" s="121">
        <v>1</v>
      </c>
      <c r="V232" s="121">
        <v>1</v>
      </c>
      <c r="W232" s="121">
        <v>0</v>
      </c>
      <c r="X232" s="122">
        <v>2</v>
      </c>
      <c r="Y232" s="123">
        <v>0</v>
      </c>
      <c r="Z232" s="63">
        <v>2</v>
      </c>
      <c r="AA232" s="73">
        <v>0</v>
      </c>
      <c r="AB232" s="89">
        <v>1</v>
      </c>
      <c r="AC232" s="87">
        <v>2</v>
      </c>
      <c r="AD232" s="198"/>
      <c r="AE232" s="198"/>
      <c r="AF232" s="198">
        <f t="shared" si="56"/>
        <v>3.7186079545454546E-2</v>
      </c>
      <c r="AG232" s="104">
        <f t="shared" si="57"/>
        <v>246</v>
      </c>
      <c r="AH232" s="198">
        <f t="shared" si="58"/>
        <v>53.46355475763017</v>
      </c>
      <c r="AI232" s="104">
        <f t="shared" si="59"/>
        <v>34</v>
      </c>
      <c r="AL232" s="13">
        <f t="shared" si="60"/>
        <v>1.4099736268939398</v>
      </c>
      <c r="AM232" s="104">
        <f t="shared" si="61"/>
        <v>227</v>
      </c>
      <c r="AN232" s="13">
        <f t="shared" si="62"/>
        <v>0</v>
      </c>
      <c r="AO232" s="13">
        <f t="shared" si="63"/>
        <v>1.0786893459574849</v>
      </c>
      <c r="AP232" s="104">
        <f t="shared" si="64"/>
        <v>259</v>
      </c>
      <c r="AQ232" s="13">
        <f t="shared" si="65"/>
        <v>32</v>
      </c>
      <c r="AR232" s="13">
        <f t="shared" si="66"/>
        <v>1.3045622556564818</v>
      </c>
      <c r="AS232" s="104">
        <f t="shared" si="67"/>
        <v>253</v>
      </c>
      <c r="AT232" s="13">
        <f t="shared" si="68"/>
        <v>26</v>
      </c>
      <c r="AU232" s="13">
        <f t="shared" si="69"/>
        <v>1.5685421887668491</v>
      </c>
      <c r="AV232" s="104">
        <f t="shared" si="70"/>
        <v>198</v>
      </c>
      <c r="AW232" s="13">
        <f t="shared" si="71"/>
        <v>29</v>
      </c>
    </row>
    <row r="233" spans="1:49" s="13" customFormat="1" ht="11.25" customHeight="1" x14ac:dyDescent="0.2">
      <c r="A233" s="182">
        <v>111</v>
      </c>
      <c r="B233" s="68">
        <v>246</v>
      </c>
      <c r="C233" s="34" t="s">
        <v>6</v>
      </c>
      <c r="D233" s="34" t="s">
        <v>27</v>
      </c>
      <c r="E233" s="27" t="s">
        <v>119</v>
      </c>
      <c r="F233" s="34" t="s">
        <v>293</v>
      </c>
      <c r="G233" s="34"/>
      <c r="H233" s="34"/>
      <c r="I233" s="27"/>
      <c r="J233" s="103">
        <v>9.2874999999999996</v>
      </c>
      <c r="K233" s="94">
        <f t="shared" si="54"/>
        <v>1.3999071250000001</v>
      </c>
      <c r="L233" s="104">
        <f t="shared" si="55"/>
        <v>228</v>
      </c>
      <c r="M233" s="81">
        <v>1</v>
      </c>
      <c r="N233" s="60">
        <v>1</v>
      </c>
      <c r="O233" s="61">
        <v>2</v>
      </c>
      <c r="P233" s="60">
        <v>1</v>
      </c>
      <c r="Q233" s="77">
        <v>1</v>
      </c>
      <c r="R233" s="120">
        <v>0</v>
      </c>
      <c r="S233" s="121">
        <v>3</v>
      </c>
      <c r="T233" s="121">
        <v>1</v>
      </c>
      <c r="U233" s="121">
        <v>2</v>
      </c>
      <c r="V233" s="121">
        <v>2</v>
      </c>
      <c r="W233" s="121">
        <v>0</v>
      </c>
      <c r="X233" s="122">
        <v>2</v>
      </c>
      <c r="Y233" s="123">
        <v>3</v>
      </c>
      <c r="Z233" s="63">
        <v>2</v>
      </c>
      <c r="AA233" s="73">
        <v>2</v>
      </c>
      <c r="AB233" s="89">
        <v>1</v>
      </c>
      <c r="AC233" s="87">
        <v>1</v>
      </c>
      <c r="AD233" s="198"/>
      <c r="AE233" s="198"/>
      <c r="AF233" s="198">
        <f t="shared" si="56"/>
        <v>0.130025</v>
      </c>
      <c r="AG233" s="104">
        <f t="shared" si="57"/>
        <v>175</v>
      </c>
      <c r="AH233" s="198">
        <f t="shared" si="58"/>
        <v>15.074024226110366</v>
      </c>
      <c r="AI233" s="104">
        <f t="shared" si="59"/>
        <v>171</v>
      </c>
      <c r="AL233" s="13">
        <f t="shared" si="60"/>
        <v>1.3999071250000006</v>
      </c>
      <c r="AM233" s="104">
        <f t="shared" si="61"/>
        <v>228</v>
      </c>
      <c r="AN233" s="13">
        <f t="shared" si="62"/>
        <v>0</v>
      </c>
      <c r="AO233" s="13">
        <f t="shared" si="63"/>
        <v>1.5586429109531772</v>
      </c>
      <c r="AP233" s="104">
        <f t="shared" si="64"/>
        <v>188</v>
      </c>
      <c r="AQ233" s="13">
        <f t="shared" si="65"/>
        <v>40</v>
      </c>
      <c r="AR233" s="13">
        <f t="shared" si="66"/>
        <v>1.4497365564381277</v>
      </c>
      <c r="AS233" s="104">
        <f t="shared" si="67"/>
        <v>223</v>
      </c>
      <c r="AT233" s="13">
        <f t="shared" si="68"/>
        <v>5</v>
      </c>
      <c r="AU233" s="13">
        <f t="shared" si="69"/>
        <v>1.3244355530936456</v>
      </c>
      <c r="AV233" s="104">
        <f t="shared" si="70"/>
        <v>241</v>
      </c>
      <c r="AW233" s="13">
        <f t="shared" si="71"/>
        <v>13</v>
      </c>
    </row>
    <row r="234" spans="1:49" s="13" customFormat="1" ht="11.25" customHeight="1" x14ac:dyDescent="0.2">
      <c r="A234" s="182">
        <v>86</v>
      </c>
      <c r="B234" s="68">
        <v>230</v>
      </c>
      <c r="C234" s="34" t="s">
        <v>7</v>
      </c>
      <c r="D234" s="34" t="s">
        <v>24</v>
      </c>
      <c r="E234" s="27" t="s">
        <v>106</v>
      </c>
      <c r="F234" s="34" t="s">
        <v>293</v>
      </c>
      <c r="G234" s="34"/>
      <c r="H234" s="34"/>
      <c r="I234" s="27"/>
      <c r="J234" s="103">
        <v>10.444318181818181</v>
      </c>
      <c r="K234" s="94">
        <f t="shared" si="54"/>
        <v>1.3998955568181821</v>
      </c>
      <c r="L234" s="104">
        <f t="shared" si="55"/>
        <v>229</v>
      </c>
      <c r="M234" s="81">
        <v>1</v>
      </c>
      <c r="N234" s="60">
        <v>1</v>
      </c>
      <c r="O234" s="61">
        <v>1</v>
      </c>
      <c r="P234" s="60">
        <v>1</v>
      </c>
      <c r="Q234" s="77">
        <v>2</v>
      </c>
      <c r="R234" s="120">
        <v>0</v>
      </c>
      <c r="S234" s="121">
        <v>2</v>
      </c>
      <c r="T234" s="121">
        <v>1</v>
      </c>
      <c r="U234" s="121">
        <v>1</v>
      </c>
      <c r="V234" s="121">
        <v>2</v>
      </c>
      <c r="W234" s="121">
        <v>0</v>
      </c>
      <c r="X234" s="122">
        <v>1</v>
      </c>
      <c r="Y234" s="123">
        <v>3</v>
      </c>
      <c r="Z234" s="63">
        <v>3</v>
      </c>
      <c r="AA234" s="73">
        <v>1</v>
      </c>
      <c r="AB234" s="89">
        <v>1</v>
      </c>
      <c r="AC234" s="87">
        <v>1</v>
      </c>
      <c r="AD234" s="198"/>
      <c r="AE234" s="198"/>
      <c r="AF234" s="198">
        <f t="shared" si="56"/>
        <v>0.14622045454545457</v>
      </c>
      <c r="AG234" s="104">
        <f t="shared" si="57"/>
        <v>161</v>
      </c>
      <c r="AH234" s="198">
        <f t="shared" si="58"/>
        <v>13.404417364813408</v>
      </c>
      <c r="AI234" s="104">
        <f t="shared" si="59"/>
        <v>195</v>
      </c>
      <c r="AL234" s="13">
        <f t="shared" si="60"/>
        <v>1.3998955568181826</v>
      </c>
      <c r="AM234" s="104">
        <f t="shared" si="61"/>
        <v>229</v>
      </c>
      <c r="AN234" s="13">
        <f t="shared" si="62"/>
        <v>0</v>
      </c>
      <c r="AO234" s="13">
        <f t="shared" si="63"/>
        <v>1.434979168858316</v>
      </c>
      <c r="AP234" s="104">
        <f t="shared" si="64"/>
        <v>216</v>
      </c>
      <c r="AQ234" s="13">
        <f t="shared" si="65"/>
        <v>13</v>
      </c>
      <c r="AR234" s="13">
        <f t="shared" si="66"/>
        <v>1.4958989012997881</v>
      </c>
      <c r="AS234" s="104">
        <f t="shared" si="67"/>
        <v>209</v>
      </c>
      <c r="AT234" s="13">
        <f t="shared" si="68"/>
        <v>20</v>
      </c>
      <c r="AU234" s="13">
        <f t="shared" si="69"/>
        <v>1.3197283327379148</v>
      </c>
      <c r="AV234" s="104">
        <f t="shared" si="70"/>
        <v>242</v>
      </c>
      <c r="AW234" s="13">
        <f t="shared" si="71"/>
        <v>13</v>
      </c>
    </row>
    <row r="235" spans="1:49" s="13" customFormat="1" ht="11.25" customHeight="1" x14ac:dyDescent="0.2">
      <c r="A235" s="182">
        <v>190</v>
      </c>
      <c r="B235" s="68">
        <v>455</v>
      </c>
      <c r="C235" s="34" t="s">
        <v>7</v>
      </c>
      <c r="D235" s="34" t="s">
        <v>36</v>
      </c>
      <c r="E235" s="34" t="s">
        <v>181</v>
      </c>
      <c r="F235" s="34" t="s">
        <v>182</v>
      </c>
      <c r="G235" s="34" t="s">
        <v>293</v>
      </c>
      <c r="H235" s="34"/>
      <c r="I235" s="27"/>
      <c r="J235" s="103">
        <v>4.0965909090909092</v>
      </c>
      <c r="K235" s="94">
        <f t="shared" si="54"/>
        <v>1.3899590340909092</v>
      </c>
      <c r="L235" s="104">
        <f t="shared" si="55"/>
        <v>230</v>
      </c>
      <c r="M235" s="81">
        <v>1</v>
      </c>
      <c r="N235" s="60">
        <v>1</v>
      </c>
      <c r="O235" s="61">
        <v>1</v>
      </c>
      <c r="P235" s="60">
        <v>2</v>
      </c>
      <c r="Q235" s="77">
        <v>2</v>
      </c>
      <c r="R235" s="120">
        <v>0</v>
      </c>
      <c r="S235" s="121">
        <v>2</v>
      </c>
      <c r="T235" s="121">
        <v>1</v>
      </c>
      <c r="U235" s="121">
        <v>1</v>
      </c>
      <c r="V235" s="121">
        <v>1</v>
      </c>
      <c r="W235" s="121">
        <v>0</v>
      </c>
      <c r="X235" s="122">
        <v>2</v>
      </c>
      <c r="Y235" s="123">
        <v>3</v>
      </c>
      <c r="Z235" s="63">
        <v>2</v>
      </c>
      <c r="AA235" s="73">
        <v>0</v>
      </c>
      <c r="AB235" s="89">
        <v>1</v>
      </c>
      <c r="AC235" s="87">
        <v>1</v>
      </c>
      <c r="AD235" s="198"/>
      <c r="AE235" s="198"/>
      <c r="AF235" s="198">
        <f t="shared" si="56"/>
        <v>5.6942613636363645E-2</v>
      </c>
      <c r="AG235" s="104">
        <f t="shared" si="57"/>
        <v>229</v>
      </c>
      <c r="AH235" s="198">
        <f t="shared" si="58"/>
        <v>33.930651872399444</v>
      </c>
      <c r="AI235" s="104">
        <f t="shared" si="59"/>
        <v>73</v>
      </c>
      <c r="AL235" s="13">
        <f t="shared" si="60"/>
        <v>1.3899590340909094</v>
      </c>
      <c r="AM235" s="104">
        <f t="shared" si="61"/>
        <v>230</v>
      </c>
      <c r="AN235" s="13">
        <f t="shared" si="62"/>
        <v>0</v>
      </c>
      <c r="AO235" s="13">
        <f t="shared" si="63"/>
        <v>1.4277516762313776</v>
      </c>
      <c r="AP235" s="104">
        <f t="shared" si="64"/>
        <v>218</v>
      </c>
      <c r="AQ235" s="13">
        <f t="shared" si="65"/>
        <v>12</v>
      </c>
      <c r="AR235" s="13">
        <f t="shared" si="66"/>
        <v>1.3584707397765283</v>
      </c>
      <c r="AS235" s="104">
        <f t="shared" si="67"/>
        <v>245</v>
      </c>
      <c r="AT235" s="13">
        <f t="shared" si="68"/>
        <v>15</v>
      </c>
      <c r="AU235" s="13">
        <f t="shared" si="69"/>
        <v>1.4043737498099726</v>
      </c>
      <c r="AV235" s="104">
        <f t="shared" si="70"/>
        <v>229</v>
      </c>
      <c r="AW235" s="13">
        <f t="shared" si="71"/>
        <v>1</v>
      </c>
    </row>
    <row r="236" spans="1:49" s="13" customFormat="1" ht="11.25" customHeight="1" x14ac:dyDescent="0.2">
      <c r="A236" s="182">
        <v>299</v>
      </c>
      <c r="B236" s="71" t="s">
        <v>139</v>
      </c>
      <c r="C236" s="34" t="s">
        <v>7</v>
      </c>
      <c r="D236" s="34" t="s">
        <v>46</v>
      </c>
      <c r="E236" s="27" t="s">
        <v>139</v>
      </c>
      <c r="F236" s="34" t="s">
        <v>293</v>
      </c>
      <c r="G236" s="34"/>
      <c r="H236" s="34"/>
      <c r="I236" s="27"/>
      <c r="J236" s="103">
        <v>4.1939393939393943</v>
      </c>
      <c r="K236" s="94">
        <f t="shared" si="54"/>
        <v>1.3899580606060609</v>
      </c>
      <c r="L236" s="104">
        <f t="shared" si="55"/>
        <v>231</v>
      </c>
      <c r="M236" s="81">
        <v>1</v>
      </c>
      <c r="N236" s="60">
        <v>2</v>
      </c>
      <c r="O236" s="61">
        <v>2</v>
      </c>
      <c r="P236" s="60">
        <v>1</v>
      </c>
      <c r="Q236" s="77">
        <v>1</v>
      </c>
      <c r="R236" s="120">
        <v>1</v>
      </c>
      <c r="S236" s="121">
        <v>2</v>
      </c>
      <c r="T236" s="121">
        <v>2</v>
      </c>
      <c r="U236" s="121">
        <v>1</v>
      </c>
      <c r="V236" s="121">
        <v>2</v>
      </c>
      <c r="W236" s="121">
        <v>0</v>
      </c>
      <c r="X236" s="122">
        <v>2</v>
      </c>
      <c r="Y236" s="123">
        <v>1</v>
      </c>
      <c r="Z236" s="63">
        <v>2</v>
      </c>
      <c r="AA236" s="73">
        <v>1</v>
      </c>
      <c r="AB236" s="89">
        <v>1</v>
      </c>
      <c r="AC236" s="87">
        <v>1</v>
      </c>
      <c r="AD236" s="198"/>
      <c r="AE236" s="198"/>
      <c r="AF236" s="198">
        <f t="shared" si="56"/>
        <v>5.8295757575757598E-2</v>
      </c>
      <c r="AG236" s="104">
        <f t="shared" si="57"/>
        <v>227</v>
      </c>
      <c r="AH236" s="198">
        <f t="shared" si="58"/>
        <v>33.143063583815035</v>
      </c>
      <c r="AI236" s="104">
        <f t="shared" si="59"/>
        <v>76</v>
      </c>
      <c r="AL236" s="13">
        <f t="shared" si="60"/>
        <v>1.3899580606060611</v>
      </c>
      <c r="AM236" s="104">
        <f t="shared" si="61"/>
        <v>231</v>
      </c>
      <c r="AN236" s="13">
        <f t="shared" si="62"/>
        <v>0</v>
      </c>
      <c r="AO236" s="13">
        <f t="shared" si="63"/>
        <v>1.3865333114421812</v>
      </c>
      <c r="AP236" s="104">
        <f t="shared" si="64"/>
        <v>222</v>
      </c>
      <c r="AQ236" s="13">
        <f t="shared" si="65"/>
        <v>9</v>
      </c>
      <c r="AR236" s="13">
        <f t="shared" si="66"/>
        <v>1.373861070639506</v>
      </c>
      <c r="AS236" s="104">
        <f t="shared" si="67"/>
        <v>242</v>
      </c>
      <c r="AT236" s="13">
        <f t="shared" si="68"/>
        <v>11</v>
      </c>
      <c r="AU236" s="13">
        <f t="shared" si="69"/>
        <v>1.4028075589338198</v>
      </c>
      <c r="AV236" s="104">
        <f t="shared" si="70"/>
        <v>231</v>
      </c>
      <c r="AW236" s="13">
        <f t="shared" si="71"/>
        <v>0</v>
      </c>
    </row>
    <row r="237" spans="1:49" s="13" customFormat="1" ht="11.25" customHeight="1" x14ac:dyDescent="0.2">
      <c r="A237" s="182">
        <v>134</v>
      </c>
      <c r="B237" s="68">
        <v>339</v>
      </c>
      <c r="C237" s="34" t="s">
        <v>8</v>
      </c>
      <c r="D237" s="34" t="s">
        <v>369</v>
      </c>
      <c r="E237" s="34">
        <v>339</v>
      </c>
      <c r="F237" s="34" t="s">
        <v>293</v>
      </c>
      <c r="G237" s="34"/>
      <c r="H237" s="34"/>
      <c r="I237" s="27"/>
      <c r="J237" s="103">
        <v>9.4475378787878785</v>
      </c>
      <c r="K237" s="94">
        <f t="shared" si="54"/>
        <v>1.3899055246212124</v>
      </c>
      <c r="L237" s="104">
        <f t="shared" si="55"/>
        <v>232</v>
      </c>
      <c r="M237" s="81">
        <v>1</v>
      </c>
      <c r="N237" s="60">
        <v>1</v>
      </c>
      <c r="O237" s="61">
        <v>1</v>
      </c>
      <c r="P237" s="60">
        <v>2</v>
      </c>
      <c r="Q237" s="77">
        <v>2</v>
      </c>
      <c r="R237" s="120">
        <v>1</v>
      </c>
      <c r="S237" s="121">
        <v>1</v>
      </c>
      <c r="T237" s="121">
        <v>2</v>
      </c>
      <c r="U237" s="121">
        <v>1</v>
      </c>
      <c r="V237" s="121">
        <v>1</v>
      </c>
      <c r="W237" s="121">
        <v>0</v>
      </c>
      <c r="X237" s="122">
        <v>0</v>
      </c>
      <c r="Y237" s="123">
        <v>0</v>
      </c>
      <c r="Z237" s="63">
        <v>3</v>
      </c>
      <c r="AA237" s="73">
        <v>1</v>
      </c>
      <c r="AB237" s="89">
        <v>2</v>
      </c>
      <c r="AC237" s="87">
        <v>2</v>
      </c>
      <c r="AD237" s="198"/>
      <c r="AE237" s="198"/>
      <c r="AF237" s="198">
        <f t="shared" si="56"/>
        <v>0.13132077651515156</v>
      </c>
      <c r="AG237" s="104">
        <f t="shared" si="57"/>
        <v>173</v>
      </c>
      <c r="AH237" s="198">
        <f t="shared" si="58"/>
        <v>14.712828017561096</v>
      </c>
      <c r="AI237" s="104">
        <f t="shared" si="59"/>
        <v>176</v>
      </c>
      <c r="AL237" s="13">
        <f t="shared" si="60"/>
        <v>1.3899055246212126</v>
      </c>
      <c r="AM237" s="104">
        <f t="shared" si="61"/>
        <v>232</v>
      </c>
      <c r="AN237" s="13">
        <f t="shared" si="62"/>
        <v>0</v>
      </c>
      <c r="AO237" s="13">
        <f t="shared" si="63"/>
        <v>1.1391764276312459</v>
      </c>
      <c r="AP237" s="104">
        <f t="shared" si="64"/>
        <v>255</v>
      </c>
      <c r="AQ237" s="13">
        <f t="shared" si="65"/>
        <v>23</v>
      </c>
      <c r="AR237" s="13">
        <f t="shared" si="66"/>
        <v>1.4661563607416144</v>
      </c>
      <c r="AS237" s="104">
        <f t="shared" si="67"/>
        <v>218</v>
      </c>
      <c r="AT237" s="13">
        <f t="shared" si="68"/>
        <v>14</v>
      </c>
      <c r="AU237" s="13">
        <f t="shared" si="69"/>
        <v>1.3933637186011454</v>
      </c>
      <c r="AV237" s="104">
        <f t="shared" si="70"/>
        <v>235</v>
      </c>
      <c r="AW237" s="13">
        <f t="shared" si="71"/>
        <v>3</v>
      </c>
    </row>
    <row r="238" spans="1:49" s="13" customFormat="1" ht="11.25" customHeight="1" x14ac:dyDescent="0.2">
      <c r="A238" s="182">
        <v>121</v>
      </c>
      <c r="B238" s="68">
        <v>300</v>
      </c>
      <c r="C238" s="34" t="s">
        <v>5</v>
      </c>
      <c r="D238" s="34" t="s">
        <v>365</v>
      </c>
      <c r="E238" s="27" t="s">
        <v>125</v>
      </c>
      <c r="F238" s="34" t="s">
        <v>126</v>
      </c>
      <c r="G238" s="34" t="s">
        <v>293</v>
      </c>
      <c r="H238" s="34"/>
      <c r="I238" s="27"/>
      <c r="J238" s="103">
        <v>11.621969696969696</v>
      </c>
      <c r="K238" s="94">
        <f t="shared" si="54"/>
        <v>1.3898837803030304</v>
      </c>
      <c r="L238" s="104">
        <f t="shared" si="55"/>
        <v>233</v>
      </c>
      <c r="M238" s="81">
        <v>1</v>
      </c>
      <c r="N238" s="60">
        <v>2</v>
      </c>
      <c r="O238" s="61">
        <v>1</v>
      </c>
      <c r="P238" s="60">
        <v>2</v>
      </c>
      <c r="Q238" s="77">
        <v>1</v>
      </c>
      <c r="R238" s="120">
        <v>0</v>
      </c>
      <c r="S238" s="121">
        <v>1</v>
      </c>
      <c r="T238" s="121">
        <v>2</v>
      </c>
      <c r="U238" s="121">
        <v>1</v>
      </c>
      <c r="V238" s="121">
        <v>1</v>
      </c>
      <c r="W238" s="121">
        <v>0</v>
      </c>
      <c r="X238" s="122">
        <v>0</v>
      </c>
      <c r="Y238" s="123">
        <v>2</v>
      </c>
      <c r="Z238" s="63">
        <v>2</v>
      </c>
      <c r="AA238" s="73">
        <v>0</v>
      </c>
      <c r="AB238" s="89">
        <v>3</v>
      </c>
      <c r="AC238" s="87">
        <v>3</v>
      </c>
      <c r="AD238" s="198"/>
      <c r="AE238" s="198"/>
      <c r="AF238" s="198">
        <f t="shared" si="56"/>
        <v>0.16154537878787878</v>
      </c>
      <c r="AG238" s="104">
        <f t="shared" si="57"/>
        <v>155</v>
      </c>
      <c r="AH238" s="198">
        <f t="shared" si="58"/>
        <v>11.960106903070207</v>
      </c>
      <c r="AI238" s="104">
        <f t="shared" si="59"/>
        <v>213</v>
      </c>
      <c r="AL238" s="13">
        <f t="shared" si="60"/>
        <v>1.3898837803030308</v>
      </c>
      <c r="AM238" s="104">
        <f t="shared" si="61"/>
        <v>233</v>
      </c>
      <c r="AN238" s="13">
        <f t="shared" si="62"/>
        <v>0</v>
      </c>
      <c r="AO238" s="13">
        <f t="shared" si="63"/>
        <v>1.2308670578950036</v>
      </c>
      <c r="AP238" s="104">
        <f t="shared" si="64"/>
        <v>243</v>
      </c>
      <c r="AQ238" s="13">
        <f t="shared" si="65"/>
        <v>10</v>
      </c>
      <c r="AR238" s="13">
        <f t="shared" si="66"/>
        <v>1.4116831114067097</v>
      </c>
      <c r="AS238" s="104">
        <f t="shared" si="67"/>
        <v>233</v>
      </c>
      <c r="AT238" s="13">
        <f t="shared" si="68"/>
        <v>0</v>
      </c>
      <c r="AU238" s="13">
        <f t="shared" si="69"/>
        <v>1.4119172251190839</v>
      </c>
      <c r="AV238" s="104">
        <f t="shared" si="70"/>
        <v>228</v>
      </c>
      <c r="AW238" s="13">
        <f t="shared" si="71"/>
        <v>5</v>
      </c>
    </row>
    <row r="239" spans="1:49" s="13" customFormat="1" ht="11.25" customHeight="1" x14ac:dyDescent="0.2">
      <c r="A239" s="182">
        <v>116</v>
      </c>
      <c r="B239" s="68">
        <v>260</v>
      </c>
      <c r="C239" s="34" t="s">
        <v>244</v>
      </c>
      <c r="D239" s="34" t="s">
        <v>29</v>
      </c>
      <c r="E239" s="34">
        <v>260</v>
      </c>
      <c r="F239" s="34" t="s">
        <v>293</v>
      </c>
      <c r="G239" s="34"/>
      <c r="H239" s="34"/>
      <c r="I239" s="27"/>
      <c r="J239" s="103">
        <v>12.553598484848484</v>
      </c>
      <c r="K239" s="94">
        <f t="shared" si="54"/>
        <v>1.3898744640151519</v>
      </c>
      <c r="L239" s="104">
        <f t="shared" si="55"/>
        <v>234</v>
      </c>
      <c r="M239" s="81">
        <v>1</v>
      </c>
      <c r="N239" s="60">
        <v>1</v>
      </c>
      <c r="O239" s="61">
        <v>1</v>
      </c>
      <c r="P239" s="60">
        <v>2</v>
      </c>
      <c r="Q239" s="77">
        <v>1</v>
      </c>
      <c r="R239" s="120">
        <v>0</v>
      </c>
      <c r="S239" s="121">
        <v>2</v>
      </c>
      <c r="T239" s="121">
        <v>3</v>
      </c>
      <c r="U239" s="121">
        <v>2</v>
      </c>
      <c r="V239" s="121">
        <v>1</v>
      </c>
      <c r="W239" s="121">
        <v>0</v>
      </c>
      <c r="X239" s="122">
        <v>3</v>
      </c>
      <c r="Y239" s="123">
        <v>0</v>
      </c>
      <c r="Z239" s="63">
        <v>2</v>
      </c>
      <c r="AA239" s="73">
        <v>1</v>
      </c>
      <c r="AB239" s="89">
        <v>3</v>
      </c>
      <c r="AC239" s="87">
        <v>3</v>
      </c>
      <c r="AD239" s="198"/>
      <c r="AE239" s="198"/>
      <c r="AF239" s="198">
        <f t="shared" si="56"/>
        <v>0.17449501893939395</v>
      </c>
      <c r="AG239" s="104">
        <f t="shared" si="57"/>
        <v>146</v>
      </c>
      <c r="AH239" s="198">
        <f t="shared" si="58"/>
        <v>11.072522366217587</v>
      </c>
      <c r="AI239" s="104">
        <f t="shared" si="59"/>
        <v>224</v>
      </c>
      <c r="AL239" s="13">
        <f t="shared" si="60"/>
        <v>1.3898744640151521</v>
      </c>
      <c r="AM239" s="104">
        <f t="shared" si="61"/>
        <v>234</v>
      </c>
      <c r="AN239" s="13">
        <f t="shared" si="62"/>
        <v>0</v>
      </c>
      <c r="AO239" s="13">
        <f t="shared" si="63"/>
        <v>1.3812791462893992</v>
      </c>
      <c r="AP239" s="104">
        <f t="shared" si="64"/>
        <v>224</v>
      </c>
      <c r="AQ239" s="13">
        <f t="shared" si="65"/>
        <v>10</v>
      </c>
      <c r="AR239" s="13">
        <f t="shared" si="66"/>
        <v>1.4767306513061222</v>
      </c>
      <c r="AS239" s="104">
        <f t="shared" si="67"/>
        <v>216</v>
      </c>
      <c r="AT239" s="13">
        <f t="shared" si="68"/>
        <v>18</v>
      </c>
      <c r="AU239" s="13">
        <f t="shared" si="69"/>
        <v>1.3270650994666566</v>
      </c>
      <c r="AV239" s="104">
        <f t="shared" si="70"/>
        <v>240</v>
      </c>
      <c r="AW239" s="13">
        <f t="shared" si="71"/>
        <v>6</v>
      </c>
    </row>
    <row r="240" spans="1:49" s="13" customFormat="1" ht="11.25" customHeight="1" x14ac:dyDescent="0.2">
      <c r="A240" s="182">
        <v>40</v>
      </c>
      <c r="B240" s="68">
        <v>202</v>
      </c>
      <c r="C240" s="34" t="s">
        <v>5</v>
      </c>
      <c r="D240" s="34" t="s">
        <v>253</v>
      </c>
      <c r="E240" s="27">
        <v>202</v>
      </c>
      <c r="F240" s="34" t="s">
        <v>293</v>
      </c>
      <c r="G240" s="34"/>
      <c r="H240" s="34"/>
      <c r="I240" s="27"/>
      <c r="J240" s="103">
        <v>12.603030303030303</v>
      </c>
      <c r="K240" s="94">
        <f t="shared" si="54"/>
        <v>1.3898739696969697</v>
      </c>
      <c r="L240" s="104">
        <f t="shared" si="55"/>
        <v>235</v>
      </c>
      <c r="M240" s="81">
        <v>1</v>
      </c>
      <c r="N240" s="60">
        <v>1</v>
      </c>
      <c r="O240" s="61">
        <v>1</v>
      </c>
      <c r="P240" s="60">
        <v>2</v>
      </c>
      <c r="Q240" s="77">
        <v>2</v>
      </c>
      <c r="R240" s="120">
        <v>0</v>
      </c>
      <c r="S240" s="121">
        <v>1</v>
      </c>
      <c r="T240" s="121">
        <v>2</v>
      </c>
      <c r="U240" s="121">
        <v>2</v>
      </c>
      <c r="V240" s="121">
        <v>1</v>
      </c>
      <c r="W240" s="121">
        <v>0</v>
      </c>
      <c r="X240" s="122">
        <v>0</v>
      </c>
      <c r="Y240" s="123">
        <v>2</v>
      </c>
      <c r="Z240" s="63">
        <v>2</v>
      </c>
      <c r="AA240" s="73">
        <v>0</v>
      </c>
      <c r="AB240" s="89">
        <v>3</v>
      </c>
      <c r="AC240" s="87">
        <v>3</v>
      </c>
      <c r="AD240" s="198"/>
      <c r="AE240" s="198"/>
      <c r="AF240" s="198">
        <f t="shared" si="56"/>
        <v>0.17518212121212126</v>
      </c>
      <c r="AG240" s="104">
        <f t="shared" si="57"/>
        <v>145</v>
      </c>
      <c r="AH240" s="198">
        <f t="shared" si="58"/>
        <v>11.029093532099061</v>
      </c>
      <c r="AI240" s="104">
        <f t="shared" si="59"/>
        <v>225</v>
      </c>
      <c r="AL240" s="13">
        <f t="shared" si="60"/>
        <v>1.3898739696969702</v>
      </c>
      <c r="AM240" s="104">
        <f t="shared" si="61"/>
        <v>235</v>
      </c>
      <c r="AN240" s="13">
        <f t="shared" si="62"/>
        <v>0</v>
      </c>
      <c r="AO240" s="13">
        <f t="shared" si="63"/>
        <v>1.2627970466200467</v>
      </c>
      <c r="AP240" s="104">
        <f t="shared" si="64"/>
        <v>234</v>
      </c>
      <c r="AQ240" s="13">
        <f t="shared" si="65"/>
        <v>1</v>
      </c>
      <c r="AR240" s="13">
        <f t="shared" si="66"/>
        <v>1.4199508927738933</v>
      </c>
      <c r="AS240" s="104">
        <f t="shared" si="67"/>
        <v>231</v>
      </c>
      <c r="AT240" s="13">
        <f t="shared" si="68"/>
        <v>4</v>
      </c>
      <c r="AU240" s="13">
        <f t="shared" si="69"/>
        <v>1.3980278158508159</v>
      </c>
      <c r="AV240" s="104">
        <f t="shared" si="70"/>
        <v>232</v>
      </c>
      <c r="AW240" s="13">
        <f t="shared" si="71"/>
        <v>3</v>
      </c>
    </row>
    <row r="241" spans="1:49" s="13" customFormat="1" ht="11.25" customHeight="1" x14ac:dyDescent="0.2">
      <c r="A241" s="182">
        <v>309</v>
      </c>
      <c r="B241" s="71" t="s">
        <v>148</v>
      </c>
      <c r="C241" s="34" t="s">
        <v>7</v>
      </c>
      <c r="D241" s="34" t="s">
        <v>272</v>
      </c>
      <c r="E241" s="27" t="s">
        <v>148</v>
      </c>
      <c r="F241" s="34" t="s">
        <v>293</v>
      </c>
      <c r="G241" s="34"/>
      <c r="H241" s="34"/>
      <c r="I241" s="27"/>
      <c r="J241" s="103">
        <v>3.0679924242424241</v>
      </c>
      <c r="K241" s="94">
        <f t="shared" si="54"/>
        <v>1.3799693200757577</v>
      </c>
      <c r="L241" s="104">
        <f t="shared" si="55"/>
        <v>236</v>
      </c>
      <c r="M241" s="81">
        <v>1</v>
      </c>
      <c r="N241" s="60">
        <v>2</v>
      </c>
      <c r="O241" s="61">
        <v>2</v>
      </c>
      <c r="P241" s="60">
        <v>1</v>
      </c>
      <c r="Q241" s="77">
        <v>1</v>
      </c>
      <c r="R241" s="120">
        <v>0</v>
      </c>
      <c r="S241" s="121">
        <v>1</v>
      </c>
      <c r="T241" s="121">
        <v>2</v>
      </c>
      <c r="U241" s="121">
        <v>1</v>
      </c>
      <c r="V241" s="121">
        <v>1</v>
      </c>
      <c r="W241" s="121">
        <v>0</v>
      </c>
      <c r="X241" s="122">
        <v>2</v>
      </c>
      <c r="Y241" s="123">
        <v>3</v>
      </c>
      <c r="Z241" s="63">
        <v>2</v>
      </c>
      <c r="AA241" s="73">
        <v>0</v>
      </c>
      <c r="AB241" s="89">
        <v>1</v>
      </c>
      <c r="AC241" s="87">
        <v>1</v>
      </c>
      <c r="AD241" s="198"/>
      <c r="AE241" s="198"/>
      <c r="AF241" s="198">
        <f t="shared" si="56"/>
        <v>4.2338295454545455E-2</v>
      </c>
      <c r="AG241" s="104">
        <f t="shared" si="57"/>
        <v>240</v>
      </c>
      <c r="AH241" s="198">
        <f t="shared" si="58"/>
        <v>44.980554355207119</v>
      </c>
      <c r="AI241" s="104">
        <f t="shared" si="59"/>
        <v>54</v>
      </c>
      <c r="AL241" s="13">
        <f t="shared" si="60"/>
        <v>1.3799693200757581</v>
      </c>
      <c r="AM241" s="104">
        <f t="shared" si="61"/>
        <v>236</v>
      </c>
      <c r="AN241" s="13">
        <f t="shared" si="62"/>
        <v>0</v>
      </c>
      <c r="AO241" s="13">
        <f t="shared" si="63"/>
        <v>1.4060228317814434</v>
      </c>
      <c r="AP241" s="104">
        <f t="shared" si="64"/>
        <v>220</v>
      </c>
      <c r="AQ241" s="13">
        <f t="shared" si="65"/>
        <v>16</v>
      </c>
      <c r="AR241" s="13">
        <f t="shared" si="66"/>
        <v>1.3476114605439855</v>
      </c>
      <c r="AS241" s="104">
        <f t="shared" si="67"/>
        <v>248</v>
      </c>
      <c r="AT241" s="13">
        <f t="shared" si="68"/>
        <v>12</v>
      </c>
      <c r="AU241" s="13">
        <f t="shared" si="69"/>
        <v>1.3978622966643863</v>
      </c>
      <c r="AV241" s="104">
        <f t="shared" si="70"/>
        <v>233</v>
      </c>
      <c r="AW241" s="13">
        <f t="shared" si="71"/>
        <v>3</v>
      </c>
    </row>
    <row r="242" spans="1:49" s="13" customFormat="1" ht="11.25" customHeight="1" x14ac:dyDescent="0.2">
      <c r="A242" s="182">
        <v>188</v>
      </c>
      <c r="B242" s="68">
        <v>452</v>
      </c>
      <c r="C242" s="34" t="s">
        <v>7</v>
      </c>
      <c r="D242" s="34" t="s">
        <v>36</v>
      </c>
      <c r="E242" s="27" t="s">
        <v>178</v>
      </c>
      <c r="F242" s="34" t="s">
        <v>293</v>
      </c>
      <c r="G242" s="34"/>
      <c r="H242" s="34"/>
      <c r="I242" s="27"/>
      <c r="J242" s="103">
        <v>4.5272727272727273</v>
      </c>
      <c r="K242" s="94">
        <f t="shared" si="54"/>
        <v>1.3799547272727273</v>
      </c>
      <c r="L242" s="104">
        <f t="shared" si="55"/>
        <v>237</v>
      </c>
      <c r="M242" s="81">
        <v>1</v>
      </c>
      <c r="N242" s="60">
        <v>1</v>
      </c>
      <c r="O242" s="61">
        <v>1</v>
      </c>
      <c r="P242" s="60">
        <v>2</v>
      </c>
      <c r="Q242" s="77">
        <v>2</v>
      </c>
      <c r="R242" s="120">
        <v>0</v>
      </c>
      <c r="S242" s="121">
        <v>1</v>
      </c>
      <c r="T242" s="121">
        <v>1</v>
      </c>
      <c r="U242" s="121">
        <v>1</v>
      </c>
      <c r="V242" s="121">
        <v>1</v>
      </c>
      <c r="W242" s="121">
        <v>0</v>
      </c>
      <c r="X242" s="122">
        <v>1</v>
      </c>
      <c r="Y242" s="123">
        <v>3</v>
      </c>
      <c r="Z242" s="63">
        <v>2</v>
      </c>
      <c r="AA242" s="73">
        <v>1</v>
      </c>
      <c r="AB242" s="89">
        <v>2</v>
      </c>
      <c r="AC242" s="87">
        <v>1</v>
      </c>
      <c r="AD242" s="198"/>
      <c r="AE242" s="198"/>
      <c r="AF242" s="198">
        <f t="shared" si="56"/>
        <v>6.2476363636363635E-2</v>
      </c>
      <c r="AG242" s="104">
        <f t="shared" si="57"/>
        <v>221</v>
      </c>
      <c r="AH242" s="198">
        <f t="shared" si="58"/>
        <v>30.481927710843379</v>
      </c>
      <c r="AI242" s="104">
        <f t="shared" si="59"/>
        <v>80</v>
      </c>
      <c r="AL242" s="13">
        <f t="shared" si="60"/>
        <v>1.3799547272727277</v>
      </c>
      <c r="AM242" s="104">
        <f t="shared" si="61"/>
        <v>237</v>
      </c>
      <c r="AN242" s="13">
        <f t="shared" si="62"/>
        <v>0</v>
      </c>
      <c r="AO242" s="13">
        <f t="shared" si="63"/>
        <v>1.3235734563697172</v>
      </c>
      <c r="AP242" s="104">
        <f t="shared" si="64"/>
        <v>230</v>
      </c>
      <c r="AQ242" s="13">
        <f t="shared" si="65"/>
        <v>7</v>
      </c>
      <c r="AR242" s="13">
        <f t="shared" si="66"/>
        <v>1.3783794764366073</v>
      </c>
      <c r="AS242" s="104">
        <f t="shared" si="67"/>
        <v>241</v>
      </c>
      <c r="AT242" s="13">
        <f t="shared" si="68"/>
        <v>4</v>
      </c>
      <c r="AU242" s="13">
        <f t="shared" si="69"/>
        <v>1.3947172690787473</v>
      </c>
      <c r="AV242" s="104">
        <f t="shared" si="70"/>
        <v>234</v>
      </c>
      <c r="AW242" s="13">
        <f t="shared" si="71"/>
        <v>3</v>
      </c>
    </row>
    <row r="243" spans="1:49" s="13" customFormat="1" ht="11.25" customHeight="1" x14ac:dyDescent="0.2">
      <c r="A243" s="182">
        <v>130</v>
      </c>
      <c r="B243" s="68">
        <v>329</v>
      </c>
      <c r="C243" s="34" t="s">
        <v>8</v>
      </c>
      <c r="D243" s="34" t="s">
        <v>252</v>
      </c>
      <c r="E243" s="27">
        <v>329</v>
      </c>
      <c r="F243" s="34" t="s">
        <v>293</v>
      </c>
      <c r="G243" s="34"/>
      <c r="H243" s="34"/>
      <c r="I243" s="27"/>
      <c r="J243" s="103">
        <v>4.5526515151515152</v>
      </c>
      <c r="K243" s="94">
        <f t="shared" si="54"/>
        <v>1.3799544734848486</v>
      </c>
      <c r="L243" s="104">
        <f t="shared" si="55"/>
        <v>238</v>
      </c>
      <c r="M243" s="81">
        <v>1</v>
      </c>
      <c r="N243" s="60">
        <v>2</v>
      </c>
      <c r="O243" s="61">
        <v>0</v>
      </c>
      <c r="P243" s="60">
        <v>2</v>
      </c>
      <c r="Q243" s="77">
        <v>2</v>
      </c>
      <c r="R243" s="120">
        <v>1</v>
      </c>
      <c r="S243" s="121">
        <v>2</v>
      </c>
      <c r="T243" s="121">
        <v>2</v>
      </c>
      <c r="U243" s="121">
        <v>1</v>
      </c>
      <c r="V243" s="121">
        <v>1</v>
      </c>
      <c r="W243" s="121">
        <v>0</v>
      </c>
      <c r="X243" s="122">
        <v>0</v>
      </c>
      <c r="Y243" s="123">
        <v>0</v>
      </c>
      <c r="Z243" s="63">
        <v>3</v>
      </c>
      <c r="AA243" s="73">
        <v>0</v>
      </c>
      <c r="AB243" s="89">
        <v>2</v>
      </c>
      <c r="AC243" s="87">
        <v>1</v>
      </c>
      <c r="AD243" s="198"/>
      <c r="AE243" s="198"/>
      <c r="AF243" s="198">
        <f t="shared" si="56"/>
        <v>6.2826590909090915E-2</v>
      </c>
      <c r="AG243" s="104">
        <f t="shared" si="57"/>
        <v>220</v>
      </c>
      <c r="AH243" s="198">
        <f t="shared" si="58"/>
        <v>30.312005990515022</v>
      </c>
      <c r="AI243" s="104">
        <f t="shared" si="59"/>
        <v>83</v>
      </c>
      <c r="AL243" s="13">
        <f t="shared" si="60"/>
        <v>1.379954473484849</v>
      </c>
      <c r="AM243" s="104">
        <f t="shared" si="61"/>
        <v>238</v>
      </c>
      <c r="AN243" s="13">
        <f t="shared" si="62"/>
        <v>0</v>
      </c>
      <c r="AO243" s="13">
        <f t="shared" si="63"/>
        <v>1.1679812293376917</v>
      </c>
      <c r="AP243" s="104">
        <f t="shared" si="64"/>
        <v>249</v>
      </c>
      <c r="AQ243" s="13">
        <f t="shared" si="65"/>
        <v>11</v>
      </c>
      <c r="AR243" s="13">
        <f t="shared" si="66"/>
        <v>1.4162755437189629</v>
      </c>
      <c r="AS243" s="104">
        <f t="shared" si="67"/>
        <v>232</v>
      </c>
      <c r="AT243" s="13">
        <f t="shared" si="68"/>
        <v>6</v>
      </c>
      <c r="AU243" s="13">
        <f t="shared" si="69"/>
        <v>1.4039009617791629</v>
      </c>
      <c r="AV243" s="104">
        <f t="shared" si="70"/>
        <v>230</v>
      </c>
      <c r="AW243" s="13">
        <f t="shared" si="71"/>
        <v>8</v>
      </c>
    </row>
    <row r="244" spans="1:49" s="13" customFormat="1" ht="11.25" customHeight="1" x14ac:dyDescent="0.2">
      <c r="A244" s="182">
        <v>30</v>
      </c>
      <c r="B244" s="69">
        <v>182</v>
      </c>
      <c r="C244" s="34" t="s">
        <v>7</v>
      </c>
      <c r="D244" s="34" t="s">
        <v>249</v>
      </c>
      <c r="E244" s="38" t="s">
        <v>333</v>
      </c>
      <c r="F244" s="39" t="s">
        <v>338</v>
      </c>
      <c r="G244" s="39" t="s">
        <v>334</v>
      </c>
      <c r="H244" s="39" t="s">
        <v>293</v>
      </c>
      <c r="I244" s="38"/>
      <c r="J244" s="103">
        <v>10.436174242424242</v>
      </c>
      <c r="K244" s="94">
        <f t="shared" si="54"/>
        <v>1.3798956382575758</v>
      </c>
      <c r="L244" s="104">
        <f t="shared" si="55"/>
        <v>239</v>
      </c>
      <c r="M244" s="81">
        <v>1</v>
      </c>
      <c r="N244" s="60">
        <v>1</v>
      </c>
      <c r="O244" s="61">
        <v>2</v>
      </c>
      <c r="P244" s="60">
        <v>1</v>
      </c>
      <c r="Q244" s="77">
        <v>1</v>
      </c>
      <c r="R244" s="120">
        <v>0</v>
      </c>
      <c r="S244" s="121">
        <v>2</v>
      </c>
      <c r="T244" s="121">
        <v>2</v>
      </c>
      <c r="U244" s="121">
        <v>1</v>
      </c>
      <c r="V244" s="121">
        <v>2</v>
      </c>
      <c r="W244" s="121">
        <v>1</v>
      </c>
      <c r="X244" s="122">
        <v>1</v>
      </c>
      <c r="Y244" s="123">
        <v>3</v>
      </c>
      <c r="Z244" s="63">
        <v>2</v>
      </c>
      <c r="AA244" s="73">
        <v>1</v>
      </c>
      <c r="AB244" s="89">
        <v>1</v>
      </c>
      <c r="AC244" s="87">
        <v>3</v>
      </c>
      <c r="AD244" s="198"/>
      <c r="AE244" s="198"/>
      <c r="AF244" s="198">
        <f t="shared" si="56"/>
        <v>0.14401920454545455</v>
      </c>
      <c r="AG244" s="104">
        <f t="shared" si="57"/>
        <v>162</v>
      </c>
      <c r="AH244" s="198">
        <f t="shared" si="58"/>
        <v>13.223236484401941</v>
      </c>
      <c r="AI244" s="104">
        <f t="shared" si="59"/>
        <v>198</v>
      </c>
      <c r="AL244" s="13">
        <f t="shared" si="60"/>
        <v>1.3798956382575762</v>
      </c>
      <c r="AM244" s="104">
        <f t="shared" si="61"/>
        <v>239</v>
      </c>
      <c r="AN244" s="13">
        <f t="shared" si="62"/>
        <v>0</v>
      </c>
      <c r="AO244" s="13">
        <f t="shared" si="63"/>
        <v>1.47393577203684</v>
      </c>
      <c r="AP244" s="104">
        <f t="shared" si="64"/>
        <v>205</v>
      </c>
      <c r="AQ244" s="13">
        <f t="shared" si="65"/>
        <v>34</v>
      </c>
      <c r="AR244" s="13">
        <f t="shared" si="66"/>
        <v>1.4433772436087469</v>
      </c>
      <c r="AS244" s="104">
        <f t="shared" si="67"/>
        <v>225</v>
      </c>
      <c r="AT244" s="13">
        <f t="shared" si="68"/>
        <v>14</v>
      </c>
      <c r="AU244" s="13">
        <f t="shared" si="69"/>
        <v>1.3098153706990474</v>
      </c>
      <c r="AV244" s="104">
        <f t="shared" si="70"/>
        <v>245</v>
      </c>
      <c r="AW244" s="13">
        <f t="shared" si="71"/>
        <v>6</v>
      </c>
    </row>
    <row r="245" spans="1:49" s="13" customFormat="1" ht="11.25" customHeight="1" x14ac:dyDescent="0.2">
      <c r="A245" s="182">
        <v>300</v>
      </c>
      <c r="B245" s="180" t="s">
        <v>140</v>
      </c>
      <c r="C245" s="34" t="s">
        <v>7</v>
      </c>
      <c r="D245" s="34" t="s">
        <v>47</v>
      </c>
      <c r="E245" s="38" t="s">
        <v>140</v>
      </c>
      <c r="F245" s="39" t="s">
        <v>293</v>
      </c>
      <c r="G245" s="39"/>
      <c r="H245" s="39"/>
      <c r="I245" s="38"/>
      <c r="J245" s="103">
        <v>3.8405303030303028</v>
      </c>
      <c r="K245" s="94">
        <f t="shared" si="54"/>
        <v>1.3699615946969699</v>
      </c>
      <c r="L245" s="104">
        <f t="shared" si="55"/>
        <v>240</v>
      </c>
      <c r="M245" s="81">
        <v>1</v>
      </c>
      <c r="N245" s="60">
        <v>2</v>
      </c>
      <c r="O245" s="61">
        <v>2</v>
      </c>
      <c r="P245" s="60">
        <v>1</v>
      </c>
      <c r="Q245" s="77">
        <v>1</v>
      </c>
      <c r="R245" s="120">
        <v>1</v>
      </c>
      <c r="S245" s="121">
        <v>2</v>
      </c>
      <c r="T245" s="121">
        <v>1</v>
      </c>
      <c r="U245" s="121">
        <v>1</v>
      </c>
      <c r="V245" s="121">
        <v>1</v>
      </c>
      <c r="W245" s="121">
        <v>0</v>
      </c>
      <c r="X245" s="122">
        <v>2</v>
      </c>
      <c r="Y245" s="123">
        <v>2</v>
      </c>
      <c r="Z245" s="63">
        <v>2</v>
      </c>
      <c r="AA245" s="73">
        <v>0</v>
      </c>
      <c r="AB245" s="89">
        <v>1</v>
      </c>
      <c r="AC245" s="87">
        <v>1</v>
      </c>
      <c r="AD245" s="198"/>
      <c r="AE245" s="198"/>
      <c r="AF245" s="198">
        <f t="shared" si="56"/>
        <v>5.2615265151515149E-2</v>
      </c>
      <c r="AG245" s="104">
        <f t="shared" si="57"/>
        <v>233</v>
      </c>
      <c r="AH245" s="198">
        <f t="shared" si="58"/>
        <v>35.672157017457351</v>
      </c>
      <c r="AI245" s="104">
        <f t="shared" si="59"/>
        <v>68</v>
      </c>
      <c r="AL245" s="13">
        <f t="shared" si="60"/>
        <v>1.3699615946969701</v>
      </c>
      <c r="AM245" s="104">
        <f t="shared" si="61"/>
        <v>240</v>
      </c>
      <c r="AN245" s="13">
        <f t="shared" si="62"/>
        <v>0</v>
      </c>
      <c r="AO245" s="13">
        <f t="shared" si="63"/>
        <v>1.3842759759678729</v>
      </c>
      <c r="AP245" s="104">
        <f t="shared" si="64"/>
        <v>223</v>
      </c>
      <c r="AQ245" s="13">
        <f t="shared" si="65"/>
        <v>17</v>
      </c>
      <c r="AR245" s="13">
        <f t="shared" si="66"/>
        <v>1.3367341699478064</v>
      </c>
      <c r="AS245" s="104">
        <f t="shared" si="67"/>
        <v>249</v>
      </c>
      <c r="AT245" s="13">
        <f t="shared" si="68"/>
        <v>9</v>
      </c>
      <c r="AU245" s="13">
        <f t="shared" si="69"/>
        <v>1.3913328321551637</v>
      </c>
      <c r="AV245" s="104">
        <f t="shared" si="70"/>
        <v>237</v>
      </c>
      <c r="AW245" s="13">
        <f t="shared" si="71"/>
        <v>3</v>
      </c>
    </row>
    <row r="246" spans="1:49" s="13" customFormat="1" ht="11.25" customHeight="1" x14ac:dyDescent="0.2">
      <c r="A246" s="182">
        <v>234</v>
      </c>
      <c r="B246" s="68">
        <v>728</v>
      </c>
      <c r="C246" s="34" t="s">
        <v>243</v>
      </c>
      <c r="D246" s="34" t="s">
        <v>33</v>
      </c>
      <c r="E246" s="34" t="s">
        <v>215</v>
      </c>
      <c r="F246" s="34" t="s">
        <v>293</v>
      </c>
      <c r="G246" s="34"/>
      <c r="H246" s="34"/>
      <c r="I246" s="27"/>
      <c r="J246" s="103">
        <v>2.0859848484848484</v>
      </c>
      <c r="K246" s="94">
        <f t="shared" si="54"/>
        <v>1.3599791401515153</v>
      </c>
      <c r="L246" s="104">
        <f t="shared" si="55"/>
        <v>241</v>
      </c>
      <c r="M246" s="81">
        <v>1</v>
      </c>
      <c r="N246" s="60">
        <v>1</v>
      </c>
      <c r="O246" s="61">
        <v>0</v>
      </c>
      <c r="P246" s="60">
        <v>2</v>
      </c>
      <c r="Q246" s="77">
        <v>2</v>
      </c>
      <c r="R246" s="120">
        <v>0</v>
      </c>
      <c r="S246" s="121">
        <v>1</v>
      </c>
      <c r="T246" s="121">
        <v>1</v>
      </c>
      <c r="U246" s="121">
        <v>1</v>
      </c>
      <c r="V246" s="121">
        <v>1</v>
      </c>
      <c r="W246" s="121">
        <v>0</v>
      </c>
      <c r="X246" s="122">
        <v>3</v>
      </c>
      <c r="Y246" s="123">
        <v>0</v>
      </c>
      <c r="Z246" s="63">
        <v>3</v>
      </c>
      <c r="AA246" s="73">
        <v>1</v>
      </c>
      <c r="AB246" s="89">
        <v>3</v>
      </c>
      <c r="AC246" s="87">
        <v>1</v>
      </c>
      <c r="AD246" s="198"/>
      <c r="AE246" s="198"/>
      <c r="AF246" s="198">
        <f t="shared" si="56"/>
        <v>2.8369393939393941E-2</v>
      </c>
      <c r="AG246" s="104">
        <f t="shared" si="57"/>
        <v>254</v>
      </c>
      <c r="AH246" s="198">
        <f t="shared" si="58"/>
        <v>65.1970219720356</v>
      </c>
      <c r="AI246" s="104">
        <f t="shared" si="59"/>
        <v>26</v>
      </c>
      <c r="AL246" s="13">
        <f t="shared" si="60"/>
        <v>1.359979140151516</v>
      </c>
      <c r="AM246" s="104">
        <f t="shared" si="61"/>
        <v>241</v>
      </c>
      <c r="AN246" s="13">
        <f t="shared" si="62"/>
        <v>0</v>
      </c>
      <c r="AO246" s="13">
        <f t="shared" si="63"/>
        <v>1.2337316485127197</v>
      </c>
      <c r="AP246" s="104">
        <f t="shared" si="64"/>
        <v>240</v>
      </c>
      <c r="AQ246" s="13">
        <f t="shared" si="65"/>
        <v>1</v>
      </c>
      <c r="AR246" s="13">
        <f t="shared" si="66"/>
        <v>1.4750092404859643</v>
      </c>
      <c r="AS246" s="104">
        <f t="shared" si="67"/>
        <v>217</v>
      </c>
      <c r="AT246" s="13">
        <f t="shared" si="68"/>
        <v>24</v>
      </c>
      <c r="AU246" s="13">
        <f t="shared" si="69"/>
        <v>1.3044741234291075</v>
      </c>
      <c r="AV246" s="104">
        <f t="shared" si="70"/>
        <v>247</v>
      </c>
      <c r="AW246" s="13">
        <f t="shared" si="71"/>
        <v>6</v>
      </c>
    </row>
    <row r="247" spans="1:49" s="13" customFormat="1" ht="11.25" customHeight="1" x14ac:dyDescent="0.2">
      <c r="A247" s="182">
        <v>122</v>
      </c>
      <c r="B247" s="68">
        <v>300</v>
      </c>
      <c r="C247" s="34" t="s">
        <v>5</v>
      </c>
      <c r="D247" s="34" t="s">
        <v>365</v>
      </c>
      <c r="E247" s="34" t="s">
        <v>126</v>
      </c>
      <c r="F247" s="34" t="s">
        <v>293</v>
      </c>
      <c r="G247" s="34"/>
      <c r="H247" s="34"/>
      <c r="I247" s="27"/>
      <c r="J247" s="103">
        <v>5.5492424242424239</v>
      </c>
      <c r="K247" s="94">
        <f t="shared" si="54"/>
        <v>1.3599445075757579</v>
      </c>
      <c r="L247" s="104">
        <f t="shared" si="55"/>
        <v>242</v>
      </c>
      <c r="M247" s="81">
        <v>1</v>
      </c>
      <c r="N247" s="60">
        <v>2</v>
      </c>
      <c r="O247" s="61">
        <v>1</v>
      </c>
      <c r="P247" s="60">
        <v>2</v>
      </c>
      <c r="Q247" s="77">
        <v>1</v>
      </c>
      <c r="R247" s="120">
        <v>1</v>
      </c>
      <c r="S247" s="121">
        <v>1</v>
      </c>
      <c r="T247" s="121">
        <v>1</v>
      </c>
      <c r="U247" s="121">
        <v>0</v>
      </c>
      <c r="V247" s="121">
        <v>0</v>
      </c>
      <c r="W247" s="121">
        <v>0</v>
      </c>
      <c r="X247" s="122">
        <v>0</v>
      </c>
      <c r="Y247" s="123">
        <v>2</v>
      </c>
      <c r="Z247" s="63">
        <v>2</v>
      </c>
      <c r="AA247" s="73">
        <v>0</v>
      </c>
      <c r="AB247" s="89">
        <v>3</v>
      </c>
      <c r="AC247" s="87">
        <v>3</v>
      </c>
      <c r="AD247" s="198"/>
      <c r="AE247" s="198"/>
      <c r="AF247" s="198">
        <f t="shared" si="56"/>
        <v>7.5469696969696978E-2</v>
      </c>
      <c r="AG247" s="104">
        <f t="shared" si="57"/>
        <v>210</v>
      </c>
      <c r="AH247" s="198">
        <f t="shared" si="58"/>
        <v>24.507849829351542</v>
      </c>
      <c r="AI247" s="104">
        <f t="shared" si="59"/>
        <v>109</v>
      </c>
      <c r="AL247" s="13">
        <f t="shared" si="60"/>
        <v>1.3599445075757579</v>
      </c>
      <c r="AM247" s="104">
        <f t="shared" si="61"/>
        <v>242</v>
      </c>
      <c r="AN247" s="13">
        <f t="shared" si="62"/>
        <v>0</v>
      </c>
      <c r="AO247" s="13">
        <f t="shared" si="63"/>
        <v>1.1657103938633833</v>
      </c>
      <c r="AP247" s="104">
        <f t="shared" si="64"/>
        <v>251</v>
      </c>
      <c r="AQ247" s="13">
        <f t="shared" si="65"/>
        <v>9</v>
      </c>
      <c r="AR247" s="13">
        <f t="shared" si="66"/>
        <v>1.3791351430272631</v>
      </c>
      <c r="AS247" s="104">
        <f t="shared" si="67"/>
        <v>240</v>
      </c>
      <c r="AT247" s="13">
        <f t="shared" si="68"/>
        <v>2</v>
      </c>
      <c r="AU247" s="13">
        <f t="shared" si="69"/>
        <v>1.3924127350005069</v>
      </c>
      <c r="AV247" s="104">
        <f t="shared" si="70"/>
        <v>236</v>
      </c>
      <c r="AW247" s="13">
        <f t="shared" si="71"/>
        <v>6</v>
      </c>
    </row>
    <row r="248" spans="1:49" s="13" customFormat="1" ht="11.25" customHeight="1" x14ac:dyDescent="0.2">
      <c r="A248" s="182">
        <v>216</v>
      </c>
      <c r="B248" s="68">
        <v>523</v>
      </c>
      <c r="C248" s="34" t="s">
        <v>7</v>
      </c>
      <c r="D248" s="34" t="s">
        <v>39</v>
      </c>
      <c r="E248" s="34">
        <v>523</v>
      </c>
      <c r="F248" s="34" t="s">
        <v>197</v>
      </c>
      <c r="G248" s="34"/>
      <c r="H248" s="34"/>
      <c r="I248" s="27"/>
      <c r="J248" s="103">
        <v>3.7096590909090907</v>
      </c>
      <c r="K248" s="94">
        <f t="shared" si="54"/>
        <v>1.349962903409091</v>
      </c>
      <c r="L248" s="104">
        <f t="shared" si="55"/>
        <v>243</v>
      </c>
      <c r="M248" s="81">
        <v>1</v>
      </c>
      <c r="N248" s="60">
        <v>2</v>
      </c>
      <c r="O248" s="61">
        <v>1</v>
      </c>
      <c r="P248" s="60">
        <v>1</v>
      </c>
      <c r="Q248" s="77">
        <v>1</v>
      </c>
      <c r="R248" s="120">
        <v>1</v>
      </c>
      <c r="S248" s="121">
        <v>3</v>
      </c>
      <c r="T248" s="121">
        <v>2</v>
      </c>
      <c r="U248" s="121">
        <v>1</v>
      </c>
      <c r="V248" s="121">
        <v>1</v>
      </c>
      <c r="W248" s="121">
        <v>0</v>
      </c>
      <c r="X248" s="122">
        <v>2</v>
      </c>
      <c r="Y248" s="123">
        <v>2</v>
      </c>
      <c r="Z248" s="63">
        <v>2</v>
      </c>
      <c r="AA248" s="73">
        <v>1</v>
      </c>
      <c r="AB248" s="89">
        <v>1</v>
      </c>
      <c r="AC248" s="87">
        <v>1</v>
      </c>
      <c r="AD248" s="198"/>
      <c r="AE248" s="198"/>
      <c r="AF248" s="198">
        <f t="shared" si="56"/>
        <v>5.0080397727272727E-2</v>
      </c>
      <c r="AG248" s="104">
        <f t="shared" si="57"/>
        <v>236</v>
      </c>
      <c r="AH248" s="198">
        <f t="shared" si="58"/>
        <v>36.39148414764896</v>
      </c>
      <c r="AI248" s="104">
        <f t="shared" si="59"/>
        <v>66</v>
      </c>
      <c r="AL248" s="13">
        <f t="shared" si="60"/>
        <v>1.3499629034090914</v>
      </c>
      <c r="AM248" s="104">
        <f t="shared" si="61"/>
        <v>243</v>
      </c>
      <c r="AN248" s="13">
        <f t="shared" si="62"/>
        <v>0</v>
      </c>
      <c r="AO248" s="13">
        <f t="shared" si="63"/>
        <v>1.4592806291615994</v>
      </c>
      <c r="AP248" s="104">
        <f t="shared" si="64"/>
        <v>210</v>
      </c>
      <c r="AQ248" s="13">
        <f t="shared" si="65"/>
        <v>33</v>
      </c>
      <c r="AR248" s="13">
        <f t="shared" si="66"/>
        <v>1.371775612439192</v>
      </c>
      <c r="AS248" s="104">
        <f t="shared" si="67"/>
        <v>243</v>
      </c>
      <c r="AT248" s="13">
        <f t="shared" si="68"/>
        <v>0</v>
      </c>
      <c r="AU248" s="13">
        <f t="shared" si="69"/>
        <v>1.3073274519040743</v>
      </c>
      <c r="AV248" s="104">
        <f t="shared" si="70"/>
        <v>246</v>
      </c>
      <c r="AW248" s="13">
        <f t="shared" si="71"/>
        <v>3</v>
      </c>
    </row>
    <row r="249" spans="1:49" s="13" customFormat="1" ht="11.25" customHeight="1" x14ac:dyDescent="0.2">
      <c r="A249" s="182">
        <v>270</v>
      </c>
      <c r="B249" s="68">
        <v>1001</v>
      </c>
      <c r="C249" s="34" t="s">
        <v>5</v>
      </c>
      <c r="D249" s="34" t="s">
        <v>366</v>
      </c>
      <c r="E249" s="34" t="s">
        <v>167</v>
      </c>
      <c r="F249" s="34" t="s">
        <v>293</v>
      </c>
      <c r="G249" s="34"/>
      <c r="H249" s="34"/>
      <c r="I249" s="27"/>
      <c r="J249" s="103">
        <v>2.1189393939393941</v>
      </c>
      <c r="K249" s="94">
        <f t="shared" si="54"/>
        <v>1.3199788106060608</v>
      </c>
      <c r="L249" s="104">
        <f t="shared" si="55"/>
        <v>244</v>
      </c>
      <c r="M249" s="81">
        <v>1</v>
      </c>
      <c r="N249" s="60">
        <v>1</v>
      </c>
      <c r="O249" s="61">
        <v>1</v>
      </c>
      <c r="P249" s="60">
        <v>1</v>
      </c>
      <c r="Q249" s="77">
        <v>2</v>
      </c>
      <c r="R249" s="120">
        <v>0</v>
      </c>
      <c r="S249" s="121">
        <v>1</v>
      </c>
      <c r="T249" s="121">
        <v>0</v>
      </c>
      <c r="U249" s="121">
        <v>1</v>
      </c>
      <c r="V249" s="121">
        <v>1</v>
      </c>
      <c r="W249" s="121">
        <v>0</v>
      </c>
      <c r="X249" s="122">
        <v>0</v>
      </c>
      <c r="Y249" s="123">
        <v>3</v>
      </c>
      <c r="Z249" s="63">
        <v>3</v>
      </c>
      <c r="AA249" s="73">
        <v>1</v>
      </c>
      <c r="AB249" s="89">
        <v>2</v>
      </c>
      <c r="AC249" s="87">
        <v>1</v>
      </c>
      <c r="AD249" s="198"/>
      <c r="AE249" s="198"/>
      <c r="AF249" s="198">
        <f t="shared" si="56"/>
        <v>2.7970000000000009E-2</v>
      </c>
      <c r="AG249" s="104">
        <f t="shared" si="57"/>
        <v>255</v>
      </c>
      <c r="AH249" s="198">
        <f t="shared" si="58"/>
        <v>62.29531641043976</v>
      </c>
      <c r="AI249" s="104">
        <f t="shared" si="59"/>
        <v>29</v>
      </c>
      <c r="AL249" s="13">
        <f t="shared" si="60"/>
        <v>1.3199788106060613</v>
      </c>
      <c r="AM249" s="104">
        <f t="shared" si="61"/>
        <v>244</v>
      </c>
      <c r="AN249" s="13">
        <f t="shared" si="62"/>
        <v>0</v>
      </c>
      <c r="AO249" s="13">
        <f t="shared" si="63"/>
        <v>1.2199319878635861</v>
      </c>
      <c r="AP249" s="104">
        <f t="shared" si="64"/>
        <v>244</v>
      </c>
      <c r="AQ249" s="13">
        <f t="shared" si="65"/>
        <v>0</v>
      </c>
      <c r="AR249" s="13">
        <f t="shared" si="66"/>
        <v>1.4244169376963627</v>
      </c>
      <c r="AS249" s="104">
        <f t="shared" si="67"/>
        <v>228</v>
      </c>
      <c r="AT249" s="13">
        <f t="shared" si="68"/>
        <v>16</v>
      </c>
      <c r="AU249" s="13">
        <f t="shared" si="69"/>
        <v>1.2660724560910106</v>
      </c>
      <c r="AV249" s="104">
        <f t="shared" si="70"/>
        <v>254</v>
      </c>
      <c r="AW249" s="13">
        <f t="shared" si="71"/>
        <v>10</v>
      </c>
    </row>
    <row r="250" spans="1:49" s="13" customFormat="1" ht="11.25" customHeight="1" x14ac:dyDescent="0.2">
      <c r="A250" s="182">
        <v>38</v>
      </c>
      <c r="B250" s="68">
        <v>200</v>
      </c>
      <c r="C250" s="34" t="s">
        <v>8</v>
      </c>
      <c r="D250" s="34" t="s">
        <v>252</v>
      </c>
      <c r="E250" s="34">
        <v>200</v>
      </c>
      <c r="F250" s="34" t="s">
        <v>346</v>
      </c>
      <c r="G250" s="34" t="s">
        <v>293</v>
      </c>
      <c r="H250" s="34"/>
      <c r="I250" s="27"/>
      <c r="J250" s="103">
        <v>3.102651515151515</v>
      </c>
      <c r="K250" s="94">
        <f t="shared" si="54"/>
        <v>1.3199689734848488</v>
      </c>
      <c r="L250" s="104">
        <f t="shared" si="55"/>
        <v>245</v>
      </c>
      <c r="M250" s="81">
        <v>1</v>
      </c>
      <c r="N250" s="60">
        <v>1</v>
      </c>
      <c r="O250" s="61">
        <v>0</v>
      </c>
      <c r="P250" s="60">
        <v>2</v>
      </c>
      <c r="Q250" s="77">
        <v>1</v>
      </c>
      <c r="R250" s="120">
        <v>0</v>
      </c>
      <c r="S250" s="121">
        <v>1</v>
      </c>
      <c r="T250" s="121">
        <v>1</v>
      </c>
      <c r="U250" s="121">
        <v>1</v>
      </c>
      <c r="V250" s="121">
        <v>1</v>
      </c>
      <c r="W250" s="121">
        <v>0</v>
      </c>
      <c r="X250" s="122">
        <v>0</v>
      </c>
      <c r="Y250" s="123">
        <v>3</v>
      </c>
      <c r="Z250" s="63">
        <v>3</v>
      </c>
      <c r="AA250" s="73">
        <v>2</v>
      </c>
      <c r="AB250" s="89">
        <v>3</v>
      </c>
      <c r="AC250" s="87">
        <v>1</v>
      </c>
      <c r="AD250" s="198"/>
      <c r="AE250" s="198"/>
      <c r="AF250" s="198">
        <f t="shared" si="56"/>
        <v>4.0955000000000012E-2</v>
      </c>
      <c r="AG250" s="104">
        <f t="shared" si="57"/>
        <v>242</v>
      </c>
      <c r="AH250" s="198">
        <f t="shared" si="58"/>
        <v>42.544255890611652</v>
      </c>
      <c r="AI250" s="104">
        <f t="shared" si="59"/>
        <v>58</v>
      </c>
      <c r="AL250" s="13">
        <f t="shared" si="60"/>
        <v>1.3199689734848492</v>
      </c>
      <c r="AM250" s="104">
        <f t="shared" si="61"/>
        <v>245</v>
      </c>
      <c r="AN250" s="13">
        <f t="shared" si="62"/>
        <v>0</v>
      </c>
      <c r="AO250" s="13">
        <f t="shared" si="63"/>
        <v>1.2652465654580933</v>
      </c>
      <c r="AP250" s="104">
        <f t="shared" si="64"/>
        <v>233</v>
      </c>
      <c r="AQ250" s="13">
        <f t="shared" si="65"/>
        <v>12</v>
      </c>
      <c r="AR250" s="13">
        <f t="shared" si="66"/>
        <v>1.4883000771637793</v>
      </c>
      <c r="AS250" s="104">
        <f t="shared" si="67"/>
        <v>212</v>
      </c>
      <c r="AT250" s="13">
        <f t="shared" si="68"/>
        <v>33</v>
      </c>
      <c r="AU250" s="13">
        <f t="shared" si="69"/>
        <v>1.2074137895383605</v>
      </c>
      <c r="AV250" s="104">
        <f t="shared" si="70"/>
        <v>257</v>
      </c>
      <c r="AW250" s="13">
        <f t="shared" si="71"/>
        <v>12</v>
      </c>
    </row>
    <row r="251" spans="1:49" s="13" customFormat="1" ht="11.25" customHeight="1" x14ac:dyDescent="0.2">
      <c r="A251" s="182">
        <v>123</v>
      </c>
      <c r="B251" s="68">
        <v>307</v>
      </c>
      <c r="C251" s="34" t="s">
        <v>5</v>
      </c>
      <c r="D251" s="34" t="s">
        <v>366</v>
      </c>
      <c r="E251" s="34" t="s">
        <v>296</v>
      </c>
      <c r="F251" s="34" t="s">
        <v>293</v>
      </c>
      <c r="G251" s="34"/>
      <c r="H251" s="34"/>
      <c r="I251" s="27"/>
      <c r="J251" s="103">
        <v>0.7428030303030303</v>
      </c>
      <c r="K251" s="94">
        <f t="shared" si="54"/>
        <v>1.3099925719696972</v>
      </c>
      <c r="L251" s="104">
        <f t="shared" si="55"/>
        <v>246</v>
      </c>
      <c r="M251" s="81">
        <v>1</v>
      </c>
      <c r="N251" s="60">
        <v>2</v>
      </c>
      <c r="O251" s="61">
        <v>1</v>
      </c>
      <c r="P251" s="60">
        <v>1</v>
      </c>
      <c r="Q251" s="77">
        <v>1</v>
      </c>
      <c r="R251" s="120">
        <v>0</v>
      </c>
      <c r="S251" s="121">
        <v>1</v>
      </c>
      <c r="T251" s="121">
        <v>0</v>
      </c>
      <c r="U251" s="121">
        <v>1</v>
      </c>
      <c r="V251" s="121">
        <v>1</v>
      </c>
      <c r="W251" s="121">
        <v>0</v>
      </c>
      <c r="X251" s="122">
        <v>0</v>
      </c>
      <c r="Y251" s="123">
        <v>3</v>
      </c>
      <c r="Z251" s="63">
        <v>3</v>
      </c>
      <c r="AA251" s="73">
        <v>1</v>
      </c>
      <c r="AB251" s="89">
        <v>1</v>
      </c>
      <c r="AC251" s="87">
        <v>1</v>
      </c>
      <c r="AD251" s="198"/>
      <c r="AE251" s="198"/>
      <c r="AF251" s="198">
        <f t="shared" si="56"/>
        <v>9.7307196969696978E-3</v>
      </c>
      <c r="AG251" s="104">
        <f t="shared" si="57"/>
        <v>279</v>
      </c>
      <c r="AH251" s="198">
        <f t="shared" si="58"/>
        <v>176.35900050994394</v>
      </c>
      <c r="AI251" s="104">
        <f t="shared" si="59"/>
        <v>5</v>
      </c>
      <c r="AL251" s="13">
        <f t="shared" si="60"/>
        <v>1.3099925719696977</v>
      </c>
      <c r="AM251" s="104">
        <f t="shared" si="61"/>
        <v>246</v>
      </c>
      <c r="AN251" s="13">
        <f t="shared" si="62"/>
        <v>0</v>
      </c>
      <c r="AO251" s="13">
        <f t="shared" si="63"/>
        <v>1.207484210765684</v>
      </c>
      <c r="AP251" s="104">
        <f t="shared" si="64"/>
        <v>246</v>
      </c>
      <c r="AQ251" s="13">
        <f t="shared" si="65"/>
        <v>0</v>
      </c>
      <c r="AR251" s="13">
        <f t="shared" si="66"/>
        <v>1.3898922375215375</v>
      </c>
      <c r="AS251" s="104">
        <f t="shared" si="67"/>
        <v>238</v>
      </c>
      <c r="AT251" s="13">
        <f t="shared" si="68"/>
        <v>8</v>
      </c>
      <c r="AU251" s="13">
        <f t="shared" si="69"/>
        <v>1.275009294377724</v>
      </c>
      <c r="AV251" s="104">
        <f t="shared" si="70"/>
        <v>249</v>
      </c>
      <c r="AW251" s="13">
        <f t="shared" si="71"/>
        <v>3</v>
      </c>
    </row>
    <row r="252" spans="1:49" s="13" customFormat="1" ht="11.25" customHeight="1" x14ac:dyDescent="0.2">
      <c r="A252" s="182">
        <v>308</v>
      </c>
      <c r="B252" s="71" t="s">
        <v>147</v>
      </c>
      <c r="C252" s="34" t="s">
        <v>7</v>
      </c>
      <c r="D252" s="34" t="s">
        <v>272</v>
      </c>
      <c r="E252" s="34" t="s">
        <v>147</v>
      </c>
      <c r="F252" s="34" t="s">
        <v>293</v>
      </c>
      <c r="G252" s="34"/>
      <c r="H252" s="34"/>
      <c r="I252" s="27"/>
      <c r="J252" s="103">
        <v>2.8767045454545452</v>
      </c>
      <c r="K252" s="94">
        <f t="shared" si="54"/>
        <v>1.3099712329545454</v>
      </c>
      <c r="L252" s="104">
        <f t="shared" si="55"/>
        <v>247</v>
      </c>
      <c r="M252" s="81">
        <v>1</v>
      </c>
      <c r="N252" s="60">
        <v>2</v>
      </c>
      <c r="O252" s="61">
        <v>2</v>
      </c>
      <c r="P252" s="60">
        <v>1</v>
      </c>
      <c r="Q252" s="77">
        <v>1</v>
      </c>
      <c r="R252" s="120">
        <v>0</v>
      </c>
      <c r="S252" s="121">
        <v>1</v>
      </c>
      <c r="T252" s="121">
        <v>1</v>
      </c>
      <c r="U252" s="121">
        <v>1</v>
      </c>
      <c r="V252" s="121">
        <v>1</v>
      </c>
      <c r="W252" s="121">
        <v>0</v>
      </c>
      <c r="X252" s="122">
        <v>2</v>
      </c>
      <c r="Y252" s="123">
        <v>2</v>
      </c>
      <c r="Z252" s="63">
        <v>2</v>
      </c>
      <c r="AA252" s="73">
        <v>0</v>
      </c>
      <c r="AB252" s="89">
        <v>1</v>
      </c>
      <c r="AC252" s="87">
        <v>1</v>
      </c>
      <c r="AD252" s="198"/>
      <c r="AE252" s="198"/>
      <c r="AF252" s="198">
        <f t="shared" si="56"/>
        <v>3.7684829545454546E-2</v>
      </c>
      <c r="AG252" s="104">
        <f t="shared" si="57"/>
        <v>245</v>
      </c>
      <c r="AH252" s="198">
        <f t="shared" si="58"/>
        <v>45.538218447560745</v>
      </c>
      <c r="AI252" s="104">
        <f t="shared" si="59"/>
        <v>52</v>
      </c>
      <c r="AL252" s="13">
        <f t="shared" si="60"/>
        <v>1.3099712329545459</v>
      </c>
      <c r="AM252" s="104">
        <f t="shared" si="61"/>
        <v>247</v>
      </c>
      <c r="AN252" s="13">
        <f t="shared" si="62"/>
        <v>0</v>
      </c>
      <c r="AO252" s="13">
        <f t="shared" si="63"/>
        <v>1.2538508316167531</v>
      </c>
      <c r="AP252" s="104">
        <f t="shared" si="64"/>
        <v>236</v>
      </c>
      <c r="AQ252" s="13">
        <f t="shared" si="65"/>
        <v>11</v>
      </c>
      <c r="AR252" s="13">
        <f t="shared" si="66"/>
        <v>1.2715264169010343</v>
      </c>
      <c r="AS252" s="104">
        <f t="shared" si="67"/>
        <v>258</v>
      </c>
      <c r="AT252" s="13">
        <f t="shared" si="68"/>
        <v>11</v>
      </c>
      <c r="AU252" s="13">
        <f t="shared" si="69"/>
        <v>1.3522120356301306</v>
      </c>
      <c r="AV252" s="104">
        <f t="shared" si="70"/>
        <v>238</v>
      </c>
      <c r="AW252" s="13">
        <f t="shared" si="71"/>
        <v>9</v>
      </c>
    </row>
    <row r="253" spans="1:49" s="13" customFormat="1" ht="11.25" customHeight="1" x14ac:dyDescent="0.2">
      <c r="A253" s="182">
        <v>43</v>
      </c>
      <c r="B253" s="68">
        <v>204</v>
      </c>
      <c r="C253" s="34" t="s">
        <v>8</v>
      </c>
      <c r="D253" s="34" t="s">
        <v>252</v>
      </c>
      <c r="E253" s="34" t="s">
        <v>351</v>
      </c>
      <c r="F253" s="34" t="s">
        <v>293</v>
      </c>
      <c r="G253" s="34"/>
      <c r="H253" s="34"/>
      <c r="I253" s="27"/>
      <c r="J253" s="103">
        <v>5.0672348484848486</v>
      </c>
      <c r="K253" s="94">
        <f t="shared" si="54"/>
        <v>1.3099493276515155</v>
      </c>
      <c r="L253" s="104">
        <f t="shared" si="55"/>
        <v>248</v>
      </c>
      <c r="M253" s="81">
        <v>1</v>
      </c>
      <c r="N253" s="60">
        <v>1</v>
      </c>
      <c r="O253" s="61">
        <v>0</v>
      </c>
      <c r="P253" s="60">
        <v>2</v>
      </c>
      <c r="Q253" s="77">
        <v>2</v>
      </c>
      <c r="R253" s="120">
        <v>0</v>
      </c>
      <c r="S253" s="121">
        <v>1</v>
      </c>
      <c r="T253" s="121">
        <v>1</v>
      </c>
      <c r="U253" s="121">
        <v>0</v>
      </c>
      <c r="V253" s="121">
        <v>1</v>
      </c>
      <c r="W253" s="121">
        <v>0</v>
      </c>
      <c r="X253" s="122">
        <v>0</v>
      </c>
      <c r="Y253" s="123">
        <v>3</v>
      </c>
      <c r="Z253" s="63">
        <v>2</v>
      </c>
      <c r="AA253" s="73">
        <v>1</v>
      </c>
      <c r="AB253" s="89">
        <v>3</v>
      </c>
      <c r="AC253" s="87">
        <v>3</v>
      </c>
      <c r="AD253" s="198"/>
      <c r="AE253" s="198"/>
      <c r="AF253" s="198">
        <f t="shared" si="56"/>
        <v>6.6380776515151535E-2</v>
      </c>
      <c r="AG253" s="104">
        <f t="shared" si="57"/>
        <v>218</v>
      </c>
      <c r="AH253" s="198">
        <f t="shared" si="58"/>
        <v>25.852364044103911</v>
      </c>
      <c r="AI253" s="104">
        <f t="shared" si="59"/>
        <v>102</v>
      </c>
      <c r="AL253" s="13">
        <f t="shared" si="60"/>
        <v>1.3099493276515157</v>
      </c>
      <c r="AM253" s="104">
        <f t="shared" si="61"/>
        <v>248</v>
      </c>
      <c r="AN253" s="13">
        <f t="shared" si="62"/>
        <v>0</v>
      </c>
      <c r="AO253" s="13">
        <f t="shared" si="63"/>
        <v>1.2074409664475021</v>
      </c>
      <c r="AP253" s="104">
        <f t="shared" si="64"/>
        <v>247</v>
      </c>
      <c r="AQ253" s="13">
        <f t="shared" si="65"/>
        <v>1</v>
      </c>
      <c r="AR253" s="13">
        <f t="shared" si="66"/>
        <v>1.3898489932033555</v>
      </c>
      <c r="AS253" s="104">
        <f t="shared" si="67"/>
        <v>239</v>
      </c>
      <c r="AT253" s="13">
        <f t="shared" si="68"/>
        <v>9</v>
      </c>
      <c r="AU253" s="13">
        <f t="shared" si="69"/>
        <v>1.2749660500595421</v>
      </c>
      <c r="AV253" s="104">
        <f t="shared" si="70"/>
        <v>250</v>
      </c>
      <c r="AW253" s="13">
        <f t="shared" si="71"/>
        <v>2</v>
      </c>
    </row>
    <row r="254" spans="1:49" s="13" customFormat="1" ht="11.25" customHeight="1" x14ac:dyDescent="0.2">
      <c r="A254" s="182">
        <v>191</v>
      </c>
      <c r="B254" s="68">
        <v>455</v>
      </c>
      <c r="C254" s="34" t="s">
        <v>7</v>
      </c>
      <c r="D254" s="34" t="s">
        <v>36</v>
      </c>
      <c r="E254" s="34" t="s">
        <v>156</v>
      </c>
      <c r="F254" s="34" t="s">
        <v>182</v>
      </c>
      <c r="G254" s="34" t="s">
        <v>293</v>
      </c>
      <c r="H254" s="34"/>
      <c r="I254" s="27"/>
      <c r="J254" s="103">
        <v>1.7876893939393939</v>
      </c>
      <c r="K254" s="94">
        <f t="shared" si="54"/>
        <v>1.2999821231060606</v>
      </c>
      <c r="L254" s="104">
        <f t="shared" si="55"/>
        <v>249</v>
      </c>
      <c r="M254" s="81">
        <v>1</v>
      </c>
      <c r="N254" s="60">
        <v>1</v>
      </c>
      <c r="O254" s="61">
        <v>1</v>
      </c>
      <c r="P254" s="60">
        <v>2</v>
      </c>
      <c r="Q254" s="77">
        <v>2</v>
      </c>
      <c r="R254" s="120">
        <v>0</v>
      </c>
      <c r="S254" s="121">
        <v>1</v>
      </c>
      <c r="T254" s="121">
        <v>0</v>
      </c>
      <c r="U254" s="121">
        <v>1</v>
      </c>
      <c r="V254" s="121">
        <v>1</v>
      </c>
      <c r="W254" s="121">
        <v>0</v>
      </c>
      <c r="X254" s="122">
        <v>1</v>
      </c>
      <c r="Y254" s="123">
        <v>3</v>
      </c>
      <c r="Z254" s="63">
        <v>2</v>
      </c>
      <c r="AA254" s="73">
        <v>0</v>
      </c>
      <c r="AB254" s="89">
        <v>1</v>
      </c>
      <c r="AC254" s="87">
        <v>1</v>
      </c>
      <c r="AD254" s="198"/>
      <c r="AE254" s="198"/>
      <c r="AF254" s="198">
        <f t="shared" si="56"/>
        <v>2.3239962121212123E-2</v>
      </c>
      <c r="AG254" s="104">
        <f t="shared" si="57"/>
        <v>262</v>
      </c>
      <c r="AH254" s="198">
        <f t="shared" si="58"/>
        <v>72.719567750821071</v>
      </c>
      <c r="AI254" s="104">
        <f t="shared" si="59"/>
        <v>24</v>
      </c>
      <c r="AL254" s="13">
        <f t="shared" si="60"/>
        <v>1.2999821231060611</v>
      </c>
      <c r="AM254" s="104">
        <f t="shared" si="61"/>
        <v>249</v>
      </c>
      <c r="AN254" s="13">
        <f t="shared" si="62"/>
        <v>0</v>
      </c>
      <c r="AO254" s="13">
        <f t="shared" si="63"/>
        <v>1.2321225913334857</v>
      </c>
      <c r="AP254" s="104">
        <f t="shared" si="64"/>
        <v>241</v>
      </c>
      <c r="AQ254" s="13">
        <f t="shared" si="65"/>
        <v>8</v>
      </c>
      <c r="AR254" s="13">
        <f t="shared" si="66"/>
        <v>1.2606677418351582</v>
      </c>
      <c r="AS254" s="104">
        <f t="shared" si="67"/>
        <v>259</v>
      </c>
      <c r="AT254" s="13">
        <f t="shared" si="68"/>
        <v>10</v>
      </c>
      <c r="AU254" s="13">
        <f t="shared" si="69"/>
        <v>1.3457011866512112</v>
      </c>
      <c r="AV254" s="104">
        <f t="shared" si="70"/>
        <v>239</v>
      </c>
      <c r="AW254" s="13">
        <f t="shared" si="71"/>
        <v>10</v>
      </c>
    </row>
    <row r="255" spans="1:49" s="13" customFormat="1" ht="11.25" customHeight="1" x14ac:dyDescent="0.2">
      <c r="A255" s="182">
        <v>217</v>
      </c>
      <c r="B255" s="68">
        <v>523</v>
      </c>
      <c r="C255" s="34" t="s">
        <v>7</v>
      </c>
      <c r="D255" s="34" t="s">
        <v>39</v>
      </c>
      <c r="E255" s="34" t="s">
        <v>197</v>
      </c>
      <c r="F255" s="34" t="s">
        <v>293</v>
      </c>
      <c r="G255" s="34"/>
      <c r="H255" s="34"/>
      <c r="I255" s="27"/>
      <c r="J255" s="103">
        <v>2.7553030303030304</v>
      </c>
      <c r="K255" s="94">
        <f t="shared" si="54"/>
        <v>1.2999724469696969</v>
      </c>
      <c r="L255" s="104">
        <f t="shared" si="55"/>
        <v>250</v>
      </c>
      <c r="M255" s="81">
        <v>1</v>
      </c>
      <c r="N255" s="60">
        <v>2</v>
      </c>
      <c r="O255" s="61">
        <v>1</v>
      </c>
      <c r="P255" s="60">
        <v>1</v>
      </c>
      <c r="Q255" s="77">
        <v>1</v>
      </c>
      <c r="R255" s="120">
        <v>1</v>
      </c>
      <c r="S255" s="121">
        <v>2</v>
      </c>
      <c r="T255" s="121">
        <v>1</v>
      </c>
      <c r="U255" s="121">
        <v>1</v>
      </c>
      <c r="V255" s="121">
        <v>1</v>
      </c>
      <c r="W255" s="121">
        <v>0</v>
      </c>
      <c r="X255" s="122">
        <v>2</v>
      </c>
      <c r="Y255" s="123">
        <v>2</v>
      </c>
      <c r="Z255" s="63">
        <v>2</v>
      </c>
      <c r="AA255" s="73">
        <v>1</v>
      </c>
      <c r="AB255" s="89">
        <v>1</v>
      </c>
      <c r="AC255" s="87">
        <v>1</v>
      </c>
      <c r="AD255" s="198"/>
      <c r="AE255" s="198"/>
      <c r="AF255" s="198">
        <f t="shared" si="56"/>
        <v>3.5818939393939396E-2</v>
      </c>
      <c r="AG255" s="104">
        <f t="shared" si="57"/>
        <v>250</v>
      </c>
      <c r="AH255" s="198">
        <f t="shared" si="58"/>
        <v>47.181743194940886</v>
      </c>
      <c r="AI255" s="104">
        <f t="shared" si="59"/>
        <v>47</v>
      </c>
      <c r="AL255" s="13">
        <f t="shared" si="60"/>
        <v>1.2999724469696974</v>
      </c>
      <c r="AM255" s="104">
        <f t="shared" si="61"/>
        <v>250</v>
      </c>
      <c r="AN255" s="13">
        <f t="shared" si="62"/>
        <v>0</v>
      </c>
      <c r="AO255" s="13">
        <f t="shared" si="63"/>
        <v>1.3505945205482923</v>
      </c>
      <c r="AP255" s="104">
        <f t="shared" si="64"/>
        <v>228</v>
      </c>
      <c r="AQ255" s="13">
        <f t="shared" si="65"/>
        <v>22</v>
      </c>
      <c r="AR255" s="13">
        <f t="shared" si="66"/>
        <v>1.3174373299128415</v>
      </c>
      <c r="AS255" s="104">
        <f t="shared" si="67"/>
        <v>251</v>
      </c>
      <c r="AT255" s="13">
        <f t="shared" si="68"/>
        <v>1</v>
      </c>
      <c r="AU255" s="13">
        <f t="shared" si="69"/>
        <v>1.2747282998125065</v>
      </c>
      <c r="AV255" s="104">
        <f t="shared" si="70"/>
        <v>251</v>
      </c>
      <c r="AW255" s="13">
        <f t="shared" si="71"/>
        <v>1</v>
      </c>
    </row>
    <row r="256" spans="1:49" s="13" customFormat="1" ht="11.25" customHeight="1" x14ac:dyDescent="0.2">
      <c r="A256" s="182">
        <v>124</v>
      </c>
      <c r="B256" s="68">
        <v>307</v>
      </c>
      <c r="C256" s="34" t="s">
        <v>5</v>
      </c>
      <c r="D256" s="34" t="s">
        <v>366</v>
      </c>
      <c r="E256" s="34" t="s">
        <v>298</v>
      </c>
      <c r="F256" s="34" t="s">
        <v>293</v>
      </c>
      <c r="G256" s="34"/>
      <c r="H256" s="34"/>
      <c r="I256" s="27"/>
      <c r="J256" s="103">
        <v>5.7</v>
      </c>
      <c r="K256" s="94">
        <f t="shared" si="54"/>
        <v>1.2899430000000003</v>
      </c>
      <c r="L256" s="104">
        <f t="shared" si="55"/>
        <v>251</v>
      </c>
      <c r="M256" s="81">
        <v>1</v>
      </c>
      <c r="N256" s="60">
        <v>2</v>
      </c>
      <c r="O256" s="61">
        <v>0</v>
      </c>
      <c r="P256" s="60">
        <v>1</v>
      </c>
      <c r="Q256" s="77">
        <v>1</v>
      </c>
      <c r="R256" s="120">
        <v>0</v>
      </c>
      <c r="S256" s="121">
        <v>1</v>
      </c>
      <c r="T256" s="121">
        <v>1</v>
      </c>
      <c r="U256" s="121">
        <v>1</v>
      </c>
      <c r="V256" s="121">
        <v>1</v>
      </c>
      <c r="W256" s="121">
        <v>0</v>
      </c>
      <c r="X256" s="122">
        <v>0</v>
      </c>
      <c r="Y256" s="123">
        <v>3</v>
      </c>
      <c r="Z256" s="63">
        <v>3</v>
      </c>
      <c r="AA256" s="73">
        <v>1</v>
      </c>
      <c r="AB256" s="89">
        <v>2</v>
      </c>
      <c r="AC256" s="87">
        <v>2</v>
      </c>
      <c r="AD256" s="198"/>
      <c r="AE256" s="198"/>
      <c r="AF256" s="198">
        <f t="shared" si="56"/>
        <v>7.3530000000000012E-2</v>
      </c>
      <c r="AG256" s="104">
        <f t="shared" si="57"/>
        <v>213</v>
      </c>
      <c r="AH256" s="198">
        <f t="shared" si="58"/>
        <v>22.631578947368425</v>
      </c>
      <c r="AI256" s="104">
        <f t="shared" si="59"/>
        <v>119</v>
      </c>
      <c r="AL256" s="13">
        <f t="shared" si="60"/>
        <v>1.2899430000000007</v>
      </c>
      <c r="AM256" s="104">
        <f t="shared" si="61"/>
        <v>251</v>
      </c>
      <c r="AN256" s="13">
        <f t="shared" si="62"/>
        <v>0</v>
      </c>
      <c r="AO256" s="13">
        <f t="shared" si="63"/>
        <v>1.2412205919732446</v>
      </c>
      <c r="AP256" s="104">
        <f t="shared" si="64"/>
        <v>238</v>
      </c>
      <c r="AQ256" s="13">
        <f t="shared" si="65"/>
        <v>13</v>
      </c>
      <c r="AR256" s="13">
        <f t="shared" si="66"/>
        <v>1.4402741036789308</v>
      </c>
      <c r="AS256" s="104">
        <f t="shared" si="67"/>
        <v>226</v>
      </c>
      <c r="AT256" s="13">
        <f t="shared" si="68"/>
        <v>25</v>
      </c>
      <c r="AU256" s="13">
        <f t="shared" si="69"/>
        <v>1.1893878160535121</v>
      </c>
      <c r="AV256" s="104">
        <f t="shared" si="70"/>
        <v>260</v>
      </c>
      <c r="AW256" s="13">
        <f t="shared" si="71"/>
        <v>9</v>
      </c>
    </row>
    <row r="257" spans="1:49" s="13" customFormat="1" ht="11.25" customHeight="1" x14ac:dyDescent="0.2">
      <c r="A257" s="182">
        <v>283</v>
      </c>
      <c r="B257" s="70">
        <v>1101</v>
      </c>
      <c r="C257" s="34" t="s">
        <v>7</v>
      </c>
      <c r="D257" s="34" t="s">
        <v>4</v>
      </c>
      <c r="E257" s="40" t="s">
        <v>169</v>
      </c>
      <c r="F257" s="40" t="s">
        <v>170</v>
      </c>
      <c r="G257" s="34"/>
      <c r="H257" s="34"/>
      <c r="I257" s="27"/>
      <c r="J257" s="103">
        <v>3.050568181818182</v>
      </c>
      <c r="K257" s="94">
        <f t="shared" si="54"/>
        <v>1.2799694943181821</v>
      </c>
      <c r="L257" s="104">
        <f t="shared" si="55"/>
        <v>252</v>
      </c>
      <c r="M257" s="81">
        <v>1</v>
      </c>
      <c r="N257" s="60">
        <v>2</v>
      </c>
      <c r="O257" s="61">
        <v>0</v>
      </c>
      <c r="P257" s="60">
        <v>2</v>
      </c>
      <c r="Q257" s="77">
        <v>1</v>
      </c>
      <c r="R257" s="120">
        <v>1</v>
      </c>
      <c r="S257" s="121">
        <v>1</v>
      </c>
      <c r="T257" s="121">
        <v>1</v>
      </c>
      <c r="U257" s="121">
        <v>0</v>
      </c>
      <c r="V257" s="121">
        <v>1</v>
      </c>
      <c r="W257" s="121">
        <v>0</v>
      </c>
      <c r="X257" s="122">
        <v>1</v>
      </c>
      <c r="Y257" s="123">
        <v>0</v>
      </c>
      <c r="Z257" s="63">
        <v>3</v>
      </c>
      <c r="AA257" s="73">
        <v>0</v>
      </c>
      <c r="AB257" s="89">
        <v>3</v>
      </c>
      <c r="AC257" s="87">
        <v>1</v>
      </c>
      <c r="AD257" s="198"/>
      <c r="AE257" s="198"/>
      <c r="AF257" s="198">
        <f t="shared" si="56"/>
        <v>3.9047272727272736E-2</v>
      </c>
      <c r="AG257" s="104">
        <f t="shared" si="57"/>
        <v>243</v>
      </c>
      <c r="AH257" s="198">
        <f t="shared" si="58"/>
        <v>41.959396535667729</v>
      </c>
      <c r="AI257" s="104">
        <f t="shared" si="59"/>
        <v>60</v>
      </c>
      <c r="AL257" s="13">
        <f t="shared" si="60"/>
        <v>1.2799694943181825</v>
      </c>
      <c r="AM257" s="104">
        <f t="shared" si="61"/>
        <v>252</v>
      </c>
      <c r="AN257" s="13">
        <f t="shared" si="62"/>
        <v>0</v>
      </c>
      <c r="AO257" s="13">
        <f t="shared" si="63"/>
        <v>1.0690865511743697</v>
      </c>
      <c r="AP257" s="104">
        <f t="shared" si="64"/>
        <v>261</v>
      </c>
      <c r="AQ257" s="13">
        <f t="shared" si="65"/>
        <v>9</v>
      </c>
      <c r="AR257" s="13">
        <f t="shared" si="66"/>
        <v>1.3643741765924304</v>
      </c>
      <c r="AS257" s="104">
        <f t="shared" si="67"/>
        <v>244</v>
      </c>
      <c r="AT257" s="13">
        <f t="shared" si="68"/>
        <v>8</v>
      </c>
      <c r="AU257" s="13">
        <f t="shared" si="69"/>
        <v>1.2677353806058076</v>
      </c>
      <c r="AV257" s="104">
        <f t="shared" si="70"/>
        <v>253</v>
      </c>
      <c r="AW257" s="13">
        <f t="shared" si="71"/>
        <v>1</v>
      </c>
    </row>
    <row r="258" spans="1:49" s="13" customFormat="1" ht="11.25" customHeight="1" x14ac:dyDescent="0.2">
      <c r="A258" s="182">
        <v>49</v>
      </c>
      <c r="B258" s="68">
        <v>209</v>
      </c>
      <c r="C258" s="34" t="s">
        <v>5</v>
      </c>
      <c r="D258" s="34" t="s">
        <v>254</v>
      </c>
      <c r="E258" s="34" t="s">
        <v>357</v>
      </c>
      <c r="F258" s="34" t="s">
        <v>293</v>
      </c>
      <c r="G258" s="34"/>
      <c r="H258" s="34"/>
      <c r="I258" s="27"/>
      <c r="J258" s="103">
        <v>2.4577651515151517</v>
      </c>
      <c r="K258" s="94">
        <f t="shared" si="54"/>
        <v>1.2499754223484851</v>
      </c>
      <c r="L258" s="104">
        <f t="shared" si="55"/>
        <v>253</v>
      </c>
      <c r="M258" s="81">
        <v>1</v>
      </c>
      <c r="N258" s="60">
        <v>1</v>
      </c>
      <c r="O258" s="61">
        <v>1</v>
      </c>
      <c r="P258" s="60">
        <v>2</v>
      </c>
      <c r="Q258" s="77">
        <v>2</v>
      </c>
      <c r="R258" s="120">
        <v>0</v>
      </c>
      <c r="S258" s="121">
        <v>2</v>
      </c>
      <c r="T258" s="121">
        <v>0</v>
      </c>
      <c r="U258" s="121">
        <v>1</v>
      </c>
      <c r="V258" s="121">
        <v>1</v>
      </c>
      <c r="W258" s="121">
        <v>0</v>
      </c>
      <c r="X258" s="122">
        <v>0</v>
      </c>
      <c r="Y258" s="123">
        <v>1</v>
      </c>
      <c r="Z258" s="63">
        <v>2</v>
      </c>
      <c r="AA258" s="73">
        <v>2</v>
      </c>
      <c r="AB258" s="89">
        <v>1</v>
      </c>
      <c r="AC258" s="87">
        <v>1</v>
      </c>
      <c r="AD258" s="198"/>
      <c r="AE258" s="198"/>
      <c r="AF258" s="198">
        <f t="shared" si="56"/>
        <v>3.0722064393939402E-2</v>
      </c>
      <c r="AG258" s="104">
        <f t="shared" si="57"/>
        <v>252</v>
      </c>
      <c r="AH258" s="198">
        <f t="shared" si="58"/>
        <v>50.859212452801117</v>
      </c>
      <c r="AI258" s="104">
        <f t="shared" si="59"/>
        <v>35</v>
      </c>
      <c r="AL258" s="13">
        <f t="shared" si="60"/>
        <v>1.2499754223484854</v>
      </c>
      <c r="AM258" s="104">
        <f t="shared" si="61"/>
        <v>253</v>
      </c>
      <c r="AN258" s="13">
        <f t="shared" si="62"/>
        <v>0</v>
      </c>
      <c r="AO258" s="13">
        <f t="shared" si="63"/>
        <v>1.0409854557933012</v>
      </c>
      <c r="AP258" s="104">
        <f t="shared" si="64"/>
        <v>264</v>
      </c>
      <c r="AQ258" s="13">
        <f t="shared" si="65"/>
        <v>11</v>
      </c>
      <c r="AR258" s="13">
        <f t="shared" si="66"/>
        <v>1.2370958236862781</v>
      </c>
      <c r="AS258" s="104">
        <f t="shared" si="67"/>
        <v>260</v>
      </c>
      <c r="AT258" s="13">
        <f t="shared" si="68"/>
        <v>7</v>
      </c>
      <c r="AU258" s="13">
        <f t="shared" si="69"/>
        <v>1.309955355458853</v>
      </c>
      <c r="AV258" s="104">
        <f t="shared" si="70"/>
        <v>244</v>
      </c>
      <c r="AW258" s="13">
        <f t="shared" si="71"/>
        <v>9</v>
      </c>
    </row>
    <row r="259" spans="1:49" s="13" customFormat="1" ht="11.25" customHeight="1" x14ac:dyDescent="0.2">
      <c r="A259" s="182">
        <v>132</v>
      </c>
      <c r="B259" s="68">
        <v>331</v>
      </c>
      <c r="C259" s="34" t="s">
        <v>8</v>
      </c>
      <c r="D259" s="34" t="s">
        <v>252</v>
      </c>
      <c r="E259" s="34" t="s">
        <v>304</v>
      </c>
      <c r="F259" s="34" t="s">
        <v>293</v>
      </c>
      <c r="G259" s="34"/>
      <c r="H259" s="34"/>
      <c r="I259" s="27"/>
      <c r="J259" s="103">
        <v>2.8952651515151517</v>
      </c>
      <c r="K259" s="94">
        <f t="shared" si="54"/>
        <v>1.2499710473484851</v>
      </c>
      <c r="L259" s="104">
        <f t="shared" si="55"/>
        <v>254</v>
      </c>
      <c r="M259" s="81">
        <v>1</v>
      </c>
      <c r="N259" s="60">
        <v>2</v>
      </c>
      <c r="O259" s="61">
        <v>0</v>
      </c>
      <c r="P259" s="60">
        <v>2</v>
      </c>
      <c r="Q259" s="77">
        <v>2</v>
      </c>
      <c r="R259" s="120">
        <v>0</v>
      </c>
      <c r="S259" s="121">
        <v>0</v>
      </c>
      <c r="T259" s="121">
        <v>2</v>
      </c>
      <c r="U259" s="121">
        <v>0</v>
      </c>
      <c r="V259" s="121">
        <v>0</v>
      </c>
      <c r="W259" s="121">
        <v>0</v>
      </c>
      <c r="X259" s="122">
        <v>0</v>
      </c>
      <c r="Y259" s="123">
        <v>0</v>
      </c>
      <c r="Z259" s="63">
        <v>3</v>
      </c>
      <c r="AA259" s="73">
        <v>0</v>
      </c>
      <c r="AB259" s="89">
        <v>2</v>
      </c>
      <c r="AC259" s="87">
        <v>1</v>
      </c>
      <c r="AD259" s="198"/>
      <c r="AE259" s="198"/>
      <c r="AF259" s="198">
        <f t="shared" si="56"/>
        <v>3.6190814393939404E-2</v>
      </c>
      <c r="AG259" s="104">
        <f t="shared" si="57"/>
        <v>248</v>
      </c>
      <c r="AH259" s="198">
        <f t="shared" si="58"/>
        <v>43.17393864067509</v>
      </c>
      <c r="AI259" s="104">
        <f t="shared" si="59"/>
        <v>57</v>
      </c>
      <c r="AL259" s="13">
        <f t="shared" si="60"/>
        <v>1.2499710473484855</v>
      </c>
      <c r="AM259" s="104">
        <f t="shared" si="61"/>
        <v>254</v>
      </c>
      <c r="AN259" s="13">
        <f t="shared" si="62"/>
        <v>0</v>
      </c>
      <c r="AO259" s="13">
        <f t="shared" si="63"/>
        <v>0.88538910754915412</v>
      </c>
      <c r="AP259" s="104">
        <f t="shared" si="64"/>
        <v>280</v>
      </c>
      <c r="AQ259" s="13">
        <f t="shared" si="65"/>
        <v>26</v>
      </c>
      <c r="AR259" s="13">
        <f t="shared" si="66"/>
        <v>1.2749877697565124</v>
      </c>
      <c r="AS259" s="104">
        <f t="shared" si="67"/>
        <v>256</v>
      </c>
      <c r="AT259" s="13">
        <f t="shared" si="68"/>
        <v>2</v>
      </c>
      <c r="AU259" s="13">
        <f t="shared" si="69"/>
        <v>1.3191349269471473</v>
      </c>
      <c r="AV259" s="104">
        <f t="shared" si="70"/>
        <v>243</v>
      </c>
      <c r="AW259" s="13">
        <f t="shared" si="71"/>
        <v>11</v>
      </c>
    </row>
    <row r="260" spans="1:49" s="13" customFormat="1" ht="11.25" customHeight="1" x14ac:dyDescent="0.2">
      <c r="A260" s="182">
        <v>112</v>
      </c>
      <c r="B260" s="68">
        <v>247</v>
      </c>
      <c r="C260" s="34" t="s">
        <v>6</v>
      </c>
      <c r="D260" s="34" t="s">
        <v>27</v>
      </c>
      <c r="E260" s="34" t="s">
        <v>120</v>
      </c>
      <c r="F260" s="34" t="s">
        <v>121</v>
      </c>
      <c r="G260" s="34"/>
      <c r="H260" s="34"/>
      <c r="I260" s="27"/>
      <c r="J260" s="103">
        <v>5.5227272727272725</v>
      </c>
      <c r="K260" s="94">
        <f t="shared" si="54"/>
        <v>1.239944772727273</v>
      </c>
      <c r="L260" s="104">
        <f t="shared" si="55"/>
        <v>255</v>
      </c>
      <c r="M260" s="81">
        <v>1</v>
      </c>
      <c r="N260" s="60">
        <v>1</v>
      </c>
      <c r="O260" s="61">
        <v>1</v>
      </c>
      <c r="P260" s="60">
        <v>1</v>
      </c>
      <c r="Q260" s="77">
        <v>1</v>
      </c>
      <c r="R260" s="120">
        <v>1</v>
      </c>
      <c r="S260" s="121">
        <v>2</v>
      </c>
      <c r="T260" s="121">
        <v>2</v>
      </c>
      <c r="U260" s="121">
        <v>1</v>
      </c>
      <c r="V260" s="121">
        <v>1</v>
      </c>
      <c r="W260" s="121">
        <v>0</v>
      </c>
      <c r="X260" s="122">
        <v>1</v>
      </c>
      <c r="Y260" s="123">
        <v>3</v>
      </c>
      <c r="Z260" s="63">
        <v>2</v>
      </c>
      <c r="AA260" s="73">
        <v>2</v>
      </c>
      <c r="AB260" s="89">
        <v>1</v>
      </c>
      <c r="AC260" s="87">
        <v>1</v>
      </c>
      <c r="AD260" s="198"/>
      <c r="AE260" s="198"/>
      <c r="AF260" s="198">
        <f t="shared" si="56"/>
        <v>6.8481818181818185E-2</v>
      </c>
      <c r="AG260" s="104">
        <f t="shared" si="57"/>
        <v>217</v>
      </c>
      <c r="AH260" s="198">
        <f t="shared" si="58"/>
        <v>22.452674897119348</v>
      </c>
      <c r="AI260" s="104">
        <f t="shared" si="59"/>
        <v>121</v>
      </c>
      <c r="AL260" s="13">
        <f t="shared" si="60"/>
        <v>1.2399447727272732</v>
      </c>
      <c r="AM260" s="104">
        <f t="shared" si="61"/>
        <v>255</v>
      </c>
      <c r="AN260" s="13">
        <f t="shared" si="62"/>
        <v>0</v>
      </c>
      <c r="AO260" s="13">
        <f t="shared" si="63"/>
        <v>1.3705534683794467</v>
      </c>
      <c r="AP260" s="104">
        <f t="shared" si="64"/>
        <v>225</v>
      </c>
      <c r="AQ260" s="13">
        <f t="shared" si="65"/>
        <v>30</v>
      </c>
      <c r="AR260" s="13">
        <f t="shared" si="66"/>
        <v>1.3172491205533603</v>
      </c>
      <c r="AS260" s="104">
        <f t="shared" si="67"/>
        <v>252</v>
      </c>
      <c r="AT260" s="13">
        <f t="shared" si="68"/>
        <v>3</v>
      </c>
      <c r="AU260" s="13">
        <f t="shared" si="69"/>
        <v>1.1507273814229251</v>
      </c>
      <c r="AV260" s="104">
        <f t="shared" si="70"/>
        <v>263</v>
      </c>
      <c r="AW260" s="13">
        <f t="shared" si="71"/>
        <v>8</v>
      </c>
    </row>
    <row r="261" spans="1:49" s="13" customFormat="1" ht="11.25" customHeight="1" x14ac:dyDescent="0.2">
      <c r="A261" s="182">
        <v>34</v>
      </c>
      <c r="B261" s="68">
        <v>188</v>
      </c>
      <c r="C261" s="34" t="s">
        <v>7</v>
      </c>
      <c r="D261" s="34" t="s">
        <v>249</v>
      </c>
      <c r="E261" s="34" t="s">
        <v>342</v>
      </c>
      <c r="F261" s="34" t="s">
        <v>293</v>
      </c>
      <c r="G261" s="34"/>
      <c r="H261" s="34"/>
      <c r="I261" s="27"/>
      <c r="J261" s="103">
        <v>0.94280303030303025</v>
      </c>
      <c r="K261" s="94">
        <f t="shared" si="54"/>
        <v>1.2299905719696971</v>
      </c>
      <c r="L261" s="104">
        <f t="shared" si="55"/>
        <v>256</v>
      </c>
      <c r="M261" s="81">
        <v>1</v>
      </c>
      <c r="N261" s="60">
        <v>1</v>
      </c>
      <c r="O261" s="61">
        <v>1</v>
      </c>
      <c r="P261" s="60">
        <v>2</v>
      </c>
      <c r="Q261" s="77">
        <v>2</v>
      </c>
      <c r="R261" s="120">
        <v>0</v>
      </c>
      <c r="S261" s="121">
        <v>1</v>
      </c>
      <c r="T261" s="121">
        <v>0</v>
      </c>
      <c r="U261" s="121">
        <v>1</v>
      </c>
      <c r="V261" s="121">
        <v>1</v>
      </c>
      <c r="W261" s="121">
        <v>0</v>
      </c>
      <c r="X261" s="122">
        <v>1</v>
      </c>
      <c r="Y261" s="123">
        <v>1</v>
      </c>
      <c r="Z261" s="63">
        <v>2</v>
      </c>
      <c r="AA261" s="73">
        <v>1</v>
      </c>
      <c r="AB261" s="89">
        <v>1</v>
      </c>
      <c r="AC261" s="87">
        <v>1</v>
      </c>
      <c r="AD261" s="198"/>
      <c r="AE261" s="198"/>
      <c r="AF261" s="198">
        <f t="shared" si="56"/>
        <v>1.1596477272727274E-2</v>
      </c>
      <c r="AG261" s="104">
        <f t="shared" si="57"/>
        <v>275</v>
      </c>
      <c r="AH261" s="198">
        <f t="shared" si="58"/>
        <v>130.46203294495785</v>
      </c>
      <c r="AI261" s="104">
        <f t="shared" si="59"/>
        <v>12</v>
      </c>
      <c r="AL261" s="13">
        <f t="shared" si="60"/>
        <v>1.2299905719696973</v>
      </c>
      <c r="AM261" s="104">
        <f t="shared" si="61"/>
        <v>256</v>
      </c>
      <c r="AN261" s="13">
        <f t="shared" si="62"/>
        <v>0</v>
      </c>
      <c r="AO261" s="13">
        <f t="shared" si="63"/>
        <v>1.038739735849296</v>
      </c>
      <c r="AP261" s="104">
        <f t="shared" si="64"/>
        <v>265</v>
      </c>
      <c r="AQ261" s="13">
        <f t="shared" si="65"/>
        <v>9</v>
      </c>
      <c r="AR261" s="13">
        <f t="shared" si="66"/>
        <v>1.1999805385248816</v>
      </c>
      <c r="AS261" s="104">
        <f t="shared" si="67"/>
        <v>267</v>
      </c>
      <c r="AT261" s="13">
        <f t="shared" si="68"/>
        <v>11</v>
      </c>
      <c r="AU261" s="13">
        <f t="shared" si="69"/>
        <v>1.2984922442104998</v>
      </c>
      <c r="AV261" s="104">
        <f t="shared" si="70"/>
        <v>248</v>
      </c>
      <c r="AW261" s="13">
        <f t="shared" si="71"/>
        <v>8</v>
      </c>
    </row>
    <row r="262" spans="1:49" s="13" customFormat="1" ht="11.25" customHeight="1" x14ac:dyDescent="0.2">
      <c r="A262" s="182">
        <v>222</v>
      </c>
      <c r="B262" s="68">
        <v>536</v>
      </c>
      <c r="C262" s="34" t="s">
        <v>244</v>
      </c>
      <c r="D262" s="34" t="s">
        <v>40</v>
      </c>
      <c r="E262" s="34" t="s">
        <v>158</v>
      </c>
      <c r="F262" s="34" t="s">
        <v>293</v>
      </c>
      <c r="G262" s="34"/>
      <c r="H262" s="34"/>
      <c r="I262" s="27"/>
      <c r="J262" s="103">
        <v>3.3882575757575757</v>
      </c>
      <c r="K262" s="94">
        <f t="shared" ref="K262:K291" si="72">M$4*M262+N$4*N262+O$4*O262+P$4*P262+Q$4*Q262+R$4*R262+S$4*S262+T$4*T262+U$4*U262+V$4*V262+W$4*W262+X$4*X262+Y$4*Y262+Z$4*Z262+AA$4*AA262+AB$4*AB262+AC$4*AC262-(J262/100000)</f>
        <v>1.2299661174242429</v>
      </c>
      <c r="L262" s="104">
        <f t="shared" ref="L262:L291" si="73">RANK(K262,$K$6:$K$291)</f>
        <v>257</v>
      </c>
      <c r="M262" s="81">
        <v>1</v>
      </c>
      <c r="N262" s="60">
        <v>1</v>
      </c>
      <c r="O262" s="61">
        <v>0</v>
      </c>
      <c r="P262" s="60">
        <v>2</v>
      </c>
      <c r="Q262" s="77">
        <v>2</v>
      </c>
      <c r="R262" s="120">
        <v>1</v>
      </c>
      <c r="S262" s="121">
        <v>1</v>
      </c>
      <c r="T262" s="121">
        <v>1</v>
      </c>
      <c r="U262" s="121">
        <v>1</v>
      </c>
      <c r="V262" s="121">
        <v>1</v>
      </c>
      <c r="W262" s="121">
        <v>0</v>
      </c>
      <c r="X262" s="122">
        <v>3</v>
      </c>
      <c r="Y262" s="123">
        <v>1</v>
      </c>
      <c r="Z262" s="63">
        <v>1</v>
      </c>
      <c r="AA262" s="73">
        <v>1</v>
      </c>
      <c r="AB262" s="89">
        <v>2</v>
      </c>
      <c r="AC262" s="87">
        <v>3</v>
      </c>
      <c r="AD262" s="198"/>
      <c r="AE262" s="198"/>
      <c r="AF262" s="198">
        <f t="shared" si="56"/>
        <v>4.1675568181818196E-2</v>
      </c>
      <c r="AG262" s="104">
        <f t="shared" si="57"/>
        <v>241</v>
      </c>
      <c r="AH262" s="198">
        <f t="shared" si="58"/>
        <v>36.301844605925112</v>
      </c>
      <c r="AI262" s="104">
        <f t="shared" si="59"/>
        <v>67</v>
      </c>
      <c r="AL262" s="13">
        <f t="shared" si="60"/>
        <v>1.2299661174242429</v>
      </c>
      <c r="AM262" s="104">
        <f t="shared" si="61"/>
        <v>257</v>
      </c>
      <c r="AN262" s="13">
        <f t="shared" si="62"/>
        <v>0</v>
      </c>
      <c r="AO262" s="13">
        <f t="shared" si="63"/>
        <v>1.2396316692637073</v>
      </c>
      <c r="AP262" s="104">
        <f t="shared" si="64"/>
        <v>239</v>
      </c>
      <c r="AQ262" s="13">
        <f t="shared" si="65"/>
        <v>18</v>
      </c>
      <c r="AR262" s="13">
        <f t="shared" si="66"/>
        <v>1.2259527394978216</v>
      </c>
      <c r="AS262" s="104">
        <f t="shared" si="67"/>
        <v>264</v>
      </c>
      <c r="AT262" s="13">
        <f t="shared" si="68"/>
        <v>7</v>
      </c>
      <c r="AU262" s="13">
        <f t="shared" si="69"/>
        <v>1.2306350137453128</v>
      </c>
      <c r="AV262" s="104">
        <f t="shared" si="70"/>
        <v>256</v>
      </c>
      <c r="AW262" s="13">
        <f t="shared" si="71"/>
        <v>1</v>
      </c>
    </row>
    <row r="263" spans="1:49" s="13" customFormat="1" ht="11.25" customHeight="1" x14ac:dyDescent="0.2">
      <c r="A263" s="182">
        <v>89</v>
      </c>
      <c r="B263" s="68">
        <v>232</v>
      </c>
      <c r="C263" s="34" t="s">
        <v>7</v>
      </c>
      <c r="D263" s="34" t="s">
        <v>24</v>
      </c>
      <c r="E263" s="34">
        <v>232</v>
      </c>
      <c r="F263" s="34" t="s">
        <v>293</v>
      </c>
      <c r="G263" s="34"/>
      <c r="H263" s="34"/>
      <c r="I263" s="27"/>
      <c r="J263" s="103">
        <v>4.9670454545454543</v>
      </c>
      <c r="K263" s="94">
        <f t="shared" si="72"/>
        <v>1.2099503295454548</v>
      </c>
      <c r="L263" s="104">
        <f t="shared" si="73"/>
        <v>258</v>
      </c>
      <c r="M263" s="81">
        <v>1</v>
      </c>
      <c r="N263" s="60">
        <v>1</v>
      </c>
      <c r="O263" s="61">
        <v>1</v>
      </c>
      <c r="P263" s="60">
        <v>1</v>
      </c>
      <c r="Q263" s="77">
        <v>2</v>
      </c>
      <c r="R263" s="120">
        <v>0</v>
      </c>
      <c r="S263" s="121">
        <v>2</v>
      </c>
      <c r="T263" s="121">
        <v>1</v>
      </c>
      <c r="U263" s="121">
        <v>1</v>
      </c>
      <c r="V263" s="121">
        <v>1</v>
      </c>
      <c r="W263" s="121">
        <v>0</v>
      </c>
      <c r="X263" s="122">
        <v>1</v>
      </c>
      <c r="Y263" s="123">
        <v>2</v>
      </c>
      <c r="Z263" s="63">
        <v>2</v>
      </c>
      <c r="AA263" s="73">
        <v>1</v>
      </c>
      <c r="AB263" s="89">
        <v>1</v>
      </c>
      <c r="AC263" s="87">
        <v>1</v>
      </c>
      <c r="AD263" s="198"/>
      <c r="AE263" s="198"/>
      <c r="AF263" s="198">
        <f t="shared" ref="AF263:AF291" si="74">(M$4*M263+N$4*N263+O$4*O263+P$4*P263+Q$4*Q263+R$4*R263+S$4*S263+T$4*T263+U$4*U263+V$4*V263+W$4*W263+X$4*X263+Y$4*Y263+Z$4*Z263+AA$4*AA263+AB$4*AB263+AC$4*AC263)*(J263/100)</f>
        <v>6.0101250000000009E-2</v>
      </c>
      <c r="AG263" s="104">
        <f t="shared" ref="AG263:AG291" si="75">RANK(AF263,AF$6:AF$291)</f>
        <v>223</v>
      </c>
      <c r="AH263" s="198">
        <f t="shared" ref="AH263:AH291" si="76">(M$4*M263+N$4*N263+O$4*O263+P$4*P263+Q$4*Q263+R$4*R263+S$4*S263+T$4*T263+U$4*U263+V$4*V263+W$4*W263+X$4*X263+Y$4*Y263+Z$4*Z263+AA$4*AA263+AB$4*AB263+AC$4*AC263)/(J263/100)</f>
        <v>24.360558224662551</v>
      </c>
      <c r="AI263" s="104">
        <f t="shared" ref="AI263:AI291" si="77">RANK(AH263,AH$6:AH$291)</f>
        <v>110</v>
      </c>
      <c r="AL263" s="13">
        <f t="shared" ref="AL263:AL291" si="78">(AL$3/$AK$3)*(M$4*M263+N$4*N263+O$4*O263+P$4*P263+Q$4*Q263)+(AL$4/$AK$4)*(R$4*R263+S$4*S263+T$4*T263+U$4*U263+V$4*V263+W$4*W263+X$4*X263+Y$4*Y263)+(AL$5/$AK$5)*(Z$4*Z263+AA$4*AA263+AB$4*AB263+AC$4*AC263)-(J263/100000)</f>
        <v>1.2099503295454552</v>
      </c>
      <c r="AM263" s="104">
        <f t="shared" ref="AM263:AM291" si="79">RANK(AL263,AL$6:AL$291)</f>
        <v>258</v>
      </c>
      <c r="AN263" s="13">
        <f t="shared" ref="AN263:AN291" si="80">ABS(AM263-$L263)</f>
        <v>0</v>
      </c>
      <c r="AO263" s="13">
        <f t="shared" ref="AO263:AO291" si="81">(AO$3/$AK$3)*(M$4*M263+N$4*N263+O$4*O263+P$4*P263+Q$4*Q263)+(AO$4/$AK$4)*(R$4*R263+S$4*S263+T$4*T263+U$4*U263+V$4*V263+W$4*W263+X$4*X263+Y$4*Y263)+(AO$5/$AK$5)*(Z$4*Z263+AA$4*AA263+AB$4*AB263+AC$4*AC263)-(J263/100000)</f>
        <v>1.1868600285421105</v>
      </c>
      <c r="AP263" s="104">
        <f t="shared" ref="AP263:AP291" si="82">RANK(AO263,AO$6:AO$291)</f>
        <v>248</v>
      </c>
      <c r="AQ263" s="13">
        <f t="shared" ref="AQ263:AQ291" si="83">ABS(AP263-$L263)</f>
        <v>10</v>
      </c>
      <c r="AR263" s="13">
        <f t="shared" ref="AR263:AR291" si="84">(AR$3/$AK$3)*(M$4*M263+N$4*N263+O$4*O263+P$4*P263+Q$4*Q263)+(AR$4/$AK$4)*(R$4*R263+S$4*S263+T$4*T263+U$4*U263+V$4*V263+W$4*W263+X$4*X263+Y$4*Y263)+(AR$5/$AK$5)*(Z$4*Z263+AA$4*AA263+AB$4*AB263+AC$4*AC263)-(J263/100000)</f>
        <v>1.2278667175053215</v>
      </c>
      <c r="AS263" s="104">
        <f t="shared" ref="AS263:AS291" si="85">RANK(AR263,AR$6:AR$291)</f>
        <v>263</v>
      </c>
      <c r="AT263" s="13">
        <f t="shared" ref="AT263:AT291" si="86">ABS(AS263-$L263)</f>
        <v>5</v>
      </c>
      <c r="AU263" s="13">
        <f t="shared" ref="AU263:AU291" si="87">(AU$3/$AK$3)*(M$4*M263+N$4*N263+O$4*O263+P$4*P263+Q$4*Q263)+(AU$4/$AK$4)*(R$4*R263+S$4*S263+T$4*T263+U$4*U263+V$4*V263+W$4*W263+X$4*X263+Y$4*Y263)+(AU$5/$AK$5)*(Z$4*Z263+AA$4*AA263+AB$4*AB263+AC$4*AC263)-(J263/100000)</f>
        <v>1.2021309315521438</v>
      </c>
      <c r="AV263" s="104">
        <f t="shared" ref="AV263:AV291" si="88">RANK(AU263,AU$6:AU$291)</f>
        <v>258</v>
      </c>
      <c r="AW263" s="13">
        <f t="shared" ref="AW263:AW291" si="89">ABS(AV263-$L263)</f>
        <v>0</v>
      </c>
    </row>
    <row r="264" spans="1:49" s="13" customFormat="1" ht="11.25" customHeight="1" x14ac:dyDescent="0.2">
      <c r="A264" s="182">
        <v>221</v>
      </c>
      <c r="B264" s="68">
        <v>527</v>
      </c>
      <c r="C264" s="34" t="s">
        <v>8</v>
      </c>
      <c r="D264" s="34" t="s">
        <v>253</v>
      </c>
      <c r="E264" s="34">
        <v>527</v>
      </c>
      <c r="F264" s="34" t="s">
        <v>293</v>
      </c>
      <c r="G264" s="34"/>
      <c r="H264" s="34"/>
      <c r="I264" s="27"/>
      <c r="J264" s="103">
        <v>6.2662878787878791</v>
      </c>
      <c r="K264" s="94">
        <f t="shared" si="72"/>
        <v>1.1899373371212123</v>
      </c>
      <c r="L264" s="104">
        <f t="shared" si="73"/>
        <v>259</v>
      </c>
      <c r="M264" s="81">
        <v>1</v>
      </c>
      <c r="N264" s="60">
        <v>1</v>
      </c>
      <c r="O264" s="61">
        <v>1</v>
      </c>
      <c r="P264" s="60">
        <v>2</v>
      </c>
      <c r="Q264" s="77">
        <v>2</v>
      </c>
      <c r="R264" s="120">
        <v>0</v>
      </c>
      <c r="S264" s="121">
        <v>1</v>
      </c>
      <c r="T264" s="121">
        <v>0</v>
      </c>
      <c r="U264" s="121">
        <v>1</v>
      </c>
      <c r="V264" s="121">
        <v>1</v>
      </c>
      <c r="W264" s="121">
        <v>0</v>
      </c>
      <c r="X264" s="122">
        <v>0</v>
      </c>
      <c r="Y264" s="123">
        <v>1</v>
      </c>
      <c r="Z264" s="63">
        <v>1</v>
      </c>
      <c r="AA264" s="73">
        <v>1</v>
      </c>
      <c r="AB264" s="89">
        <v>3</v>
      </c>
      <c r="AC264" s="87">
        <v>3</v>
      </c>
      <c r="AD264" s="198"/>
      <c r="AE264" s="198"/>
      <c r="AF264" s="198">
        <f t="shared" si="74"/>
        <v>7.4568825757575771E-2</v>
      </c>
      <c r="AG264" s="104">
        <f t="shared" si="75"/>
        <v>211</v>
      </c>
      <c r="AH264" s="198">
        <f t="shared" si="76"/>
        <v>18.9905095810917</v>
      </c>
      <c r="AI264" s="104">
        <f t="shared" si="77"/>
        <v>136</v>
      </c>
      <c r="AL264" s="13">
        <f t="shared" si="78"/>
        <v>1.1899373371212125</v>
      </c>
      <c r="AM264" s="104">
        <f t="shared" si="79"/>
        <v>259</v>
      </c>
      <c r="AN264" s="13">
        <f t="shared" si="80"/>
        <v>0</v>
      </c>
      <c r="AO264" s="13">
        <f t="shared" si="81"/>
        <v>0.95172997926168046</v>
      </c>
      <c r="AP264" s="104">
        <f t="shared" si="82"/>
        <v>271</v>
      </c>
      <c r="AQ264" s="13">
        <f t="shared" si="83"/>
        <v>12</v>
      </c>
      <c r="AR264" s="13">
        <f t="shared" si="84"/>
        <v>1.1564490428068315</v>
      </c>
      <c r="AS264" s="104">
        <f t="shared" si="85"/>
        <v>273</v>
      </c>
      <c r="AT264" s="13">
        <f t="shared" si="86"/>
        <v>14</v>
      </c>
      <c r="AU264" s="13">
        <f t="shared" si="87"/>
        <v>1.2723520528402759</v>
      </c>
      <c r="AV264" s="104">
        <f t="shared" si="88"/>
        <v>252</v>
      </c>
      <c r="AW264" s="13">
        <f t="shared" si="89"/>
        <v>7</v>
      </c>
    </row>
    <row r="265" spans="1:49" s="13" customFormat="1" ht="11.25" customHeight="1" x14ac:dyDescent="0.2">
      <c r="A265" s="182">
        <v>37</v>
      </c>
      <c r="B265" s="68">
        <v>198</v>
      </c>
      <c r="C265" s="34" t="s">
        <v>5</v>
      </c>
      <c r="D265" s="34" t="s">
        <v>250</v>
      </c>
      <c r="E265" s="34" t="s">
        <v>242</v>
      </c>
      <c r="F265" s="34" t="s">
        <v>344</v>
      </c>
      <c r="G265" s="34" t="s">
        <v>345</v>
      </c>
      <c r="H265" s="34"/>
      <c r="I265" s="27"/>
      <c r="J265" s="103">
        <v>0.48768939393939392</v>
      </c>
      <c r="K265" s="94">
        <f t="shared" si="72"/>
        <v>1.1799951231060608</v>
      </c>
      <c r="L265" s="104">
        <f t="shared" si="73"/>
        <v>260</v>
      </c>
      <c r="M265" s="81">
        <v>1</v>
      </c>
      <c r="N265" s="60">
        <v>1</v>
      </c>
      <c r="O265" s="61">
        <v>0</v>
      </c>
      <c r="P265" s="60">
        <v>2</v>
      </c>
      <c r="Q265" s="77">
        <v>1</v>
      </c>
      <c r="R265" s="120">
        <v>0</v>
      </c>
      <c r="S265" s="121">
        <v>1</v>
      </c>
      <c r="T265" s="121">
        <v>0</v>
      </c>
      <c r="U265" s="121">
        <v>1</v>
      </c>
      <c r="V265" s="121">
        <v>1</v>
      </c>
      <c r="W265" s="121">
        <v>0</v>
      </c>
      <c r="X265" s="122">
        <v>0</v>
      </c>
      <c r="Y265" s="123">
        <v>0</v>
      </c>
      <c r="Z265" s="63">
        <v>3</v>
      </c>
      <c r="AA265" s="73">
        <v>1</v>
      </c>
      <c r="AB265" s="89">
        <v>3</v>
      </c>
      <c r="AC265" s="87">
        <v>3</v>
      </c>
      <c r="AD265" s="198"/>
      <c r="AE265" s="198"/>
      <c r="AF265" s="198">
        <f t="shared" si="74"/>
        <v>5.7547348484848493E-3</v>
      </c>
      <c r="AG265" s="104">
        <f t="shared" si="75"/>
        <v>283</v>
      </c>
      <c r="AH265" s="198">
        <f t="shared" si="76"/>
        <v>241.95728155339808</v>
      </c>
      <c r="AI265" s="104">
        <f t="shared" si="77"/>
        <v>2</v>
      </c>
      <c r="AL265" s="13">
        <f t="shared" si="78"/>
        <v>1.1799951231060612</v>
      </c>
      <c r="AM265" s="104">
        <f t="shared" si="79"/>
        <v>260</v>
      </c>
      <c r="AN265" s="13">
        <f t="shared" si="80"/>
        <v>0</v>
      </c>
      <c r="AO265" s="13">
        <f t="shared" si="81"/>
        <v>0.91970749768800109</v>
      </c>
      <c r="AP265" s="104">
        <f t="shared" si="82"/>
        <v>275</v>
      </c>
      <c r="AQ265" s="13">
        <f t="shared" si="83"/>
        <v>15</v>
      </c>
      <c r="AR265" s="13">
        <f t="shared" si="84"/>
        <v>1.3515436180893394</v>
      </c>
      <c r="AS265" s="104">
        <f t="shared" si="85"/>
        <v>247</v>
      </c>
      <c r="AT265" s="13">
        <f t="shared" si="86"/>
        <v>13</v>
      </c>
      <c r="AU265" s="13">
        <f t="shared" si="87"/>
        <v>1.1145703739421813</v>
      </c>
      <c r="AV265" s="104">
        <f t="shared" si="88"/>
        <v>266</v>
      </c>
      <c r="AW265" s="13">
        <f t="shared" si="89"/>
        <v>6</v>
      </c>
    </row>
    <row r="266" spans="1:49" s="13" customFormat="1" ht="11.25" customHeight="1" x14ac:dyDescent="0.2">
      <c r="A266" s="182">
        <v>133</v>
      </c>
      <c r="B266" s="68">
        <v>338</v>
      </c>
      <c r="C266" s="34" t="s">
        <v>8</v>
      </c>
      <c r="D266" s="34" t="s">
        <v>369</v>
      </c>
      <c r="E266" s="34">
        <v>338</v>
      </c>
      <c r="F266" s="34" t="s">
        <v>293</v>
      </c>
      <c r="G266" s="34"/>
      <c r="H266" s="34"/>
      <c r="I266" s="27"/>
      <c r="J266" s="103">
        <v>0.91439393939393943</v>
      </c>
      <c r="K266" s="94">
        <f t="shared" si="72"/>
        <v>1.1799908560606063</v>
      </c>
      <c r="L266" s="104">
        <f t="shared" si="73"/>
        <v>261</v>
      </c>
      <c r="M266" s="81">
        <v>1</v>
      </c>
      <c r="N266" s="60">
        <v>1</v>
      </c>
      <c r="O266" s="61">
        <v>0</v>
      </c>
      <c r="P266" s="60">
        <v>2</v>
      </c>
      <c r="Q266" s="77">
        <v>2</v>
      </c>
      <c r="R266" s="120">
        <v>1</v>
      </c>
      <c r="S266" s="121">
        <v>1</v>
      </c>
      <c r="T266" s="121">
        <v>2</v>
      </c>
      <c r="U266" s="121">
        <v>0</v>
      </c>
      <c r="V266" s="121">
        <v>1</v>
      </c>
      <c r="W266" s="121">
        <v>0</v>
      </c>
      <c r="X266" s="122">
        <v>0</v>
      </c>
      <c r="Y266" s="123">
        <v>0</v>
      </c>
      <c r="Z266" s="63">
        <v>3</v>
      </c>
      <c r="AA266" s="73">
        <v>0</v>
      </c>
      <c r="AB266" s="89">
        <v>1</v>
      </c>
      <c r="AC266" s="87">
        <v>1</v>
      </c>
      <c r="AD266" s="198"/>
      <c r="AE266" s="198"/>
      <c r="AF266" s="198">
        <f t="shared" si="74"/>
        <v>1.0789848484848485E-2</v>
      </c>
      <c r="AG266" s="104">
        <f t="shared" si="75"/>
        <v>276</v>
      </c>
      <c r="AH266" s="198">
        <f t="shared" si="76"/>
        <v>129.04722452361227</v>
      </c>
      <c r="AI266" s="104">
        <f t="shared" si="77"/>
        <v>13</v>
      </c>
      <c r="AL266" s="13">
        <f t="shared" si="78"/>
        <v>1.1799908560606067</v>
      </c>
      <c r="AM266" s="104">
        <f t="shared" si="79"/>
        <v>261</v>
      </c>
      <c r="AN266" s="13">
        <f t="shared" si="80"/>
        <v>0</v>
      </c>
      <c r="AO266" s="13">
        <f t="shared" si="81"/>
        <v>0.96609119050876702</v>
      </c>
      <c r="AP266" s="104">
        <f t="shared" si="82"/>
        <v>270</v>
      </c>
      <c r="AQ266" s="13">
        <f t="shared" si="83"/>
        <v>9</v>
      </c>
      <c r="AR266" s="13">
        <f t="shared" si="84"/>
        <v>1.2331948694385335</v>
      </c>
      <c r="AS266" s="104">
        <f t="shared" si="85"/>
        <v>261</v>
      </c>
      <c r="AT266" s="13">
        <f t="shared" si="86"/>
        <v>0</v>
      </c>
      <c r="AU266" s="13">
        <f t="shared" si="87"/>
        <v>1.1917901871642853</v>
      </c>
      <c r="AV266" s="104">
        <f t="shared" si="88"/>
        <v>259</v>
      </c>
      <c r="AW266" s="13">
        <f t="shared" si="89"/>
        <v>2</v>
      </c>
    </row>
    <row r="267" spans="1:49" s="13" customFormat="1" ht="11.25" customHeight="1" x14ac:dyDescent="0.2">
      <c r="A267" s="182">
        <v>224</v>
      </c>
      <c r="B267" s="68">
        <v>542</v>
      </c>
      <c r="C267" s="34" t="s">
        <v>7</v>
      </c>
      <c r="D267" s="34" t="s">
        <v>363</v>
      </c>
      <c r="E267" s="34">
        <v>542</v>
      </c>
      <c r="F267" s="34" t="s">
        <v>202</v>
      </c>
      <c r="G267" s="34"/>
      <c r="H267" s="34"/>
      <c r="I267" s="27"/>
      <c r="J267" s="103">
        <v>1.8414772727272728</v>
      </c>
      <c r="K267" s="94">
        <f t="shared" si="72"/>
        <v>1.1799815852272728</v>
      </c>
      <c r="L267" s="104">
        <f t="shared" si="73"/>
        <v>262</v>
      </c>
      <c r="M267" s="81">
        <v>1</v>
      </c>
      <c r="N267" s="60">
        <v>1</v>
      </c>
      <c r="O267" s="61">
        <v>1</v>
      </c>
      <c r="P267" s="60">
        <v>1</v>
      </c>
      <c r="Q267" s="77">
        <v>2</v>
      </c>
      <c r="R267" s="120">
        <v>0</v>
      </c>
      <c r="S267" s="121">
        <v>0</v>
      </c>
      <c r="T267" s="121">
        <v>1</v>
      </c>
      <c r="U267" s="121">
        <v>0</v>
      </c>
      <c r="V267" s="121">
        <v>1</v>
      </c>
      <c r="W267" s="121">
        <v>0</v>
      </c>
      <c r="X267" s="122">
        <v>1</v>
      </c>
      <c r="Y267" s="123">
        <v>0</v>
      </c>
      <c r="Z267" s="63">
        <v>3</v>
      </c>
      <c r="AA267" s="73">
        <v>0</v>
      </c>
      <c r="AB267" s="89">
        <v>2</v>
      </c>
      <c r="AC267" s="87">
        <v>2</v>
      </c>
      <c r="AD267" s="198"/>
      <c r="AE267" s="198"/>
      <c r="AF267" s="198">
        <f t="shared" si="74"/>
        <v>2.1729431818181821E-2</v>
      </c>
      <c r="AG267" s="104">
        <f t="shared" si="75"/>
        <v>264</v>
      </c>
      <c r="AH267" s="198">
        <f t="shared" si="76"/>
        <v>64.078987966676962</v>
      </c>
      <c r="AI267" s="104">
        <f t="shared" si="77"/>
        <v>28</v>
      </c>
      <c r="AL267" s="13">
        <f t="shared" si="78"/>
        <v>1.1799815852272733</v>
      </c>
      <c r="AM267" s="104">
        <f t="shared" si="79"/>
        <v>262</v>
      </c>
      <c r="AN267" s="13">
        <f t="shared" si="80"/>
        <v>0</v>
      </c>
      <c r="AO267" s="13">
        <f t="shared" si="81"/>
        <v>0.91558693639784183</v>
      </c>
      <c r="AP267" s="104">
        <f t="shared" si="82"/>
        <v>276</v>
      </c>
      <c r="AQ267" s="13">
        <f t="shared" si="83"/>
        <v>14</v>
      </c>
      <c r="AR267" s="13">
        <f t="shared" si="84"/>
        <v>1.2722457992740963</v>
      </c>
      <c r="AS267" s="104">
        <f t="shared" si="85"/>
        <v>257</v>
      </c>
      <c r="AT267" s="13">
        <f t="shared" si="86"/>
        <v>5</v>
      </c>
      <c r="AU267" s="13">
        <f t="shared" si="87"/>
        <v>1.1747708828861361</v>
      </c>
      <c r="AV267" s="104">
        <f t="shared" si="88"/>
        <v>262</v>
      </c>
      <c r="AW267" s="13">
        <f t="shared" si="89"/>
        <v>0</v>
      </c>
    </row>
    <row r="268" spans="1:49" s="13" customFormat="1" ht="11.25" customHeight="1" x14ac:dyDescent="0.2">
      <c r="A268" s="182">
        <v>237</v>
      </c>
      <c r="B268" s="68">
        <v>791</v>
      </c>
      <c r="C268" s="34" t="s">
        <v>7</v>
      </c>
      <c r="D268" s="34" t="s">
        <v>37</v>
      </c>
      <c r="E268" s="34" t="s">
        <v>165</v>
      </c>
      <c r="F268" s="34" t="s">
        <v>293</v>
      </c>
      <c r="G268" s="39"/>
      <c r="H268" s="34"/>
      <c r="I268" s="27"/>
      <c r="J268" s="103">
        <v>4.9429924242424246</v>
      </c>
      <c r="K268" s="94">
        <f t="shared" si="72"/>
        <v>1.179950570075758</v>
      </c>
      <c r="L268" s="104">
        <f t="shared" si="73"/>
        <v>263</v>
      </c>
      <c r="M268" s="81">
        <v>1</v>
      </c>
      <c r="N268" s="60">
        <v>1</v>
      </c>
      <c r="O268" s="61">
        <v>1</v>
      </c>
      <c r="P268" s="60">
        <v>1</v>
      </c>
      <c r="Q268" s="77">
        <v>1</v>
      </c>
      <c r="R268" s="120">
        <v>1</v>
      </c>
      <c r="S268" s="121">
        <v>2</v>
      </c>
      <c r="T268" s="121">
        <v>2</v>
      </c>
      <c r="U268" s="121">
        <v>1</v>
      </c>
      <c r="V268" s="121">
        <v>1</v>
      </c>
      <c r="W268" s="121">
        <v>0</v>
      </c>
      <c r="X268" s="122">
        <v>1</v>
      </c>
      <c r="Y268" s="123">
        <v>0</v>
      </c>
      <c r="Z268" s="63">
        <v>3</v>
      </c>
      <c r="AA268" s="73">
        <v>0</v>
      </c>
      <c r="AB268" s="89">
        <v>2</v>
      </c>
      <c r="AC268" s="87">
        <v>1</v>
      </c>
      <c r="AD268" s="198"/>
      <c r="AE268" s="198"/>
      <c r="AF268" s="198">
        <f t="shared" si="74"/>
        <v>5.8327310606060633E-2</v>
      </c>
      <c r="AG268" s="104">
        <f t="shared" si="75"/>
        <v>226</v>
      </c>
      <c r="AH268" s="198">
        <f t="shared" si="76"/>
        <v>23.872179010690068</v>
      </c>
      <c r="AI268" s="104">
        <f t="shared" si="77"/>
        <v>113</v>
      </c>
      <c r="AL268" s="13">
        <f t="shared" si="78"/>
        <v>1.1799505700757582</v>
      </c>
      <c r="AM268" s="104">
        <f t="shared" si="79"/>
        <v>263</v>
      </c>
      <c r="AN268" s="13">
        <f t="shared" si="80"/>
        <v>0</v>
      </c>
      <c r="AO268" s="13">
        <f t="shared" si="81"/>
        <v>1.1164723092061928</v>
      </c>
      <c r="AP268" s="104">
        <f t="shared" si="82"/>
        <v>256</v>
      </c>
      <c r="AQ268" s="13">
        <f t="shared" si="83"/>
        <v>7</v>
      </c>
      <c r="AR268" s="13">
        <f t="shared" si="84"/>
        <v>1.2982114396409756</v>
      </c>
      <c r="AS268" s="104">
        <f t="shared" si="85"/>
        <v>254</v>
      </c>
      <c r="AT268" s="13">
        <f t="shared" si="86"/>
        <v>9</v>
      </c>
      <c r="AU268" s="13">
        <f t="shared" si="87"/>
        <v>1.1069070918148882</v>
      </c>
      <c r="AV268" s="104">
        <f t="shared" si="88"/>
        <v>268</v>
      </c>
      <c r="AW268" s="13">
        <f t="shared" si="89"/>
        <v>5</v>
      </c>
    </row>
    <row r="269" spans="1:49" s="13" customFormat="1" ht="11.25" customHeight="1" x14ac:dyDescent="0.2">
      <c r="A269" s="182">
        <v>282</v>
      </c>
      <c r="B269" s="70">
        <v>1100</v>
      </c>
      <c r="C269" s="34" t="s">
        <v>7</v>
      </c>
      <c r="D269" s="34" t="s">
        <v>4</v>
      </c>
      <c r="E269" s="40" t="s">
        <v>223</v>
      </c>
      <c r="F269" s="40" t="s">
        <v>293</v>
      </c>
      <c r="G269" s="39"/>
      <c r="H269" s="34"/>
      <c r="I269" s="27"/>
      <c r="J269" s="103">
        <v>1.2007575757575757</v>
      </c>
      <c r="K269" s="94">
        <f t="shared" si="72"/>
        <v>1.1699879924242425</v>
      </c>
      <c r="L269" s="104">
        <f t="shared" si="73"/>
        <v>264</v>
      </c>
      <c r="M269" s="81">
        <v>1</v>
      </c>
      <c r="N269" s="60">
        <v>2</v>
      </c>
      <c r="O269" s="61">
        <v>1</v>
      </c>
      <c r="P269" s="60">
        <v>1</v>
      </c>
      <c r="Q269" s="77">
        <v>2</v>
      </c>
      <c r="R269" s="120">
        <v>0</v>
      </c>
      <c r="S269" s="121">
        <v>1</v>
      </c>
      <c r="T269" s="121">
        <v>0</v>
      </c>
      <c r="U269" s="121">
        <v>0</v>
      </c>
      <c r="V269" s="121">
        <v>1</v>
      </c>
      <c r="W269" s="121">
        <v>0</v>
      </c>
      <c r="X269" s="122">
        <v>2</v>
      </c>
      <c r="Y269" s="123">
        <v>0</v>
      </c>
      <c r="Z269" s="63">
        <v>2</v>
      </c>
      <c r="AA269" s="73">
        <v>0</v>
      </c>
      <c r="AB269" s="89">
        <v>1</v>
      </c>
      <c r="AC269" s="87">
        <v>1</v>
      </c>
      <c r="AD269" s="198"/>
      <c r="AE269" s="198"/>
      <c r="AF269" s="198">
        <f t="shared" si="74"/>
        <v>1.4048863636363635E-2</v>
      </c>
      <c r="AG269" s="104">
        <f t="shared" si="75"/>
        <v>272</v>
      </c>
      <c r="AH269" s="198">
        <f t="shared" si="76"/>
        <v>97.438485804416402</v>
      </c>
      <c r="AI269" s="104">
        <f t="shared" si="77"/>
        <v>17</v>
      </c>
      <c r="AL269" s="13">
        <f t="shared" si="78"/>
        <v>1.1699879924242429</v>
      </c>
      <c r="AM269" s="104">
        <f t="shared" si="79"/>
        <v>264</v>
      </c>
      <c r="AN269" s="13">
        <f t="shared" si="80"/>
        <v>0</v>
      </c>
      <c r="AO269" s="13">
        <f t="shared" si="81"/>
        <v>0.94951976499949353</v>
      </c>
      <c r="AP269" s="104">
        <f t="shared" si="82"/>
        <v>272</v>
      </c>
      <c r="AQ269" s="13">
        <f t="shared" si="83"/>
        <v>8</v>
      </c>
      <c r="AR269" s="13">
        <f t="shared" si="84"/>
        <v>1.1193692633272532</v>
      </c>
      <c r="AS269" s="104">
        <f t="shared" si="85"/>
        <v>277</v>
      </c>
      <c r="AT269" s="13">
        <f t="shared" si="86"/>
        <v>13</v>
      </c>
      <c r="AU269" s="13">
        <f t="shared" si="87"/>
        <v>1.2609244472737409</v>
      </c>
      <c r="AV269" s="104">
        <f t="shared" si="88"/>
        <v>255</v>
      </c>
      <c r="AW269" s="13">
        <f t="shared" si="89"/>
        <v>9</v>
      </c>
    </row>
    <row r="270" spans="1:49" s="13" customFormat="1" ht="11.25" customHeight="1" x14ac:dyDescent="0.2">
      <c r="A270" s="182">
        <v>36</v>
      </c>
      <c r="B270" s="68">
        <v>197</v>
      </c>
      <c r="C270" s="34" t="s">
        <v>8</v>
      </c>
      <c r="D270" s="34" t="s">
        <v>251</v>
      </c>
      <c r="E270" s="34" t="s">
        <v>343</v>
      </c>
      <c r="F270" s="34" t="s">
        <v>293</v>
      </c>
      <c r="G270" s="39"/>
      <c r="H270" s="34"/>
      <c r="I270" s="27"/>
      <c r="J270" s="103">
        <v>1.4297348484848484</v>
      </c>
      <c r="K270" s="94">
        <f t="shared" si="72"/>
        <v>1.1699857026515152</v>
      </c>
      <c r="L270" s="104">
        <f t="shared" si="73"/>
        <v>265</v>
      </c>
      <c r="M270" s="81">
        <v>1</v>
      </c>
      <c r="N270" s="60">
        <v>1</v>
      </c>
      <c r="O270" s="61">
        <v>0</v>
      </c>
      <c r="P270" s="60">
        <v>2</v>
      </c>
      <c r="Q270" s="77">
        <v>1</v>
      </c>
      <c r="R270" s="120">
        <v>0</v>
      </c>
      <c r="S270" s="121">
        <v>0</v>
      </c>
      <c r="T270" s="121">
        <v>1</v>
      </c>
      <c r="U270" s="121">
        <v>0</v>
      </c>
      <c r="V270" s="121">
        <v>1</v>
      </c>
      <c r="W270" s="121">
        <v>0</v>
      </c>
      <c r="X270" s="122">
        <v>0</v>
      </c>
      <c r="Y270" s="123">
        <v>1</v>
      </c>
      <c r="Z270" s="63">
        <v>3</v>
      </c>
      <c r="AA270" s="73">
        <v>1</v>
      </c>
      <c r="AB270" s="89">
        <v>3</v>
      </c>
      <c r="AC270" s="87">
        <v>2</v>
      </c>
      <c r="AD270" s="198"/>
      <c r="AE270" s="198"/>
      <c r="AF270" s="198">
        <f t="shared" si="74"/>
        <v>1.6727897727272727E-2</v>
      </c>
      <c r="AG270" s="104">
        <f t="shared" si="75"/>
        <v>271</v>
      </c>
      <c r="AH270" s="198">
        <f t="shared" si="76"/>
        <v>81.833355411312766</v>
      </c>
      <c r="AI270" s="104">
        <f t="shared" si="77"/>
        <v>21</v>
      </c>
      <c r="AL270" s="13">
        <f t="shared" si="78"/>
        <v>1.1699857026515159</v>
      </c>
      <c r="AM270" s="104">
        <f t="shared" si="79"/>
        <v>265</v>
      </c>
      <c r="AN270" s="13">
        <f t="shared" si="80"/>
        <v>0</v>
      </c>
      <c r="AO270" s="13">
        <f t="shared" si="81"/>
        <v>0.93917633810302081</v>
      </c>
      <c r="AP270" s="104">
        <f t="shared" si="82"/>
        <v>273</v>
      </c>
      <c r="AQ270" s="13">
        <f t="shared" si="83"/>
        <v>8</v>
      </c>
      <c r="AR270" s="13">
        <f t="shared" si="84"/>
        <v>1.3252733280695765</v>
      </c>
      <c r="AS270" s="104">
        <f t="shared" si="85"/>
        <v>250</v>
      </c>
      <c r="AT270" s="13">
        <f t="shared" si="86"/>
        <v>15</v>
      </c>
      <c r="AU270" s="13">
        <f t="shared" si="87"/>
        <v>1.1096044317485054</v>
      </c>
      <c r="AV270" s="104">
        <f t="shared" si="88"/>
        <v>267</v>
      </c>
      <c r="AW270" s="13">
        <f t="shared" si="89"/>
        <v>2</v>
      </c>
    </row>
    <row r="271" spans="1:49" s="13" customFormat="1" ht="11.25" customHeight="1" x14ac:dyDescent="0.2">
      <c r="A271" s="182">
        <v>281</v>
      </c>
      <c r="B271" s="70">
        <v>1100</v>
      </c>
      <c r="C271" s="34" t="s">
        <v>7</v>
      </c>
      <c r="D271" s="34" t="s">
        <v>4</v>
      </c>
      <c r="E271" s="40">
        <v>1100</v>
      </c>
      <c r="F271" s="40" t="s">
        <v>222</v>
      </c>
      <c r="G271" s="39" t="s">
        <v>293</v>
      </c>
      <c r="H271" s="34"/>
      <c r="I271" s="27"/>
      <c r="J271" s="103">
        <v>2.4579545454545455</v>
      </c>
      <c r="K271" s="94">
        <f t="shared" si="72"/>
        <v>1.1699754204545456</v>
      </c>
      <c r="L271" s="104">
        <f t="shared" si="73"/>
        <v>266</v>
      </c>
      <c r="M271" s="81">
        <v>1</v>
      </c>
      <c r="N271" s="60">
        <v>2</v>
      </c>
      <c r="O271" s="61">
        <v>0</v>
      </c>
      <c r="P271" s="60">
        <v>1</v>
      </c>
      <c r="Q271" s="77">
        <v>2</v>
      </c>
      <c r="R271" s="120">
        <v>0</v>
      </c>
      <c r="S271" s="121">
        <v>1</v>
      </c>
      <c r="T271" s="121">
        <v>1</v>
      </c>
      <c r="U271" s="121">
        <v>1</v>
      </c>
      <c r="V271" s="121">
        <v>1</v>
      </c>
      <c r="W271" s="121">
        <v>0</v>
      </c>
      <c r="X271" s="122">
        <v>2</v>
      </c>
      <c r="Y271" s="123">
        <v>0</v>
      </c>
      <c r="Z271" s="63">
        <v>2</v>
      </c>
      <c r="AA271" s="73">
        <v>0</v>
      </c>
      <c r="AB271" s="89">
        <v>3</v>
      </c>
      <c r="AC271" s="87">
        <v>1</v>
      </c>
      <c r="AD271" s="198"/>
      <c r="AE271" s="198"/>
      <c r="AF271" s="198">
        <f t="shared" si="74"/>
        <v>2.8758068181818187E-2</v>
      </c>
      <c r="AG271" s="104">
        <f t="shared" si="75"/>
        <v>253</v>
      </c>
      <c r="AH271" s="198">
        <f t="shared" si="76"/>
        <v>47.600554785020812</v>
      </c>
      <c r="AI271" s="104">
        <f t="shared" si="77"/>
        <v>46</v>
      </c>
      <c r="AL271" s="13">
        <f t="shared" si="78"/>
        <v>1.1699754204545461</v>
      </c>
      <c r="AM271" s="104">
        <f t="shared" si="79"/>
        <v>266</v>
      </c>
      <c r="AN271" s="13">
        <f t="shared" si="80"/>
        <v>0</v>
      </c>
      <c r="AO271" s="13">
        <f t="shared" si="81"/>
        <v>1.0267714070766192</v>
      </c>
      <c r="AP271" s="104">
        <f t="shared" si="82"/>
        <v>266</v>
      </c>
      <c r="AQ271" s="13">
        <f t="shared" si="83"/>
        <v>0</v>
      </c>
      <c r="AR271" s="13">
        <f t="shared" si="84"/>
        <v>1.1915272599194291</v>
      </c>
      <c r="AS271" s="104">
        <f t="shared" si="85"/>
        <v>268</v>
      </c>
      <c r="AT271" s="13">
        <f t="shared" si="86"/>
        <v>2</v>
      </c>
      <c r="AU271" s="13">
        <f t="shared" si="87"/>
        <v>1.1883834472103985</v>
      </c>
      <c r="AV271" s="104">
        <f t="shared" si="88"/>
        <v>261</v>
      </c>
      <c r="AW271" s="13">
        <f t="shared" si="89"/>
        <v>5</v>
      </c>
    </row>
    <row r="272" spans="1:49" s="13" customFormat="1" ht="11.25" customHeight="1" x14ac:dyDescent="0.2">
      <c r="A272" s="182">
        <v>31</v>
      </c>
      <c r="B272" s="68">
        <v>182</v>
      </c>
      <c r="C272" s="34" t="s">
        <v>7</v>
      </c>
      <c r="D272" s="34" t="s">
        <v>249</v>
      </c>
      <c r="E272" s="34" t="s">
        <v>338</v>
      </c>
      <c r="F272" s="34" t="s">
        <v>335</v>
      </c>
      <c r="G272" s="39" t="s">
        <v>339</v>
      </c>
      <c r="H272" s="34" t="s">
        <v>293</v>
      </c>
      <c r="I272" s="27"/>
      <c r="J272" s="103">
        <v>6.4736742424242424</v>
      </c>
      <c r="K272" s="94">
        <f t="shared" si="72"/>
        <v>1.1699352632575759</v>
      </c>
      <c r="L272" s="104">
        <f t="shared" si="73"/>
        <v>267</v>
      </c>
      <c r="M272" s="81">
        <v>1</v>
      </c>
      <c r="N272" s="60">
        <v>1</v>
      </c>
      <c r="O272" s="61">
        <v>1</v>
      </c>
      <c r="P272" s="60">
        <v>1</v>
      </c>
      <c r="Q272" s="77">
        <v>1</v>
      </c>
      <c r="R272" s="120">
        <v>0</v>
      </c>
      <c r="S272" s="121">
        <v>1</v>
      </c>
      <c r="T272" s="121">
        <v>1</v>
      </c>
      <c r="U272" s="121">
        <v>1</v>
      </c>
      <c r="V272" s="121">
        <v>1</v>
      </c>
      <c r="W272" s="121">
        <v>0</v>
      </c>
      <c r="X272" s="122">
        <v>2</v>
      </c>
      <c r="Y272" s="123">
        <v>3</v>
      </c>
      <c r="Z272" s="63">
        <v>2</v>
      </c>
      <c r="AA272" s="73">
        <v>1</v>
      </c>
      <c r="AB272" s="89">
        <v>1</v>
      </c>
      <c r="AC272" s="87">
        <v>1</v>
      </c>
      <c r="AD272" s="198"/>
      <c r="AE272" s="198"/>
      <c r="AF272" s="198">
        <f t="shared" si="74"/>
        <v>7.5741988636363639E-2</v>
      </c>
      <c r="AG272" s="104">
        <f t="shared" si="75"/>
        <v>209</v>
      </c>
      <c r="AH272" s="198">
        <f t="shared" si="76"/>
        <v>18.073198560603849</v>
      </c>
      <c r="AI272" s="104">
        <f t="shared" si="77"/>
        <v>148</v>
      </c>
      <c r="AL272" s="13">
        <f t="shared" si="78"/>
        <v>1.1699352632575764</v>
      </c>
      <c r="AM272" s="104">
        <f t="shared" si="79"/>
        <v>267</v>
      </c>
      <c r="AN272" s="13">
        <f t="shared" si="80"/>
        <v>0</v>
      </c>
      <c r="AO272" s="13">
        <f t="shared" si="81"/>
        <v>1.2595874371706197</v>
      </c>
      <c r="AP272" s="104">
        <f t="shared" si="82"/>
        <v>235</v>
      </c>
      <c r="AQ272" s="13">
        <f t="shared" si="83"/>
        <v>32</v>
      </c>
      <c r="AR272" s="13">
        <f t="shared" si="84"/>
        <v>1.2257613502140983</v>
      </c>
      <c r="AS272" s="104">
        <f t="shared" si="85"/>
        <v>265</v>
      </c>
      <c r="AT272" s="13">
        <f t="shared" si="86"/>
        <v>2</v>
      </c>
      <c r="AU272" s="13">
        <f t="shared" si="87"/>
        <v>1.1066309154314891</v>
      </c>
      <c r="AV272" s="104">
        <f t="shared" si="88"/>
        <v>269</v>
      </c>
      <c r="AW272" s="13">
        <f t="shared" si="89"/>
        <v>2</v>
      </c>
    </row>
    <row r="273" spans="1:49" s="13" customFormat="1" ht="11.25" customHeight="1" x14ac:dyDescent="0.2">
      <c r="A273" s="182">
        <v>39</v>
      </c>
      <c r="B273" s="68">
        <v>200</v>
      </c>
      <c r="C273" s="34" t="s">
        <v>8</v>
      </c>
      <c r="D273" s="34" t="s">
        <v>252</v>
      </c>
      <c r="E273" s="34" t="s">
        <v>347</v>
      </c>
      <c r="F273" s="34" t="s">
        <v>348</v>
      </c>
      <c r="G273" s="39" t="s">
        <v>349</v>
      </c>
      <c r="H273" s="34"/>
      <c r="I273" s="27"/>
      <c r="J273" s="103">
        <v>0.45530303030303032</v>
      </c>
      <c r="K273" s="94">
        <f t="shared" si="72"/>
        <v>1.1199954469696971</v>
      </c>
      <c r="L273" s="104">
        <f t="shared" si="73"/>
        <v>268</v>
      </c>
      <c r="M273" s="81">
        <v>1</v>
      </c>
      <c r="N273" s="60">
        <v>1</v>
      </c>
      <c r="O273" s="61">
        <v>0</v>
      </c>
      <c r="P273" s="60">
        <v>1</v>
      </c>
      <c r="Q273" s="77">
        <v>1</v>
      </c>
      <c r="R273" s="120">
        <v>0</v>
      </c>
      <c r="S273" s="121">
        <v>1</v>
      </c>
      <c r="T273" s="121">
        <v>1</v>
      </c>
      <c r="U273" s="121">
        <v>0</v>
      </c>
      <c r="V273" s="121">
        <v>1</v>
      </c>
      <c r="W273" s="121">
        <v>0</v>
      </c>
      <c r="X273" s="122">
        <v>0</v>
      </c>
      <c r="Y273" s="123">
        <v>3</v>
      </c>
      <c r="Z273" s="63">
        <v>3</v>
      </c>
      <c r="AA273" s="73">
        <v>2</v>
      </c>
      <c r="AB273" s="89">
        <v>1</v>
      </c>
      <c r="AC273" s="87">
        <v>1</v>
      </c>
      <c r="AD273" s="198"/>
      <c r="AE273" s="198"/>
      <c r="AF273" s="198">
        <f t="shared" si="74"/>
        <v>5.09939393939394E-3</v>
      </c>
      <c r="AG273" s="104">
        <f t="shared" si="75"/>
        <v>286</v>
      </c>
      <c r="AH273" s="198">
        <f t="shared" si="76"/>
        <v>245.99001663893512</v>
      </c>
      <c r="AI273" s="104">
        <f t="shared" si="77"/>
        <v>1</v>
      </c>
      <c r="AL273" s="13">
        <f t="shared" si="78"/>
        <v>1.1199954469696976</v>
      </c>
      <c r="AM273" s="104">
        <f t="shared" si="79"/>
        <v>268</v>
      </c>
      <c r="AN273" s="13">
        <f t="shared" si="80"/>
        <v>0</v>
      </c>
      <c r="AO273" s="13">
        <f t="shared" si="81"/>
        <v>1.1045640088426072</v>
      </c>
      <c r="AP273" s="104">
        <f t="shared" si="82"/>
        <v>257</v>
      </c>
      <c r="AQ273" s="13">
        <f t="shared" si="83"/>
        <v>11</v>
      </c>
      <c r="AR273" s="13">
        <f t="shared" si="84"/>
        <v>1.2898181894446143</v>
      </c>
      <c r="AS273" s="104">
        <f t="shared" si="85"/>
        <v>255</v>
      </c>
      <c r="AT273" s="13">
        <f t="shared" si="86"/>
        <v>13</v>
      </c>
      <c r="AU273" s="13">
        <f t="shared" si="87"/>
        <v>0.99685832322387802</v>
      </c>
      <c r="AV273" s="104">
        <f t="shared" si="88"/>
        <v>281</v>
      </c>
      <c r="AW273" s="13">
        <f t="shared" si="89"/>
        <v>13</v>
      </c>
    </row>
    <row r="274" spans="1:49" s="13" customFormat="1" ht="11.25" customHeight="1" x14ac:dyDescent="0.2">
      <c r="A274" s="182">
        <v>48</v>
      </c>
      <c r="B274" s="68">
        <v>206</v>
      </c>
      <c r="C274" s="34" t="s">
        <v>5</v>
      </c>
      <c r="D274" s="34" t="s">
        <v>254</v>
      </c>
      <c r="E274" s="34" t="s">
        <v>356</v>
      </c>
      <c r="F274" s="34" t="s">
        <v>293</v>
      </c>
      <c r="G274" s="39"/>
      <c r="H274" s="34"/>
      <c r="I274" s="27"/>
      <c r="J274" s="103">
        <v>4.8136363636363635</v>
      </c>
      <c r="K274" s="94">
        <f t="shared" si="72"/>
        <v>1.1199518636363639</v>
      </c>
      <c r="L274" s="104">
        <f t="shared" si="73"/>
        <v>269</v>
      </c>
      <c r="M274" s="81">
        <v>1</v>
      </c>
      <c r="N274" s="60">
        <v>1</v>
      </c>
      <c r="O274" s="61">
        <v>1</v>
      </c>
      <c r="P274" s="60">
        <v>1</v>
      </c>
      <c r="Q274" s="77">
        <v>1</v>
      </c>
      <c r="R274" s="120">
        <v>0</v>
      </c>
      <c r="S274" s="121">
        <v>2</v>
      </c>
      <c r="T274" s="121">
        <v>0</v>
      </c>
      <c r="U274" s="121">
        <v>1</v>
      </c>
      <c r="V274" s="121">
        <v>1</v>
      </c>
      <c r="W274" s="121">
        <v>1</v>
      </c>
      <c r="X274" s="122">
        <v>0</v>
      </c>
      <c r="Y274" s="123">
        <v>3</v>
      </c>
      <c r="Z274" s="63">
        <v>2</v>
      </c>
      <c r="AA274" s="73">
        <v>1</v>
      </c>
      <c r="AB274" s="89">
        <v>1</v>
      </c>
      <c r="AC274" s="87">
        <v>1</v>
      </c>
      <c r="AD274" s="198"/>
      <c r="AE274" s="198"/>
      <c r="AF274" s="198">
        <f t="shared" si="74"/>
        <v>5.3912727272727286E-2</v>
      </c>
      <c r="AG274" s="104">
        <f t="shared" si="75"/>
        <v>232</v>
      </c>
      <c r="AH274" s="198">
        <f t="shared" si="76"/>
        <v>23.267233238904634</v>
      </c>
      <c r="AI274" s="104">
        <f t="shared" si="77"/>
        <v>116</v>
      </c>
      <c r="AL274" s="13">
        <f t="shared" si="78"/>
        <v>1.1199518636363641</v>
      </c>
      <c r="AM274" s="104">
        <f t="shared" si="79"/>
        <v>269</v>
      </c>
      <c r="AN274" s="13">
        <f t="shared" si="80"/>
        <v>0</v>
      </c>
      <c r="AO274" s="13">
        <f t="shared" si="81"/>
        <v>1.1509083853754944</v>
      </c>
      <c r="AP274" s="104">
        <f t="shared" si="82"/>
        <v>252</v>
      </c>
      <c r="AQ274" s="13">
        <f t="shared" si="83"/>
        <v>17</v>
      </c>
      <c r="AR274" s="13">
        <f t="shared" si="84"/>
        <v>1.1714301245059295</v>
      </c>
      <c r="AS274" s="104">
        <f t="shared" si="85"/>
        <v>270</v>
      </c>
      <c r="AT274" s="13">
        <f t="shared" si="86"/>
        <v>1</v>
      </c>
      <c r="AU274" s="13">
        <f t="shared" si="87"/>
        <v>1.074038820158103</v>
      </c>
      <c r="AV274" s="104">
        <f t="shared" si="88"/>
        <v>273</v>
      </c>
      <c r="AW274" s="13">
        <f t="shared" si="89"/>
        <v>4</v>
      </c>
    </row>
    <row r="275" spans="1:49" s="13" customFormat="1" ht="11.25" customHeight="1" x14ac:dyDescent="0.2">
      <c r="A275" s="182">
        <v>128</v>
      </c>
      <c r="B275" s="68">
        <v>315</v>
      </c>
      <c r="C275" s="34" t="s">
        <v>8</v>
      </c>
      <c r="D275" s="34" t="s">
        <v>251</v>
      </c>
      <c r="E275" s="34" t="s">
        <v>300</v>
      </c>
      <c r="F275" s="34" t="s">
        <v>293</v>
      </c>
      <c r="G275" s="39"/>
      <c r="H275" s="34"/>
      <c r="I275" s="27"/>
      <c r="J275" s="103">
        <v>0.47575757575757577</v>
      </c>
      <c r="K275" s="94">
        <f t="shared" si="72"/>
        <v>1.1099952424242425</v>
      </c>
      <c r="L275" s="104">
        <f t="shared" si="73"/>
        <v>270</v>
      </c>
      <c r="M275" s="81">
        <v>1</v>
      </c>
      <c r="N275" s="60">
        <v>2</v>
      </c>
      <c r="O275" s="61">
        <v>0</v>
      </c>
      <c r="P275" s="60">
        <v>1</v>
      </c>
      <c r="Q275" s="77">
        <v>1</v>
      </c>
      <c r="R275" s="120">
        <v>0</v>
      </c>
      <c r="S275" s="121">
        <v>0</v>
      </c>
      <c r="T275" s="121">
        <v>1</v>
      </c>
      <c r="U275" s="121">
        <v>0</v>
      </c>
      <c r="V275" s="121">
        <v>1</v>
      </c>
      <c r="W275" s="121">
        <v>0</v>
      </c>
      <c r="X275" s="122">
        <v>0</v>
      </c>
      <c r="Y275" s="123">
        <v>1</v>
      </c>
      <c r="Z275" s="63">
        <v>3</v>
      </c>
      <c r="AA275" s="73">
        <v>1</v>
      </c>
      <c r="AB275" s="89">
        <v>1</v>
      </c>
      <c r="AC275" s="87">
        <v>2</v>
      </c>
      <c r="AD275" s="198"/>
      <c r="AE275" s="198"/>
      <c r="AF275" s="198">
        <f t="shared" si="74"/>
        <v>5.2809090909090913E-3</v>
      </c>
      <c r="AG275" s="104">
        <f t="shared" si="75"/>
        <v>284</v>
      </c>
      <c r="AH275" s="198">
        <f t="shared" si="76"/>
        <v>233.31210191082806</v>
      </c>
      <c r="AI275" s="104">
        <f t="shared" si="77"/>
        <v>3</v>
      </c>
      <c r="AL275" s="13">
        <f t="shared" si="78"/>
        <v>1.1099952424242432</v>
      </c>
      <c r="AM275" s="104">
        <f t="shared" si="79"/>
        <v>270</v>
      </c>
      <c r="AN275" s="13">
        <f t="shared" si="80"/>
        <v>0</v>
      </c>
      <c r="AO275" s="13">
        <f t="shared" si="81"/>
        <v>0.89118587787574799</v>
      </c>
      <c r="AP275" s="104">
        <f t="shared" si="82"/>
        <v>278</v>
      </c>
      <c r="AQ275" s="13">
        <f t="shared" si="83"/>
        <v>8</v>
      </c>
      <c r="AR275" s="13">
        <f t="shared" si="84"/>
        <v>1.2292828678423036</v>
      </c>
      <c r="AS275" s="104">
        <f t="shared" si="85"/>
        <v>262</v>
      </c>
      <c r="AT275" s="13">
        <f t="shared" si="86"/>
        <v>8</v>
      </c>
      <c r="AU275" s="13">
        <f t="shared" si="87"/>
        <v>1.0736139715212327</v>
      </c>
      <c r="AV275" s="104">
        <f t="shared" si="88"/>
        <v>274</v>
      </c>
      <c r="AW275" s="13">
        <f t="shared" si="89"/>
        <v>4</v>
      </c>
    </row>
    <row r="276" spans="1:49" s="13" customFormat="1" ht="11.25" customHeight="1" x14ac:dyDescent="0.2">
      <c r="A276" s="182">
        <v>223</v>
      </c>
      <c r="B276" s="68">
        <v>540</v>
      </c>
      <c r="C276" s="34" t="s">
        <v>7</v>
      </c>
      <c r="D276" s="34" t="s">
        <v>363</v>
      </c>
      <c r="E276" s="34">
        <v>540</v>
      </c>
      <c r="F276" s="34" t="s">
        <v>201</v>
      </c>
      <c r="G276" s="39"/>
      <c r="H276" s="34"/>
      <c r="I276" s="27"/>
      <c r="J276" s="103">
        <v>0.95871212121212124</v>
      </c>
      <c r="K276" s="94">
        <f t="shared" si="72"/>
        <v>1.1099904128787881</v>
      </c>
      <c r="L276" s="104">
        <f t="shared" si="73"/>
        <v>271</v>
      </c>
      <c r="M276" s="81">
        <v>1</v>
      </c>
      <c r="N276" s="60">
        <v>1</v>
      </c>
      <c r="O276" s="61">
        <v>2</v>
      </c>
      <c r="P276" s="60">
        <v>1</v>
      </c>
      <c r="Q276" s="77">
        <v>1</v>
      </c>
      <c r="R276" s="120">
        <v>1</v>
      </c>
      <c r="S276" s="121">
        <v>0</v>
      </c>
      <c r="T276" s="121">
        <v>2</v>
      </c>
      <c r="U276" s="121">
        <v>0</v>
      </c>
      <c r="V276" s="121">
        <v>0</v>
      </c>
      <c r="W276" s="121">
        <v>0</v>
      </c>
      <c r="X276" s="122">
        <v>1</v>
      </c>
      <c r="Y276" s="123">
        <v>1</v>
      </c>
      <c r="Z276" s="63">
        <v>2</v>
      </c>
      <c r="AA276" s="73">
        <v>0</v>
      </c>
      <c r="AB276" s="89">
        <v>2</v>
      </c>
      <c r="AC276" s="87">
        <v>1</v>
      </c>
      <c r="AD276" s="198"/>
      <c r="AE276" s="198"/>
      <c r="AF276" s="198">
        <f t="shared" si="74"/>
        <v>1.0641704545454546E-2</v>
      </c>
      <c r="AG276" s="104">
        <f t="shared" si="75"/>
        <v>277</v>
      </c>
      <c r="AH276" s="198">
        <f t="shared" si="76"/>
        <v>115.78032398261558</v>
      </c>
      <c r="AI276" s="104">
        <f t="shared" si="77"/>
        <v>15</v>
      </c>
      <c r="AL276" s="13">
        <f t="shared" si="78"/>
        <v>1.1099904128787883</v>
      </c>
      <c r="AM276" s="104">
        <f t="shared" si="79"/>
        <v>271</v>
      </c>
      <c r="AN276" s="13">
        <f t="shared" si="80"/>
        <v>0</v>
      </c>
      <c r="AO276" s="13">
        <f t="shared" si="81"/>
        <v>0.96950880752761759</v>
      </c>
      <c r="AP276" s="104">
        <f t="shared" si="82"/>
        <v>269</v>
      </c>
      <c r="AQ276" s="13">
        <f t="shared" si="83"/>
        <v>2</v>
      </c>
      <c r="AR276" s="13">
        <f t="shared" si="84"/>
        <v>1.1192111486647418</v>
      </c>
      <c r="AS276" s="104">
        <f t="shared" si="85"/>
        <v>278</v>
      </c>
      <c r="AT276" s="13">
        <f t="shared" si="86"/>
        <v>7</v>
      </c>
      <c r="AU276" s="13">
        <f t="shared" si="87"/>
        <v>1.1369536235811293</v>
      </c>
      <c r="AV276" s="104">
        <f t="shared" si="88"/>
        <v>264</v>
      </c>
      <c r="AW276" s="13">
        <f t="shared" si="89"/>
        <v>7</v>
      </c>
    </row>
    <row r="277" spans="1:49" s="13" customFormat="1" ht="11.25" customHeight="1" x14ac:dyDescent="0.2">
      <c r="A277" s="182">
        <v>106</v>
      </c>
      <c r="B277" s="68">
        <v>242</v>
      </c>
      <c r="C277" s="34" t="s">
        <v>6</v>
      </c>
      <c r="D277" s="34" t="s">
        <v>27</v>
      </c>
      <c r="E277" s="34">
        <v>242</v>
      </c>
      <c r="F277" s="172" t="s">
        <v>116</v>
      </c>
      <c r="G277" s="39"/>
      <c r="H277" s="34"/>
      <c r="I277" s="27"/>
      <c r="J277" s="103">
        <v>2.3888257575757574</v>
      </c>
      <c r="K277" s="94">
        <f t="shared" si="72"/>
        <v>1.1099761117424243</v>
      </c>
      <c r="L277" s="104">
        <f t="shared" si="73"/>
        <v>272</v>
      </c>
      <c r="M277" s="81">
        <v>1</v>
      </c>
      <c r="N277" s="60">
        <v>1</v>
      </c>
      <c r="O277" s="61">
        <v>1</v>
      </c>
      <c r="P277" s="60">
        <v>1</v>
      </c>
      <c r="Q277" s="77">
        <v>1</v>
      </c>
      <c r="R277" s="120">
        <v>0</v>
      </c>
      <c r="S277" s="121">
        <v>1</v>
      </c>
      <c r="T277" s="121">
        <v>1</v>
      </c>
      <c r="U277" s="121">
        <v>1</v>
      </c>
      <c r="V277" s="121">
        <v>1</v>
      </c>
      <c r="W277" s="121">
        <v>0</v>
      </c>
      <c r="X277" s="122">
        <v>1</v>
      </c>
      <c r="Y277" s="123">
        <v>2</v>
      </c>
      <c r="Z277" s="63">
        <v>2</v>
      </c>
      <c r="AA277" s="73">
        <v>1</v>
      </c>
      <c r="AB277" s="89">
        <v>2</v>
      </c>
      <c r="AC277" s="87">
        <v>1</v>
      </c>
      <c r="AD277" s="198"/>
      <c r="AE277" s="198"/>
      <c r="AF277" s="198">
        <f t="shared" si="74"/>
        <v>2.6515965909090909E-2</v>
      </c>
      <c r="AG277" s="104">
        <f t="shared" si="75"/>
        <v>258</v>
      </c>
      <c r="AH277" s="198">
        <f t="shared" si="76"/>
        <v>46.466344247998109</v>
      </c>
      <c r="AI277" s="104">
        <f t="shared" si="77"/>
        <v>51</v>
      </c>
      <c r="AL277" s="13">
        <f t="shared" si="78"/>
        <v>1.1099761117424247</v>
      </c>
      <c r="AM277" s="104">
        <f t="shared" si="79"/>
        <v>272</v>
      </c>
      <c r="AN277" s="13">
        <f t="shared" si="80"/>
        <v>0</v>
      </c>
      <c r="AO277" s="13">
        <f t="shared" si="81"/>
        <v>1.0879761117424243</v>
      </c>
      <c r="AP277" s="104">
        <f t="shared" si="82"/>
        <v>258</v>
      </c>
      <c r="AQ277" s="13">
        <f t="shared" si="83"/>
        <v>14</v>
      </c>
      <c r="AR277" s="13">
        <f t="shared" si="84"/>
        <v>1.1759761117424248</v>
      </c>
      <c r="AS277" s="104">
        <f t="shared" si="85"/>
        <v>269</v>
      </c>
      <c r="AT277" s="13">
        <f t="shared" si="86"/>
        <v>3</v>
      </c>
      <c r="AU277" s="13">
        <f t="shared" si="87"/>
        <v>1.0659761117424245</v>
      </c>
      <c r="AV277" s="104">
        <f t="shared" si="88"/>
        <v>275</v>
      </c>
      <c r="AW277" s="13">
        <f t="shared" si="89"/>
        <v>3</v>
      </c>
    </row>
    <row r="278" spans="1:49" s="13" customFormat="1" ht="11.25" customHeight="1" x14ac:dyDescent="0.2">
      <c r="A278" s="182">
        <v>249</v>
      </c>
      <c r="B278" s="68">
        <v>970</v>
      </c>
      <c r="C278" s="34" t="s">
        <v>7</v>
      </c>
      <c r="D278" s="34" t="s">
        <v>25</v>
      </c>
      <c r="E278" s="34">
        <v>970</v>
      </c>
      <c r="F278" s="34" t="s">
        <v>207</v>
      </c>
      <c r="G278" s="39"/>
      <c r="H278" s="34"/>
      <c r="I278" s="27"/>
      <c r="J278" s="103">
        <v>2.2696969696969695</v>
      </c>
      <c r="K278" s="94">
        <f t="shared" si="72"/>
        <v>1.0899773030303033</v>
      </c>
      <c r="L278" s="104">
        <f t="shared" si="73"/>
        <v>273</v>
      </c>
      <c r="M278" s="81">
        <v>1</v>
      </c>
      <c r="N278" s="60">
        <v>1</v>
      </c>
      <c r="O278" s="61">
        <v>0</v>
      </c>
      <c r="P278" s="60">
        <v>1</v>
      </c>
      <c r="Q278" s="77">
        <v>2</v>
      </c>
      <c r="R278" s="120">
        <v>0</v>
      </c>
      <c r="S278" s="121">
        <v>1</v>
      </c>
      <c r="T278" s="121">
        <v>2</v>
      </c>
      <c r="U278" s="121">
        <v>0</v>
      </c>
      <c r="V278" s="121">
        <v>1</v>
      </c>
      <c r="W278" s="121">
        <v>0</v>
      </c>
      <c r="X278" s="122">
        <v>1</v>
      </c>
      <c r="Y278" s="123">
        <v>1</v>
      </c>
      <c r="Z278" s="63">
        <v>2</v>
      </c>
      <c r="AA278" s="73">
        <v>0</v>
      </c>
      <c r="AB278" s="89">
        <v>3</v>
      </c>
      <c r="AC278" s="87">
        <v>2</v>
      </c>
      <c r="AD278" s="198"/>
      <c r="AE278" s="198"/>
      <c r="AF278" s="198">
        <f t="shared" si="74"/>
        <v>2.4739696969696974E-2</v>
      </c>
      <c r="AG278" s="104">
        <f t="shared" si="75"/>
        <v>259</v>
      </c>
      <c r="AH278" s="198">
        <f t="shared" si="76"/>
        <v>48.024032042723647</v>
      </c>
      <c r="AI278" s="104">
        <f t="shared" si="77"/>
        <v>43</v>
      </c>
      <c r="AL278" s="13">
        <f t="shared" si="78"/>
        <v>1.0899773030303033</v>
      </c>
      <c r="AM278" s="104">
        <f t="shared" si="79"/>
        <v>273</v>
      </c>
      <c r="AN278" s="13">
        <f t="shared" si="80"/>
        <v>0</v>
      </c>
      <c r="AO278" s="13">
        <f t="shared" si="81"/>
        <v>1.0032816508563902</v>
      </c>
      <c r="AP278" s="104">
        <f t="shared" si="82"/>
        <v>267</v>
      </c>
      <c r="AQ278" s="13">
        <f t="shared" si="83"/>
        <v>6</v>
      </c>
      <c r="AR278" s="13">
        <f t="shared" si="84"/>
        <v>1.1696294769433471</v>
      </c>
      <c r="AS278" s="104">
        <f t="shared" si="85"/>
        <v>271</v>
      </c>
      <c r="AT278" s="13">
        <f t="shared" si="86"/>
        <v>2</v>
      </c>
      <c r="AU278" s="13">
        <f t="shared" si="87"/>
        <v>1.0513686073781292</v>
      </c>
      <c r="AV278" s="104">
        <f t="shared" si="88"/>
        <v>276</v>
      </c>
      <c r="AW278" s="13">
        <f t="shared" si="89"/>
        <v>3</v>
      </c>
    </row>
    <row r="279" spans="1:49" s="13" customFormat="1" ht="11.25" customHeight="1" x14ac:dyDescent="0.2">
      <c r="A279" s="182">
        <v>32</v>
      </c>
      <c r="B279" s="68">
        <v>185</v>
      </c>
      <c r="C279" s="34" t="s">
        <v>7</v>
      </c>
      <c r="D279" s="34" t="s">
        <v>249</v>
      </c>
      <c r="E279" s="34" t="s">
        <v>340</v>
      </c>
      <c r="F279" s="34" t="s">
        <v>293</v>
      </c>
      <c r="G279" s="39"/>
      <c r="H279" s="34"/>
      <c r="I279" s="27"/>
      <c r="J279" s="103">
        <v>0.88409090909090904</v>
      </c>
      <c r="K279" s="94">
        <f t="shared" si="72"/>
        <v>1.0799911590909093</v>
      </c>
      <c r="L279" s="104">
        <f t="shared" si="73"/>
        <v>274</v>
      </c>
      <c r="M279" s="81">
        <v>1</v>
      </c>
      <c r="N279" s="60">
        <v>1</v>
      </c>
      <c r="O279" s="61">
        <v>1</v>
      </c>
      <c r="P279" s="60">
        <v>1</v>
      </c>
      <c r="Q279" s="77">
        <v>1</v>
      </c>
      <c r="R279" s="120">
        <v>0</v>
      </c>
      <c r="S279" s="121">
        <v>0</v>
      </c>
      <c r="T279" s="121">
        <v>0</v>
      </c>
      <c r="U279" s="121">
        <v>1</v>
      </c>
      <c r="V279" s="121">
        <v>1</v>
      </c>
      <c r="W279" s="121">
        <v>0</v>
      </c>
      <c r="X279" s="122">
        <v>1</v>
      </c>
      <c r="Y279" s="123">
        <v>3</v>
      </c>
      <c r="Z279" s="63">
        <v>2</v>
      </c>
      <c r="AA279" s="73">
        <v>1</v>
      </c>
      <c r="AB279" s="89">
        <v>1</v>
      </c>
      <c r="AC279" s="87">
        <v>1</v>
      </c>
      <c r="AD279" s="198"/>
      <c r="AE279" s="198"/>
      <c r="AF279" s="198">
        <f t="shared" si="74"/>
        <v>9.5481818181818185E-3</v>
      </c>
      <c r="AG279" s="104">
        <f t="shared" si="75"/>
        <v>280</v>
      </c>
      <c r="AH279" s="198">
        <f t="shared" si="76"/>
        <v>122.15938303341905</v>
      </c>
      <c r="AI279" s="104">
        <f t="shared" si="77"/>
        <v>14</v>
      </c>
      <c r="AL279" s="13">
        <f t="shared" si="78"/>
        <v>1.0799911590909097</v>
      </c>
      <c r="AM279" s="104">
        <f t="shared" si="79"/>
        <v>274</v>
      </c>
      <c r="AN279" s="13">
        <f t="shared" si="80"/>
        <v>0</v>
      </c>
      <c r="AO279" s="13">
        <f t="shared" si="81"/>
        <v>1.0639911590909095</v>
      </c>
      <c r="AP279" s="104">
        <f t="shared" si="82"/>
        <v>262</v>
      </c>
      <c r="AQ279" s="13">
        <f t="shared" si="83"/>
        <v>12</v>
      </c>
      <c r="AR279" s="13">
        <f t="shared" si="84"/>
        <v>1.12799115909091</v>
      </c>
      <c r="AS279" s="104">
        <f t="shared" si="85"/>
        <v>274</v>
      </c>
      <c r="AT279" s="13">
        <f t="shared" si="86"/>
        <v>0</v>
      </c>
      <c r="AU279" s="13">
        <f t="shared" si="87"/>
        <v>1.0479911590909095</v>
      </c>
      <c r="AV279" s="104">
        <f t="shared" si="88"/>
        <v>277</v>
      </c>
      <c r="AW279" s="13">
        <f t="shared" si="89"/>
        <v>3</v>
      </c>
    </row>
    <row r="280" spans="1:49" s="13" customFormat="1" ht="11.25" customHeight="1" x14ac:dyDescent="0.2">
      <c r="A280" s="182">
        <v>107</v>
      </c>
      <c r="B280" s="68">
        <v>242</v>
      </c>
      <c r="C280" s="34" t="s">
        <v>6</v>
      </c>
      <c r="D280" s="34" t="s">
        <v>27</v>
      </c>
      <c r="E280" s="34" t="s">
        <v>117</v>
      </c>
      <c r="F280" s="34" t="s">
        <v>293</v>
      </c>
      <c r="G280" s="39"/>
      <c r="H280" s="34"/>
      <c r="I280" s="27"/>
      <c r="J280" s="103">
        <v>1.7996212121212121</v>
      </c>
      <c r="K280" s="94">
        <f t="shared" si="72"/>
        <v>1.0799820037878789</v>
      </c>
      <c r="L280" s="104">
        <f t="shared" si="73"/>
        <v>275</v>
      </c>
      <c r="M280" s="81">
        <v>1</v>
      </c>
      <c r="N280" s="60">
        <v>1</v>
      </c>
      <c r="O280" s="61">
        <v>1</v>
      </c>
      <c r="P280" s="60">
        <v>1</v>
      </c>
      <c r="Q280" s="77">
        <v>1</v>
      </c>
      <c r="R280" s="120">
        <v>0</v>
      </c>
      <c r="S280" s="121">
        <v>1</v>
      </c>
      <c r="T280" s="121">
        <v>1</v>
      </c>
      <c r="U280" s="121">
        <v>1</v>
      </c>
      <c r="V280" s="121">
        <v>1</v>
      </c>
      <c r="W280" s="121">
        <v>0</v>
      </c>
      <c r="X280" s="122">
        <v>1</v>
      </c>
      <c r="Y280" s="123">
        <v>2</v>
      </c>
      <c r="Z280" s="63">
        <v>2</v>
      </c>
      <c r="AA280" s="73">
        <v>1</v>
      </c>
      <c r="AB280" s="89">
        <v>1</v>
      </c>
      <c r="AC280" s="87">
        <v>1</v>
      </c>
      <c r="AD280" s="198"/>
      <c r="AE280" s="198"/>
      <c r="AF280" s="198">
        <f t="shared" si="74"/>
        <v>1.943590909090909E-2</v>
      </c>
      <c r="AG280" s="104">
        <f t="shared" si="75"/>
        <v>265</v>
      </c>
      <c r="AH280" s="198">
        <f t="shared" si="76"/>
        <v>60.012628920227321</v>
      </c>
      <c r="AI280" s="104">
        <f t="shared" si="77"/>
        <v>31</v>
      </c>
      <c r="AL280" s="13">
        <f t="shared" si="78"/>
        <v>1.0799820037878793</v>
      </c>
      <c r="AM280" s="104">
        <f t="shared" si="79"/>
        <v>275</v>
      </c>
      <c r="AN280" s="13">
        <f t="shared" si="80"/>
        <v>0</v>
      </c>
      <c r="AO280" s="13">
        <f t="shared" si="81"/>
        <v>1.0639820037878791</v>
      </c>
      <c r="AP280" s="104">
        <f t="shared" si="82"/>
        <v>263</v>
      </c>
      <c r="AQ280" s="13">
        <f t="shared" si="83"/>
        <v>12</v>
      </c>
      <c r="AR280" s="13">
        <f t="shared" si="84"/>
        <v>1.1279820037878794</v>
      </c>
      <c r="AS280" s="104">
        <f t="shared" si="85"/>
        <v>275</v>
      </c>
      <c r="AT280" s="13">
        <f t="shared" si="86"/>
        <v>0</v>
      </c>
      <c r="AU280" s="13">
        <f t="shared" si="87"/>
        <v>1.0479820037878791</v>
      </c>
      <c r="AV280" s="104">
        <f t="shared" si="88"/>
        <v>278</v>
      </c>
      <c r="AW280" s="13">
        <f t="shared" si="89"/>
        <v>3</v>
      </c>
    </row>
    <row r="281" spans="1:49" s="13" customFormat="1" ht="11.25" customHeight="1" x14ac:dyDescent="0.2">
      <c r="A281" s="182">
        <v>115</v>
      </c>
      <c r="B281" s="68">
        <v>252</v>
      </c>
      <c r="C281" s="34" t="s">
        <v>243</v>
      </c>
      <c r="D281" s="34" t="s">
        <v>28</v>
      </c>
      <c r="E281" s="34" t="s">
        <v>122</v>
      </c>
      <c r="F281" s="34" t="s">
        <v>293</v>
      </c>
      <c r="G281" s="39"/>
      <c r="H281" s="34"/>
      <c r="I281" s="27"/>
      <c r="J281" s="103">
        <v>4.1128787878787882</v>
      </c>
      <c r="K281" s="94">
        <f t="shared" si="72"/>
        <v>1.0799588712121213</v>
      </c>
      <c r="L281" s="104">
        <f t="shared" si="73"/>
        <v>276</v>
      </c>
      <c r="M281" s="81">
        <v>1</v>
      </c>
      <c r="N281" s="60">
        <v>1</v>
      </c>
      <c r="O281" s="61">
        <v>0</v>
      </c>
      <c r="P281" s="60">
        <v>1</v>
      </c>
      <c r="Q281" s="77">
        <v>1</v>
      </c>
      <c r="R281" s="120">
        <v>1</v>
      </c>
      <c r="S281" s="121">
        <v>1</v>
      </c>
      <c r="T281" s="121">
        <v>2</v>
      </c>
      <c r="U281" s="121">
        <v>1</v>
      </c>
      <c r="V281" s="121">
        <v>1</v>
      </c>
      <c r="W281" s="121">
        <v>0</v>
      </c>
      <c r="X281" s="122">
        <v>2</v>
      </c>
      <c r="Y281" s="123">
        <v>1</v>
      </c>
      <c r="Z281" s="63">
        <v>1</v>
      </c>
      <c r="AA281" s="73">
        <v>3</v>
      </c>
      <c r="AB281" s="89">
        <v>3</v>
      </c>
      <c r="AC281" s="87">
        <v>3</v>
      </c>
      <c r="AD281" s="198"/>
      <c r="AE281" s="198"/>
      <c r="AF281" s="198">
        <f t="shared" si="74"/>
        <v>4.4419090909090915E-2</v>
      </c>
      <c r="AG281" s="104">
        <f t="shared" si="75"/>
        <v>239</v>
      </c>
      <c r="AH281" s="198">
        <f t="shared" si="76"/>
        <v>26.258979554245716</v>
      </c>
      <c r="AI281" s="104">
        <f t="shared" si="77"/>
        <v>99</v>
      </c>
      <c r="AL281" s="13">
        <f t="shared" si="78"/>
        <v>1.0799588712121218</v>
      </c>
      <c r="AM281" s="104">
        <f t="shared" si="79"/>
        <v>276</v>
      </c>
      <c r="AN281" s="13">
        <f t="shared" si="80"/>
        <v>0</v>
      </c>
      <c r="AO281" s="13">
        <f t="shared" si="81"/>
        <v>1.1412230852589444</v>
      </c>
      <c r="AP281" s="104">
        <f t="shared" si="82"/>
        <v>254</v>
      </c>
      <c r="AQ281" s="13">
        <f t="shared" si="83"/>
        <v>22</v>
      </c>
      <c r="AR281" s="13">
        <f t="shared" si="84"/>
        <v>1.200129439773995</v>
      </c>
      <c r="AS281" s="104">
        <f t="shared" si="85"/>
        <v>266</v>
      </c>
      <c r="AT281" s="13">
        <f t="shared" si="86"/>
        <v>10</v>
      </c>
      <c r="AU281" s="13">
        <f t="shared" si="87"/>
        <v>0.97543044311847604</v>
      </c>
      <c r="AV281" s="104">
        <f t="shared" si="88"/>
        <v>282</v>
      </c>
      <c r="AW281" s="13">
        <f t="shared" si="89"/>
        <v>6</v>
      </c>
    </row>
    <row r="282" spans="1:49" s="13" customFormat="1" ht="11.25" customHeight="1" x14ac:dyDescent="0.2">
      <c r="A282" s="182">
        <v>236</v>
      </c>
      <c r="B282" s="68">
        <v>776</v>
      </c>
      <c r="C282" s="34" t="s">
        <v>243</v>
      </c>
      <c r="D282" s="34" t="s">
        <v>256</v>
      </c>
      <c r="E282" s="34" t="s">
        <v>164</v>
      </c>
      <c r="F282" s="34" t="s">
        <v>293</v>
      </c>
      <c r="G282" s="39"/>
      <c r="H282" s="34"/>
      <c r="I282" s="27"/>
      <c r="J282" s="103">
        <v>2.1810606060606061</v>
      </c>
      <c r="K282" s="94">
        <f t="shared" si="72"/>
        <v>1.0699781893939397</v>
      </c>
      <c r="L282" s="104">
        <f t="shared" si="73"/>
        <v>277</v>
      </c>
      <c r="M282" s="81">
        <v>1</v>
      </c>
      <c r="N282" s="60">
        <v>1</v>
      </c>
      <c r="O282" s="61">
        <v>1</v>
      </c>
      <c r="P282" s="60">
        <v>2</v>
      </c>
      <c r="Q282" s="77">
        <v>1</v>
      </c>
      <c r="R282" s="120">
        <v>1</v>
      </c>
      <c r="S282" s="121">
        <v>1</v>
      </c>
      <c r="T282" s="121">
        <v>1</v>
      </c>
      <c r="U282" s="121">
        <v>1</v>
      </c>
      <c r="V282" s="121">
        <v>1</v>
      </c>
      <c r="W282" s="121">
        <v>0</v>
      </c>
      <c r="X282" s="122">
        <v>1</v>
      </c>
      <c r="Y282" s="123">
        <v>0</v>
      </c>
      <c r="Z282" s="63">
        <v>1</v>
      </c>
      <c r="AA282" s="73">
        <v>1</v>
      </c>
      <c r="AB282" s="89">
        <v>3</v>
      </c>
      <c r="AC282" s="87">
        <v>1</v>
      </c>
      <c r="AD282" s="198"/>
      <c r="AE282" s="198"/>
      <c r="AF282" s="198">
        <f t="shared" si="74"/>
        <v>2.3337348484848492E-2</v>
      </c>
      <c r="AG282" s="104">
        <f t="shared" si="75"/>
        <v>261</v>
      </c>
      <c r="AH282" s="198">
        <f t="shared" si="76"/>
        <v>49.058700937825648</v>
      </c>
      <c r="AI282" s="104">
        <f t="shared" si="77"/>
        <v>38</v>
      </c>
      <c r="AL282" s="13">
        <f t="shared" si="78"/>
        <v>1.0699781893939397</v>
      </c>
      <c r="AM282" s="104">
        <f t="shared" si="79"/>
        <v>277</v>
      </c>
      <c r="AN282" s="13">
        <f t="shared" si="80"/>
        <v>0</v>
      </c>
      <c r="AO282" s="13">
        <f t="shared" si="81"/>
        <v>0.93303504558123052</v>
      </c>
      <c r="AP282" s="104">
        <f t="shared" si="82"/>
        <v>274</v>
      </c>
      <c r="AQ282" s="13">
        <f t="shared" si="83"/>
        <v>3</v>
      </c>
      <c r="AR282" s="13">
        <f t="shared" si="84"/>
        <v>1.0366604636414316</v>
      </c>
      <c r="AS282" s="104">
        <f t="shared" si="85"/>
        <v>279</v>
      </c>
      <c r="AT282" s="13">
        <f t="shared" si="86"/>
        <v>2</v>
      </c>
      <c r="AU282" s="13">
        <f t="shared" si="87"/>
        <v>1.1278644770193575</v>
      </c>
      <c r="AV282" s="104">
        <f t="shared" si="88"/>
        <v>265</v>
      </c>
      <c r="AW282" s="13">
        <f t="shared" si="89"/>
        <v>12</v>
      </c>
    </row>
    <row r="283" spans="1:49" s="13" customFormat="1" ht="11.25" customHeight="1" x14ac:dyDescent="0.2">
      <c r="A283" s="182">
        <v>229</v>
      </c>
      <c r="B283" s="68">
        <v>594</v>
      </c>
      <c r="C283" s="34" t="s">
        <v>244</v>
      </c>
      <c r="D283" s="34" t="s">
        <v>41</v>
      </c>
      <c r="E283" s="34" t="s">
        <v>159</v>
      </c>
      <c r="F283" s="34" t="s">
        <v>293</v>
      </c>
      <c r="G283" s="39"/>
      <c r="H283" s="34"/>
      <c r="I283" s="27"/>
      <c r="J283" s="103">
        <v>1.8323863636363635</v>
      </c>
      <c r="K283" s="94">
        <f t="shared" si="72"/>
        <v>1.0599816761363636</v>
      </c>
      <c r="L283" s="104">
        <f t="shared" si="73"/>
        <v>278</v>
      </c>
      <c r="M283" s="81">
        <v>1</v>
      </c>
      <c r="N283" s="60">
        <v>1</v>
      </c>
      <c r="O283" s="61">
        <v>1</v>
      </c>
      <c r="P283" s="60">
        <v>1</v>
      </c>
      <c r="Q283" s="77">
        <v>1</v>
      </c>
      <c r="R283" s="120">
        <v>0</v>
      </c>
      <c r="S283" s="121">
        <v>0</v>
      </c>
      <c r="T283" s="121">
        <v>1</v>
      </c>
      <c r="U283" s="121">
        <v>1</v>
      </c>
      <c r="V283" s="121">
        <v>1</v>
      </c>
      <c r="W283" s="121">
        <v>0</v>
      </c>
      <c r="X283" s="122">
        <v>3</v>
      </c>
      <c r="Y283" s="123">
        <v>0</v>
      </c>
      <c r="Z283" s="63">
        <v>2</v>
      </c>
      <c r="AA283" s="73">
        <v>0</v>
      </c>
      <c r="AB283" s="89">
        <v>3</v>
      </c>
      <c r="AC283" s="87">
        <v>1</v>
      </c>
      <c r="AD283" s="198"/>
      <c r="AE283" s="198"/>
      <c r="AF283" s="198">
        <f t="shared" si="74"/>
        <v>1.9423295454545454E-2</v>
      </c>
      <c r="AG283" s="104">
        <f t="shared" si="75"/>
        <v>266</v>
      </c>
      <c r="AH283" s="198">
        <f t="shared" si="76"/>
        <v>57.848062015503885</v>
      </c>
      <c r="AI283" s="104">
        <f t="shared" si="77"/>
        <v>32</v>
      </c>
      <c r="AL283" s="13">
        <f t="shared" si="78"/>
        <v>1.0599816761363641</v>
      </c>
      <c r="AM283" s="104">
        <f t="shared" si="79"/>
        <v>278</v>
      </c>
      <c r="AN283" s="13">
        <f t="shared" si="80"/>
        <v>0</v>
      </c>
      <c r="AO283" s="13">
        <f t="shared" si="81"/>
        <v>0.9792860239624509</v>
      </c>
      <c r="AP283" s="104">
        <f t="shared" si="82"/>
        <v>268</v>
      </c>
      <c r="AQ283" s="13">
        <f t="shared" si="83"/>
        <v>10</v>
      </c>
      <c r="AR283" s="13">
        <f t="shared" si="84"/>
        <v>1.1216338500494076</v>
      </c>
      <c r="AS283" s="104">
        <f t="shared" si="85"/>
        <v>276</v>
      </c>
      <c r="AT283" s="13">
        <f t="shared" si="86"/>
        <v>2</v>
      </c>
      <c r="AU283" s="13">
        <f t="shared" si="87"/>
        <v>1.0333729804841898</v>
      </c>
      <c r="AV283" s="104">
        <f t="shared" si="88"/>
        <v>279</v>
      </c>
      <c r="AW283" s="13">
        <f t="shared" si="89"/>
        <v>1</v>
      </c>
    </row>
    <row r="284" spans="1:49" s="13" customFormat="1" ht="11.25" customHeight="1" x14ac:dyDescent="0.2">
      <c r="A284" s="182">
        <v>41</v>
      </c>
      <c r="B284" s="68">
        <v>203</v>
      </c>
      <c r="C284" s="34" t="s">
        <v>8</v>
      </c>
      <c r="D284" s="34" t="s">
        <v>252</v>
      </c>
      <c r="E284" s="34">
        <v>203</v>
      </c>
      <c r="F284" s="34" t="s">
        <v>350</v>
      </c>
      <c r="G284" s="39"/>
      <c r="H284" s="34"/>
      <c r="I284" s="27"/>
      <c r="J284" s="103">
        <v>2.5755681818181819</v>
      </c>
      <c r="K284" s="94">
        <f t="shared" si="72"/>
        <v>1.0599742443181819</v>
      </c>
      <c r="L284" s="104">
        <f t="shared" si="73"/>
        <v>279</v>
      </c>
      <c r="M284" s="81">
        <v>1</v>
      </c>
      <c r="N284" s="60">
        <v>1</v>
      </c>
      <c r="O284" s="61">
        <v>1</v>
      </c>
      <c r="P284" s="60">
        <v>1</v>
      </c>
      <c r="Q284" s="77">
        <v>1</v>
      </c>
      <c r="R284" s="120">
        <v>0</v>
      </c>
      <c r="S284" s="121">
        <v>1</v>
      </c>
      <c r="T284" s="121">
        <v>1</v>
      </c>
      <c r="U284" s="121">
        <v>1</v>
      </c>
      <c r="V284" s="121">
        <v>1</v>
      </c>
      <c r="W284" s="121">
        <v>0</v>
      </c>
      <c r="X284" s="122">
        <v>0</v>
      </c>
      <c r="Y284" s="123">
        <v>0</v>
      </c>
      <c r="Z284" s="63">
        <v>3</v>
      </c>
      <c r="AA284" s="73">
        <v>1</v>
      </c>
      <c r="AB284" s="89">
        <v>1</v>
      </c>
      <c r="AC284" s="87">
        <v>1</v>
      </c>
      <c r="AD284" s="198"/>
      <c r="AE284" s="198"/>
      <c r="AF284" s="198">
        <f t="shared" si="74"/>
        <v>2.7301022727272729E-2</v>
      </c>
      <c r="AG284" s="104">
        <f t="shared" si="75"/>
        <v>257</v>
      </c>
      <c r="AH284" s="198">
        <f t="shared" si="76"/>
        <v>41.155967350540479</v>
      </c>
      <c r="AI284" s="104">
        <f t="shared" si="77"/>
        <v>62</v>
      </c>
      <c r="AL284" s="13">
        <f t="shared" si="78"/>
        <v>1.0599742443181825</v>
      </c>
      <c r="AM284" s="104">
        <f t="shared" si="79"/>
        <v>279</v>
      </c>
      <c r="AN284" s="13">
        <f t="shared" si="80"/>
        <v>0</v>
      </c>
      <c r="AO284" s="13">
        <f t="shared" si="81"/>
        <v>0.85562641823122587</v>
      </c>
      <c r="AP284" s="104">
        <f t="shared" si="82"/>
        <v>282</v>
      </c>
      <c r="AQ284" s="13">
        <f t="shared" si="83"/>
        <v>3</v>
      </c>
      <c r="AR284" s="13">
        <f t="shared" si="84"/>
        <v>1.1678003312747045</v>
      </c>
      <c r="AS284" s="104">
        <f t="shared" si="85"/>
        <v>272</v>
      </c>
      <c r="AT284" s="13">
        <f t="shared" si="86"/>
        <v>7</v>
      </c>
      <c r="AU284" s="13">
        <f t="shared" si="87"/>
        <v>1.0286698964920953</v>
      </c>
      <c r="AV284" s="104">
        <f t="shared" si="88"/>
        <v>280</v>
      </c>
      <c r="AW284" s="13">
        <f t="shared" si="89"/>
        <v>1</v>
      </c>
    </row>
    <row r="285" spans="1:49" s="13" customFormat="1" ht="11.25" customHeight="1" x14ac:dyDescent="0.2">
      <c r="A285" s="182">
        <v>47</v>
      </c>
      <c r="B285" s="68">
        <v>205</v>
      </c>
      <c r="C285" s="34" t="s">
        <v>5</v>
      </c>
      <c r="D285" s="34" t="s">
        <v>254</v>
      </c>
      <c r="E285" s="34" t="s">
        <v>355</v>
      </c>
      <c r="F285" s="34" t="s">
        <v>293</v>
      </c>
      <c r="G285" s="39"/>
      <c r="H285" s="34"/>
      <c r="I285" s="27"/>
      <c r="J285" s="103">
        <v>0.49109848484848484</v>
      </c>
      <c r="K285" s="94">
        <f t="shared" si="72"/>
        <v>1.0399950890151517</v>
      </c>
      <c r="L285" s="104">
        <f t="shared" si="73"/>
        <v>280</v>
      </c>
      <c r="M285" s="81">
        <v>1</v>
      </c>
      <c r="N285" s="60">
        <v>1</v>
      </c>
      <c r="O285" s="61">
        <v>1</v>
      </c>
      <c r="P285" s="60">
        <v>1</v>
      </c>
      <c r="Q285" s="77">
        <v>2</v>
      </c>
      <c r="R285" s="120">
        <v>0</v>
      </c>
      <c r="S285" s="121">
        <v>1</v>
      </c>
      <c r="T285" s="121">
        <v>0</v>
      </c>
      <c r="U285" s="121">
        <v>1</v>
      </c>
      <c r="V285" s="121">
        <v>1</v>
      </c>
      <c r="W285" s="121">
        <v>0</v>
      </c>
      <c r="X285" s="122">
        <v>0</v>
      </c>
      <c r="Y285" s="123">
        <v>1</v>
      </c>
      <c r="Z285" s="63">
        <v>2</v>
      </c>
      <c r="AA285" s="73">
        <v>0</v>
      </c>
      <c r="AB285" s="89">
        <v>1</v>
      </c>
      <c r="AC285" s="87">
        <v>1</v>
      </c>
      <c r="AD285" s="198"/>
      <c r="AE285" s="198"/>
      <c r="AF285" s="198">
        <f t="shared" si="74"/>
        <v>5.107424242424244E-3</v>
      </c>
      <c r="AG285" s="104">
        <f t="shared" si="75"/>
        <v>285</v>
      </c>
      <c r="AH285" s="198">
        <f t="shared" si="76"/>
        <v>211.77015040493643</v>
      </c>
      <c r="AI285" s="104">
        <f t="shared" si="77"/>
        <v>4</v>
      </c>
      <c r="AL285" s="13">
        <f t="shared" si="78"/>
        <v>1.0399950890151519</v>
      </c>
      <c r="AM285" s="104">
        <f t="shared" si="79"/>
        <v>280</v>
      </c>
      <c r="AN285" s="13">
        <f t="shared" si="80"/>
        <v>0</v>
      </c>
      <c r="AO285" s="13">
        <f t="shared" si="81"/>
        <v>0.85855696192485076</v>
      </c>
      <c r="AP285" s="104">
        <f t="shared" si="82"/>
        <v>281</v>
      </c>
      <c r="AQ285" s="13">
        <f t="shared" si="83"/>
        <v>1</v>
      </c>
      <c r="AR285" s="13">
        <f t="shared" si="84"/>
        <v>1.02773756393154</v>
      </c>
      <c r="AS285" s="104">
        <f t="shared" si="85"/>
        <v>280</v>
      </c>
      <c r="AT285" s="13">
        <f t="shared" si="86"/>
        <v>0</v>
      </c>
      <c r="AU285" s="13">
        <f t="shared" si="87"/>
        <v>1.0928713431957537</v>
      </c>
      <c r="AV285" s="104">
        <f t="shared" si="88"/>
        <v>272</v>
      </c>
      <c r="AW285" s="13">
        <f t="shared" si="89"/>
        <v>8</v>
      </c>
    </row>
    <row r="286" spans="1:49" s="13" customFormat="1" ht="11.25" customHeight="1" x14ac:dyDescent="0.2">
      <c r="A286" s="182">
        <v>313</v>
      </c>
      <c r="B286" s="71" t="s">
        <v>151</v>
      </c>
      <c r="C286" s="34" t="s">
        <v>8</v>
      </c>
      <c r="D286" s="34" t="s">
        <v>18</v>
      </c>
      <c r="E286" s="34" t="s">
        <v>151</v>
      </c>
      <c r="F286" s="34" t="s">
        <v>293</v>
      </c>
      <c r="G286" s="39"/>
      <c r="H286" s="34"/>
      <c r="I286" s="27"/>
      <c r="J286" s="103">
        <v>0.59299242424242427</v>
      </c>
      <c r="K286" s="94">
        <f t="shared" si="72"/>
        <v>1.0299940700757575</v>
      </c>
      <c r="L286" s="104">
        <f t="shared" si="73"/>
        <v>281</v>
      </c>
      <c r="M286" s="81">
        <v>1</v>
      </c>
      <c r="N286" s="60">
        <v>2</v>
      </c>
      <c r="O286" s="61">
        <v>1</v>
      </c>
      <c r="P286" s="60">
        <v>1</v>
      </c>
      <c r="Q286" s="77">
        <v>1</v>
      </c>
      <c r="R286" s="120">
        <v>0</v>
      </c>
      <c r="S286" s="121">
        <v>1</v>
      </c>
      <c r="T286" s="121">
        <v>1</v>
      </c>
      <c r="U286" s="121">
        <v>1</v>
      </c>
      <c r="V286" s="121">
        <v>1</v>
      </c>
      <c r="W286" s="121">
        <v>0</v>
      </c>
      <c r="X286" s="122">
        <v>0</v>
      </c>
      <c r="Y286" s="123">
        <v>0</v>
      </c>
      <c r="Z286" s="63">
        <v>2</v>
      </c>
      <c r="AA286" s="73">
        <v>0</v>
      </c>
      <c r="AB286" s="89">
        <v>1</v>
      </c>
      <c r="AC286" s="87">
        <v>1</v>
      </c>
      <c r="AD286" s="198"/>
      <c r="AE286" s="198"/>
      <c r="AF286" s="198">
        <f t="shared" si="74"/>
        <v>6.1078219696969697E-3</v>
      </c>
      <c r="AG286" s="104">
        <f t="shared" si="75"/>
        <v>282</v>
      </c>
      <c r="AH286" s="198">
        <f t="shared" si="76"/>
        <v>173.69530501437239</v>
      </c>
      <c r="AI286" s="104">
        <f t="shared" si="77"/>
        <v>6</v>
      </c>
      <c r="AL286" s="13">
        <f t="shared" si="78"/>
        <v>1.0299940700757579</v>
      </c>
      <c r="AM286" s="104">
        <f t="shared" si="79"/>
        <v>281</v>
      </c>
      <c r="AN286" s="13">
        <f t="shared" si="80"/>
        <v>0</v>
      </c>
      <c r="AO286" s="13">
        <f t="shared" si="81"/>
        <v>0.80487701321957061</v>
      </c>
      <c r="AP286" s="104">
        <f t="shared" si="82"/>
        <v>285</v>
      </c>
      <c r="AQ286" s="13">
        <f t="shared" si="83"/>
        <v>4</v>
      </c>
      <c r="AR286" s="13">
        <f t="shared" si="84"/>
        <v>1.0085893878015106</v>
      </c>
      <c r="AS286" s="104">
        <f t="shared" si="85"/>
        <v>281</v>
      </c>
      <c r="AT286" s="13">
        <f t="shared" si="86"/>
        <v>0</v>
      </c>
      <c r="AU286" s="13">
        <f t="shared" si="87"/>
        <v>1.1002281837881323</v>
      </c>
      <c r="AV286" s="104">
        <f t="shared" si="88"/>
        <v>271</v>
      </c>
      <c r="AW286" s="13">
        <f t="shared" si="89"/>
        <v>10</v>
      </c>
    </row>
    <row r="287" spans="1:49" s="13" customFormat="1" ht="11.25" customHeight="1" x14ac:dyDescent="0.2">
      <c r="A287" s="182">
        <v>248</v>
      </c>
      <c r="B287" s="68">
        <v>968</v>
      </c>
      <c r="C287" s="34" t="s">
        <v>243</v>
      </c>
      <c r="D287" s="34" t="s">
        <v>3</v>
      </c>
      <c r="E287" s="34" t="s">
        <v>217</v>
      </c>
      <c r="F287" s="34" t="s">
        <v>293</v>
      </c>
      <c r="G287" s="39"/>
      <c r="H287" s="34"/>
      <c r="I287" s="27"/>
      <c r="J287" s="103">
        <v>2.153598484848485</v>
      </c>
      <c r="K287" s="94">
        <f t="shared" si="72"/>
        <v>1.0299784640151517</v>
      </c>
      <c r="L287" s="104">
        <f t="shared" si="73"/>
        <v>282</v>
      </c>
      <c r="M287" s="81">
        <v>1</v>
      </c>
      <c r="N287" s="60">
        <v>1</v>
      </c>
      <c r="O287" s="61">
        <v>0</v>
      </c>
      <c r="P287" s="60">
        <v>2</v>
      </c>
      <c r="Q287" s="77">
        <v>2</v>
      </c>
      <c r="R287" s="120">
        <v>1</v>
      </c>
      <c r="S287" s="121">
        <v>0</v>
      </c>
      <c r="T287" s="121">
        <v>2</v>
      </c>
      <c r="U287" s="121">
        <v>1</v>
      </c>
      <c r="V287" s="121">
        <v>1</v>
      </c>
      <c r="W287" s="121">
        <v>0</v>
      </c>
      <c r="X287" s="122">
        <v>1</v>
      </c>
      <c r="Y287" s="123">
        <v>0</v>
      </c>
      <c r="Z287" s="63">
        <v>1</v>
      </c>
      <c r="AA287" s="73">
        <v>0</v>
      </c>
      <c r="AB287" s="89">
        <v>3</v>
      </c>
      <c r="AC287" s="87">
        <v>1</v>
      </c>
      <c r="AD287" s="198"/>
      <c r="AE287" s="198"/>
      <c r="AF287" s="198">
        <f t="shared" si="74"/>
        <v>2.21820643939394E-2</v>
      </c>
      <c r="AG287" s="104">
        <f t="shared" si="75"/>
        <v>263</v>
      </c>
      <c r="AH287" s="198">
        <f t="shared" si="76"/>
        <v>47.826928150558444</v>
      </c>
      <c r="AI287" s="104">
        <f t="shared" si="77"/>
        <v>44</v>
      </c>
      <c r="AL287" s="13">
        <f t="shared" si="78"/>
        <v>1.0299784640151517</v>
      </c>
      <c r="AM287" s="104">
        <f t="shared" si="79"/>
        <v>282</v>
      </c>
      <c r="AN287" s="13">
        <f t="shared" si="80"/>
        <v>0</v>
      </c>
      <c r="AO287" s="13">
        <f t="shared" si="81"/>
        <v>0.88729618976766012</v>
      </c>
      <c r="AP287" s="104">
        <f t="shared" si="82"/>
        <v>279</v>
      </c>
      <c r="AQ287" s="13">
        <f t="shared" si="83"/>
        <v>3</v>
      </c>
      <c r="AR287" s="13">
        <f t="shared" si="84"/>
        <v>0.97779117304525232</v>
      </c>
      <c r="AS287" s="104">
        <f t="shared" si="85"/>
        <v>283</v>
      </c>
      <c r="AT287" s="13">
        <f t="shared" si="86"/>
        <v>1</v>
      </c>
      <c r="AU287" s="13">
        <f t="shared" si="87"/>
        <v>1.1033430125101349</v>
      </c>
      <c r="AV287" s="104">
        <f t="shared" si="88"/>
        <v>270</v>
      </c>
      <c r="AW287" s="13">
        <f t="shared" si="89"/>
        <v>12</v>
      </c>
    </row>
    <row r="288" spans="1:49" s="13" customFormat="1" ht="11.25" customHeight="1" x14ac:dyDescent="0.2">
      <c r="A288" s="182">
        <v>46</v>
      </c>
      <c r="B288" s="68">
        <v>205</v>
      </c>
      <c r="C288" s="34" t="s">
        <v>5</v>
      </c>
      <c r="D288" s="34" t="s">
        <v>254</v>
      </c>
      <c r="E288" s="34" t="s">
        <v>354</v>
      </c>
      <c r="F288" s="34" t="s">
        <v>293</v>
      </c>
      <c r="G288" s="39"/>
      <c r="H288" s="34"/>
      <c r="I288" s="27"/>
      <c r="J288" s="103">
        <v>0.70625000000000004</v>
      </c>
      <c r="K288" s="94">
        <f t="shared" si="72"/>
        <v>0.95999293750000014</v>
      </c>
      <c r="L288" s="104">
        <f t="shared" si="73"/>
        <v>283</v>
      </c>
      <c r="M288" s="81">
        <v>1</v>
      </c>
      <c r="N288" s="60">
        <v>1</v>
      </c>
      <c r="O288" s="61">
        <v>1</v>
      </c>
      <c r="P288" s="60">
        <v>1</v>
      </c>
      <c r="Q288" s="77">
        <v>1</v>
      </c>
      <c r="R288" s="120">
        <v>0</v>
      </c>
      <c r="S288" s="121">
        <v>1</v>
      </c>
      <c r="T288" s="121">
        <v>0</v>
      </c>
      <c r="U288" s="121">
        <v>1</v>
      </c>
      <c r="V288" s="121">
        <v>1</v>
      </c>
      <c r="W288" s="121">
        <v>1</v>
      </c>
      <c r="X288" s="122">
        <v>0</v>
      </c>
      <c r="Y288" s="123">
        <v>1</v>
      </c>
      <c r="Z288" s="63">
        <v>2</v>
      </c>
      <c r="AA288" s="73">
        <v>0</v>
      </c>
      <c r="AB288" s="89">
        <v>1</v>
      </c>
      <c r="AC288" s="87">
        <v>1</v>
      </c>
      <c r="AD288" s="198"/>
      <c r="AE288" s="198"/>
      <c r="AF288" s="198">
        <f t="shared" si="74"/>
        <v>6.7800000000000013E-3</v>
      </c>
      <c r="AG288" s="104">
        <f t="shared" si="75"/>
        <v>281</v>
      </c>
      <c r="AH288" s="198">
        <f t="shared" si="76"/>
        <v>135.92920353982302</v>
      </c>
      <c r="AI288" s="104">
        <f t="shared" si="77"/>
        <v>10</v>
      </c>
      <c r="AL288" s="13">
        <f t="shared" si="78"/>
        <v>0.95999293750000037</v>
      </c>
      <c r="AM288" s="104">
        <f t="shared" si="79"/>
        <v>283</v>
      </c>
      <c r="AN288" s="13">
        <f t="shared" si="80"/>
        <v>0</v>
      </c>
      <c r="AO288" s="13">
        <f t="shared" si="81"/>
        <v>0.84434076358695676</v>
      </c>
      <c r="AP288" s="104">
        <f t="shared" si="82"/>
        <v>283</v>
      </c>
      <c r="AQ288" s="13">
        <f t="shared" si="83"/>
        <v>0</v>
      </c>
      <c r="AR288" s="13">
        <f t="shared" si="84"/>
        <v>0.98216685054347896</v>
      </c>
      <c r="AS288" s="104">
        <f t="shared" si="85"/>
        <v>282</v>
      </c>
      <c r="AT288" s="13">
        <f t="shared" si="86"/>
        <v>1</v>
      </c>
      <c r="AU288" s="13">
        <f t="shared" si="87"/>
        <v>0.97129728532608717</v>
      </c>
      <c r="AV288" s="104">
        <f t="shared" si="88"/>
        <v>284</v>
      </c>
      <c r="AW288" s="13">
        <f t="shared" si="89"/>
        <v>1</v>
      </c>
    </row>
    <row r="289" spans="1:49" s="13" customFormat="1" ht="11.25" customHeight="1" x14ac:dyDescent="0.2">
      <c r="A289" s="182">
        <v>235</v>
      </c>
      <c r="B289" s="68">
        <v>770</v>
      </c>
      <c r="C289" s="34" t="s">
        <v>243</v>
      </c>
      <c r="D289" s="34" t="s">
        <v>256</v>
      </c>
      <c r="E289" s="34" t="s">
        <v>163</v>
      </c>
      <c r="F289" s="34" t="s">
        <v>293</v>
      </c>
      <c r="G289" s="39"/>
      <c r="H289" s="39"/>
      <c r="I289" s="38"/>
      <c r="J289" s="103">
        <v>1.8897727272727274</v>
      </c>
      <c r="K289" s="94">
        <f t="shared" si="72"/>
        <v>0.93998110227272746</v>
      </c>
      <c r="L289" s="104">
        <f t="shared" si="73"/>
        <v>284</v>
      </c>
      <c r="M289" s="81">
        <v>1</v>
      </c>
      <c r="N289" s="60">
        <v>1</v>
      </c>
      <c r="O289" s="61">
        <v>0</v>
      </c>
      <c r="P289" s="60">
        <v>2</v>
      </c>
      <c r="Q289" s="77">
        <v>1</v>
      </c>
      <c r="R289" s="120">
        <v>0</v>
      </c>
      <c r="S289" s="121">
        <v>1</v>
      </c>
      <c r="T289" s="121">
        <v>2</v>
      </c>
      <c r="U289" s="121">
        <v>0</v>
      </c>
      <c r="V289" s="121">
        <v>1</v>
      </c>
      <c r="W289" s="121">
        <v>0</v>
      </c>
      <c r="X289" s="122">
        <v>1</v>
      </c>
      <c r="Y289" s="123">
        <v>0</v>
      </c>
      <c r="Z289" s="63">
        <v>1</v>
      </c>
      <c r="AA289" s="73">
        <v>1</v>
      </c>
      <c r="AB289" s="89">
        <v>3</v>
      </c>
      <c r="AC289" s="87">
        <v>1</v>
      </c>
      <c r="AD289" s="198"/>
      <c r="AE289" s="198"/>
      <c r="AF289" s="198">
        <f t="shared" si="74"/>
        <v>1.776386363636364E-2</v>
      </c>
      <c r="AG289" s="104">
        <f t="shared" si="75"/>
        <v>268</v>
      </c>
      <c r="AH289" s="198">
        <f t="shared" si="76"/>
        <v>49.741431148526765</v>
      </c>
      <c r="AI289" s="104">
        <f t="shared" si="77"/>
        <v>37</v>
      </c>
      <c r="AL289" s="13">
        <f t="shared" si="78"/>
        <v>0.93998110227272769</v>
      </c>
      <c r="AM289" s="104">
        <f t="shared" si="79"/>
        <v>284</v>
      </c>
      <c r="AN289" s="13">
        <f t="shared" si="80"/>
        <v>0</v>
      </c>
      <c r="AO289" s="13">
        <f t="shared" si="81"/>
        <v>0.81012825946336298</v>
      </c>
      <c r="AP289" s="104">
        <f t="shared" si="82"/>
        <v>284</v>
      </c>
      <c r="AQ289" s="13">
        <f t="shared" si="83"/>
        <v>0</v>
      </c>
      <c r="AR289" s="13">
        <f t="shared" si="84"/>
        <v>0.93674698856035332</v>
      </c>
      <c r="AS289" s="104">
        <f t="shared" si="85"/>
        <v>284</v>
      </c>
      <c r="AT289" s="13">
        <f t="shared" si="86"/>
        <v>0</v>
      </c>
      <c r="AU289" s="13">
        <f t="shared" si="87"/>
        <v>0.97368678789145657</v>
      </c>
      <c r="AV289" s="104">
        <f t="shared" si="88"/>
        <v>283</v>
      </c>
      <c r="AW289" s="13">
        <f t="shared" si="89"/>
        <v>1</v>
      </c>
    </row>
    <row r="290" spans="1:49" s="13" customFormat="1" ht="11.25" customHeight="1" x14ac:dyDescent="0.2">
      <c r="A290" s="182">
        <v>192</v>
      </c>
      <c r="B290" s="68">
        <v>463</v>
      </c>
      <c r="C290" s="34" t="s">
        <v>244</v>
      </c>
      <c r="D290" s="34" t="s">
        <v>368</v>
      </c>
      <c r="E290" s="34" t="s">
        <v>157</v>
      </c>
      <c r="F290" s="34" t="s">
        <v>293</v>
      </c>
      <c r="G290" s="39"/>
      <c r="H290" s="39"/>
      <c r="I290" s="38"/>
      <c r="J290" s="103">
        <v>1.9051136363636363</v>
      </c>
      <c r="K290" s="94">
        <f t="shared" si="72"/>
        <v>0.92998094886363647</v>
      </c>
      <c r="L290" s="104">
        <f t="shared" si="73"/>
        <v>285</v>
      </c>
      <c r="M290" s="81">
        <v>1</v>
      </c>
      <c r="N290" s="60">
        <v>1</v>
      </c>
      <c r="O290" s="61">
        <v>0</v>
      </c>
      <c r="P290" s="60">
        <v>1</v>
      </c>
      <c r="Q290" s="77">
        <v>2</v>
      </c>
      <c r="R290" s="120">
        <v>0</v>
      </c>
      <c r="S290" s="121">
        <v>1</v>
      </c>
      <c r="T290" s="121">
        <v>1</v>
      </c>
      <c r="U290" s="121">
        <v>0</v>
      </c>
      <c r="V290" s="121">
        <v>1</v>
      </c>
      <c r="W290" s="121">
        <v>0</v>
      </c>
      <c r="X290" s="122">
        <v>2</v>
      </c>
      <c r="Y290" s="123">
        <v>1</v>
      </c>
      <c r="Z290" s="63">
        <v>1</v>
      </c>
      <c r="AA290" s="73">
        <v>0</v>
      </c>
      <c r="AB290" s="89">
        <v>2</v>
      </c>
      <c r="AC290" s="87">
        <v>1</v>
      </c>
      <c r="AD290" s="198"/>
      <c r="AE290" s="198"/>
      <c r="AF290" s="198">
        <f t="shared" si="74"/>
        <v>1.771755681818182E-2</v>
      </c>
      <c r="AG290" s="104">
        <f t="shared" si="75"/>
        <v>269</v>
      </c>
      <c r="AH290" s="198">
        <f t="shared" si="76"/>
        <v>48.815985684461687</v>
      </c>
      <c r="AI290" s="104">
        <f t="shared" si="77"/>
        <v>39</v>
      </c>
      <c r="AL290" s="13">
        <f t="shared" si="78"/>
        <v>0.92998094886363658</v>
      </c>
      <c r="AM290" s="104">
        <f t="shared" si="79"/>
        <v>285</v>
      </c>
      <c r="AN290" s="13">
        <f t="shared" si="80"/>
        <v>0</v>
      </c>
      <c r="AO290" s="13">
        <f t="shared" si="81"/>
        <v>0.90276355755928861</v>
      </c>
      <c r="AP290" s="104">
        <f t="shared" si="82"/>
        <v>277</v>
      </c>
      <c r="AQ290" s="13">
        <f t="shared" si="83"/>
        <v>8</v>
      </c>
      <c r="AR290" s="13">
        <f t="shared" si="84"/>
        <v>0.90337225321146275</v>
      </c>
      <c r="AS290" s="104">
        <f t="shared" si="85"/>
        <v>285</v>
      </c>
      <c r="AT290" s="13">
        <f t="shared" si="86"/>
        <v>0</v>
      </c>
      <c r="AU290" s="13">
        <f t="shared" si="87"/>
        <v>0.95641573147233216</v>
      </c>
      <c r="AV290" s="104">
        <f t="shared" si="88"/>
        <v>285</v>
      </c>
      <c r="AW290" s="13">
        <f t="shared" si="89"/>
        <v>0</v>
      </c>
    </row>
    <row r="291" spans="1:49" s="13" customFormat="1" ht="11.25" customHeight="1" thickBot="1" x14ac:dyDescent="0.25">
      <c r="A291" s="194">
        <v>131</v>
      </c>
      <c r="B291" s="175">
        <v>330</v>
      </c>
      <c r="C291" s="36" t="s">
        <v>8</v>
      </c>
      <c r="D291" s="36" t="s">
        <v>252</v>
      </c>
      <c r="E291" s="36" t="s">
        <v>302</v>
      </c>
      <c r="F291" s="36" t="s">
        <v>303</v>
      </c>
      <c r="G291" s="36"/>
      <c r="H291" s="36"/>
      <c r="I291" s="28"/>
      <c r="J291" s="167">
        <v>1.4952651515151516</v>
      </c>
      <c r="K291" s="94">
        <f t="shared" si="72"/>
        <v>0.67998504734848497</v>
      </c>
      <c r="L291" s="183">
        <f t="shared" si="73"/>
        <v>286</v>
      </c>
      <c r="M291" s="81">
        <v>1</v>
      </c>
      <c r="N291" s="184">
        <v>2</v>
      </c>
      <c r="O291" s="184">
        <v>1</v>
      </c>
      <c r="P291" s="184">
        <v>0</v>
      </c>
      <c r="Q291" s="185">
        <v>0</v>
      </c>
      <c r="R291" s="186">
        <v>1</v>
      </c>
      <c r="S291" s="187">
        <v>2</v>
      </c>
      <c r="T291" s="187">
        <v>1</v>
      </c>
      <c r="U291" s="187">
        <v>1</v>
      </c>
      <c r="V291" s="187">
        <v>1</v>
      </c>
      <c r="W291" s="187">
        <v>0</v>
      </c>
      <c r="X291" s="188">
        <v>0</v>
      </c>
      <c r="Y291" s="189">
        <v>1</v>
      </c>
      <c r="Z291" s="190">
        <v>0</v>
      </c>
      <c r="AA291" s="191">
        <v>0</v>
      </c>
      <c r="AB291" s="192">
        <v>1</v>
      </c>
      <c r="AC291" s="193">
        <v>1</v>
      </c>
      <c r="AD291" s="198"/>
      <c r="AE291" s="198"/>
      <c r="AF291" s="198">
        <f t="shared" si="74"/>
        <v>1.0167803030303034E-2</v>
      </c>
      <c r="AG291" s="104">
        <f t="shared" si="75"/>
        <v>278</v>
      </c>
      <c r="AH291" s="198">
        <f t="shared" si="76"/>
        <v>45.476884103863213</v>
      </c>
      <c r="AI291" s="104">
        <f t="shared" si="77"/>
        <v>53</v>
      </c>
      <c r="AL291" s="13">
        <f t="shared" si="78"/>
        <v>0.67998504734848486</v>
      </c>
      <c r="AM291" s="104">
        <f t="shared" si="79"/>
        <v>286</v>
      </c>
      <c r="AN291" s="13">
        <f t="shared" si="80"/>
        <v>0</v>
      </c>
      <c r="AO291" s="13">
        <f t="shared" si="81"/>
        <v>0.7250753483518293</v>
      </c>
      <c r="AP291" s="104">
        <f t="shared" si="82"/>
        <v>286</v>
      </c>
      <c r="AQ291" s="13">
        <f t="shared" si="83"/>
        <v>0</v>
      </c>
      <c r="AR291" s="13">
        <f t="shared" si="84"/>
        <v>0.59606865938861864</v>
      </c>
      <c r="AS291" s="104">
        <f t="shared" si="85"/>
        <v>286</v>
      </c>
      <c r="AT291" s="13">
        <f t="shared" si="86"/>
        <v>0</v>
      </c>
      <c r="AU291" s="13">
        <f t="shared" si="87"/>
        <v>0.73180444534179589</v>
      </c>
      <c r="AV291" s="104">
        <f t="shared" si="88"/>
        <v>286</v>
      </c>
      <c r="AW291" s="13">
        <f t="shared" si="89"/>
        <v>0</v>
      </c>
    </row>
    <row r="292" spans="1:49" ht="13.5" thickBot="1" x14ac:dyDescent="0.25">
      <c r="B292" s="37"/>
      <c r="C292" s="37"/>
      <c r="D292" s="37"/>
      <c r="E292" s="37"/>
      <c r="F292" s="37"/>
      <c r="G292" s="37"/>
      <c r="H292" s="37"/>
      <c r="I292" s="37"/>
      <c r="J292" s="37"/>
      <c r="K292" s="143"/>
      <c r="L292" s="2"/>
      <c r="M292" s="144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168"/>
      <c r="Y292" s="37"/>
      <c r="Z292" s="169"/>
      <c r="AA292" s="2"/>
      <c r="AB292" s="2"/>
      <c r="AC292" s="2"/>
    </row>
    <row r="293" spans="1:49" x14ac:dyDescent="0.2">
      <c r="B293" s="145" t="s">
        <v>275</v>
      </c>
      <c r="C293" s="146" t="s">
        <v>280</v>
      </c>
      <c r="D293" s="146"/>
      <c r="E293" s="147"/>
      <c r="F293" s="147"/>
      <c r="G293" s="147"/>
      <c r="H293" s="146"/>
      <c r="I293" s="146"/>
      <c r="J293" s="146"/>
      <c r="K293" s="148"/>
      <c r="L293" s="149"/>
      <c r="M293" s="150"/>
      <c r="N293" s="37"/>
      <c r="O293" s="37"/>
      <c r="P293" s="37"/>
      <c r="Q293" s="37"/>
      <c r="R293" s="37"/>
      <c r="S293" s="37"/>
      <c r="T293" s="37"/>
      <c r="U293" s="37"/>
      <c r="V293" s="37"/>
      <c r="W293" s="58"/>
      <c r="X293" s="2"/>
      <c r="Y293" s="2"/>
      <c r="Z293" s="2"/>
      <c r="AA293" s="2"/>
    </row>
    <row r="294" spans="1:49" x14ac:dyDescent="0.2">
      <c r="B294" s="151" t="s">
        <v>276</v>
      </c>
      <c r="C294" s="20" t="s">
        <v>55</v>
      </c>
      <c r="D294" s="20"/>
      <c r="E294" s="21"/>
      <c r="F294" s="21"/>
      <c r="G294" s="21"/>
      <c r="H294" s="20"/>
      <c r="I294" s="20"/>
      <c r="J294" s="20"/>
      <c r="K294" s="95"/>
      <c r="L294" s="22"/>
      <c r="M294" s="152"/>
      <c r="N294" s="37"/>
      <c r="O294" s="178"/>
      <c r="P294" s="37"/>
      <c r="Q294" s="37"/>
      <c r="R294" s="37"/>
      <c r="S294" s="37"/>
      <c r="T294" s="37"/>
      <c r="U294" s="37"/>
      <c r="V294" s="37"/>
      <c r="W294" s="58"/>
      <c r="X294" s="2"/>
      <c r="Y294" s="2"/>
      <c r="Z294" s="2"/>
      <c r="AA294" s="2"/>
    </row>
    <row r="295" spans="1:49" x14ac:dyDescent="0.2">
      <c r="B295" s="151" t="s">
        <v>277</v>
      </c>
      <c r="C295" s="20" t="s">
        <v>11</v>
      </c>
      <c r="D295" s="20"/>
      <c r="E295" s="21"/>
      <c r="F295" s="21"/>
      <c r="G295" s="21"/>
      <c r="H295" s="20"/>
      <c r="I295" s="20"/>
      <c r="J295" s="20"/>
      <c r="K295" s="95"/>
      <c r="L295" s="22"/>
      <c r="M295" s="152"/>
      <c r="N295" s="37"/>
      <c r="O295" s="178"/>
      <c r="P295" s="37"/>
      <c r="Q295" s="179"/>
      <c r="R295" s="37"/>
      <c r="S295" s="37"/>
      <c r="T295" s="37"/>
      <c r="U295" s="37"/>
      <c r="V295" s="37"/>
      <c r="W295" s="58"/>
      <c r="X295" s="2"/>
      <c r="Y295" s="2"/>
      <c r="Z295" s="2"/>
      <c r="AA295" s="2"/>
    </row>
    <row r="296" spans="1:49" x14ac:dyDescent="0.2">
      <c r="B296" s="153" t="s">
        <v>279</v>
      </c>
      <c r="C296" s="14" t="s">
        <v>12</v>
      </c>
      <c r="D296" s="14"/>
      <c r="E296" s="15"/>
      <c r="F296" s="15"/>
      <c r="G296" s="15"/>
      <c r="H296" s="14"/>
      <c r="I296" s="14"/>
      <c r="J296" s="14"/>
      <c r="K296" s="96"/>
      <c r="L296" s="16"/>
      <c r="M296" s="154"/>
      <c r="N296" s="37"/>
      <c r="O296" s="178"/>
      <c r="P296" s="37"/>
      <c r="Q296" s="179"/>
      <c r="R296" s="37"/>
      <c r="S296" s="37"/>
      <c r="T296" s="37"/>
      <c r="U296" s="37"/>
      <c r="V296" s="37"/>
      <c r="W296" s="58"/>
      <c r="X296" s="2"/>
      <c r="Y296" s="2"/>
      <c r="Z296" s="2"/>
      <c r="AA296" s="2"/>
    </row>
    <row r="297" spans="1:49" x14ac:dyDescent="0.2">
      <c r="B297" s="153" t="s">
        <v>278</v>
      </c>
      <c r="C297" s="14" t="s">
        <v>282</v>
      </c>
      <c r="D297" s="14"/>
      <c r="E297" s="15"/>
      <c r="F297" s="15"/>
      <c r="G297" s="15"/>
      <c r="H297" s="14"/>
      <c r="I297" s="14"/>
      <c r="J297" s="14"/>
      <c r="K297" s="96"/>
      <c r="L297" s="16"/>
      <c r="M297" s="154"/>
      <c r="N297" s="37"/>
      <c r="O297" s="178"/>
      <c r="P297" s="37"/>
      <c r="Q297" s="179"/>
      <c r="R297" s="37"/>
      <c r="S297" s="37"/>
      <c r="T297" s="37"/>
      <c r="U297" s="37"/>
      <c r="V297" s="37"/>
      <c r="W297" s="58"/>
      <c r="X297" s="2"/>
      <c r="Y297" s="2"/>
      <c r="Z297" s="2"/>
      <c r="AA297" s="2"/>
    </row>
    <row r="298" spans="1:49" x14ac:dyDescent="0.2">
      <c r="B298" s="155">
        <v>1</v>
      </c>
      <c r="C298" s="17" t="s">
        <v>56</v>
      </c>
      <c r="D298" s="17"/>
      <c r="E298" s="17"/>
      <c r="F298" s="17"/>
      <c r="G298" s="17"/>
      <c r="H298" s="17"/>
      <c r="I298" s="17"/>
      <c r="J298" s="17"/>
      <c r="K298" s="97"/>
      <c r="L298" s="17"/>
      <c r="M298" s="156"/>
      <c r="N298" s="2"/>
      <c r="O298" s="141"/>
      <c r="P298" s="141"/>
      <c r="Q298" s="141"/>
      <c r="R298" s="141"/>
      <c r="S298" s="141"/>
      <c r="T298" s="2"/>
      <c r="U298" s="2"/>
      <c r="V298" s="2"/>
      <c r="W298" s="56"/>
      <c r="X298"/>
    </row>
    <row r="299" spans="1:49" x14ac:dyDescent="0.2">
      <c r="B299" s="155">
        <v>2</v>
      </c>
      <c r="C299" s="17" t="s">
        <v>13</v>
      </c>
      <c r="D299" s="17"/>
      <c r="E299" s="17"/>
      <c r="F299" s="17"/>
      <c r="G299" s="17"/>
      <c r="H299" s="17"/>
      <c r="I299" s="17"/>
      <c r="J299" s="17"/>
      <c r="K299" s="97"/>
      <c r="L299" s="17"/>
      <c r="M299" s="156"/>
      <c r="N299" s="2"/>
      <c r="O299" s="141"/>
      <c r="P299" s="141"/>
      <c r="Q299" s="141"/>
      <c r="R299" s="141"/>
      <c r="S299" s="141"/>
      <c r="T299" s="2"/>
      <c r="U299" s="2"/>
      <c r="V299" s="2"/>
      <c r="W299" s="56"/>
      <c r="X299"/>
    </row>
    <row r="300" spans="1:49" x14ac:dyDescent="0.2">
      <c r="B300" s="155">
        <v>3</v>
      </c>
      <c r="C300" s="17" t="s">
        <v>14</v>
      </c>
      <c r="D300" s="17"/>
      <c r="E300" s="17"/>
      <c r="F300" s="17"/>
      <c r="G300" s="17"/>
      <c r="H300" s="17"/>
      <c r="I300" s="17"/>
      <c r="J300" s="17"/>
      <c r="K300" s="97"/>
      <c r="L300" s="17"/>
      <c r="M300" s="156"/>
      <c r="N300" s="2"/>
      <c r="O300" s="2"/>
      <c r="P300" s="2"/>
      <c r="Q300" s="2"/>
      <c r="R300" s="2"/>
      <c r="S300" s="2"/>
      <c r="T300" s="2"/>
      <c r="U300" s="2"/>
      <c r="V300" s="2"/>
      <c r="W300" s="56"/>
      <c r="X300"/>
    </row>
    <row r="301" spans="1:49" x14ac:dyDescent="0.2">
      <c r="B301" s="155">
        <v>4</v>
      </c>
      <c r="C301" s="17" t="s">
        <v>65</v>
      </c>
      <c r="D301" s="17"/>
      <c r="E301" s="17"/>
      <c r="F301" s="17"/>
      <c r="G301" s="17"/>
      <c r="H301" s="17"/>
      <c r="I301" s="17"/>
      <c r="J301" s="17"/>
      <c r="K301" s="97"/>
      <c r="L301" s="17"/>
      <c r="M301" s="156"/>
      <c r="N301" s="2"/>
      <c r="O301" s="2"/>
      <c r="P301" s="142"/>
      <c r="Q301" s="142"/>
      <c r="R301" s="142"/>
      <c r="S301" s="142"/>
      <c r="T301" s="2"/>
      <c r="U301" s="2"/>
      <c r="V301" s="2"/>
      <c r="W301" s="56"/>
      <c r="X301"/>
    </row>
    <row r="302" spans="1:49" x14ac:dyDescent="0.2">
      <c r="B302" s="155">
        <v>5</v>
      </c>
      <c r="C302" s="17" t="s">
        <v>64</v>
      </c>
      <c r="D302" s="17"/>
      <c r="E302" s="17"/>
      <c r="F302" s="17"/>
      <c r="G302" s="17"/>
      <c r="H302" s="17"/>
      <c r="I302" s="17"/>
      <c r="J302" s="17"/>
      <c r="K302" s="97"/>
      <c r="L302" s="17"/>
      <c r="M302" s="156"/>
      <c r="N302" s="2"/>
      <c r="O302" s="2"/>
      <c r="P302" s="142"/>
      <c r="Q302" s="142"/>
      <c r="R302" s="142"/>
      <c r="S302" s="142"/>
      <c r="T302" s="2"/>
      <c r="U302" s="2"/>
      <c r="V302" s="2"/>
      <c r="W302" s="56"/>
      <c r="X302"/>
    </row>
    <row r="303" spans="1:49" x14ac:dyDescent="0.2">
      <c r="B303" s="157">
        <v>6</v>
      </c>
      <c r="C303" s="139" t="s">
        <v>63</v>
      </c>
      <c r="D303" s="139"/>
      <c r="E303" s="139"/>
      <c r="F303" s="139"/>
      <c r="G303" s="139"/>
      <c r="H303" s="139"/>
      <c r="I303" s="139"/>
      <c r="J303" s="139"/>
      <c r="K303" s="140"/>
      <c r="L303" s="139"/>
      <c r="M303" s="158"/>
      <c r="N303" s="2"/>
      <c r="O303" s="2"/>
      <c r="P303" s="142"/>
      <c r="Q303" s="142"/>
      <c r="R303" s="142"/>
      <c r="S303" s="142"/>
      <c r="T303" s="2"/>
      <c r="U303" s="2"/>
      <c r="V303" s="2"/>
      <c r="W303" s="56"/>
      <c r="X303"/>
    </row>
    <row r="304" spans="1:49" x14ac:dyDescent="0.2">
      <c r="B304" s="157">
        <v>7</v>
      </c>
      <c r="C304" s="139" t="s">
        <v>57</v>
      </c>
      <c r="D304" s="139"/>
      <c r="E304" s="139"/>
      <c r="F304" s="139"/>
      <c r="G304" s="139"/>
      <c r="H304" s="139"/>
      <c r="I304" s="139"/>
      <c r="J304" s="139"/>
      <c r="K304" s="140"/>
      <c r="L304" s="139"/>
      <c r="M304" s="158"/>
      <c r="N304" s="2"/>
      <c r="O304" s="2"/>
      <c r="P304" s="142"/>
      <c r="Q304" s="142"/>
      <c r="R304" s="142"/>
      <c r="S304" s="142"/>
      <c r="T304" s="2"/>
      <c r="U304" s="2"/>
      <c r="V304" s="2"/>
      <c r="W304" s="56"/>
      <c r="X304"/>
    </row>
    <row r="305" spans="2:24" x14ac:dyDescent="0.2">
      <c r="B305" s="157">
        <v>8</v>
      </c>
      <c r="C305" s="139" t="s">
        <v>58</v>
      </c>
      <c r="D305" s="139"/>
      <c r="E305" s="139"/>
      <c r="F305" s="139"/>
      <c r="G305" s="139"/>
      <c r="H305" s="139"/>
      <c r="I305" s="139"/>
      <c r="J305" s="139"/>
      <c r="K305" s="140"/>
      <c r="L305" s="139"/>
      <c r="M305" s="158"/>
      <c r="N305" s="2"/>
      <c r="O305" s="2"/>
      <c r="P305" s="142"/>
      <c r="Q305" s="142"/>
      <c r="R305" s="142"/>
      <c r="S305" s="142"/>
      <c r="T305" s="2"/>
      <c r="U305" s="2"/>
      <c r="V305" s="2"/>
      <c r="W305" s="56"/>
      <c r="X305"/>
    </row>
    <row r="306" spans="2:24" x14ac:dyDescent="0.2">
      <c r="B306" s="157">
        <v>9</v>
      </c>
      <c r="C306" s="139" t="s">
        <v>59</v>
      </c>
      <c r="D306" s="139"/>
      <c r="E306" s="139"/>
      <c r="F306" s="139"/>
      <c r="G306" s="139"/>
      <c r="H306" s="139"/>
      <c r="I306" s="139"/>
      <c r="J306" s="139"/>
      <c r="K306" s="140"/>
      <c r="L306" s="139"/>
      <c r="M306" s="158"/>
      <c r="N306" s="2"/>
      <c r="O306" s="2"/>
      <c r="P306" s="142"/>
      <c r="Q306" s="142"/>
      <c r="R306" s="142"/>
      <c r="S306" s="142"/>
      <c r="T306" s="2"/>
      <c r="U306" s="2"/>
      <c r="V306" s="2"/>
      <c r="W306" s="56"/>
      <c r="X306"/>
    </row>
    <row r="307" spans="2:24" x14ac:dyDescent="0.2">
      <c r="B307" s="157">
        <v>10</v>
      </c>
      <c r="C307" s="139" t="s">
        <v>60</v>
      </c>
      <c r="D307" s="139"/>
      <c r="E307" s="139"/>
      <c r="F307" s="139"/>
      <c r="G307" s="139"/>
      <c r="H307" s="139"/>
      <c r="I307" s="139"/>
      <c r="J307" s="139"/>
      <c r="K307" s="140"/>
      <c r="L307" s="139"/>
      <c r="M307" s="158"/>
      <c r="N307" s="2"/>
      <c r="O307" s="2"/>
      <c r="P307" s="142"/>
      <c r="Q307" s="142"/>
      <c r="R307" s="142"/>
      <c r="S307" s="142"/>
      <c r="T307" s="2"/>
      <c r="U307" s="2"/>
      <c r="V307" s="2"/>
      <c r="W307" s="56"/>
      <c r="X307"/>
    </row>
    <row r="308" spans="2:24" x14ac:dyDescent="0.2">
      <c r="B308" s="157">
        <v>11</v>
      </c>
      <c r="C308" s="139" t="s">
        <v>61</v>
      </c>
      <c r="D308" s="139"/>
      <c r="E308" s="139"/>
      <c r="F308" s="139"/>
      <c r="G308" s="139"/>
      <c r="H308" s="139"/>
      <c r="I308" s="139"/>
      <c r="J308" s="139"/>
      <c r="K308" s="140"/>
      <c r="L308" s="139"/>
      <c r="M308" s="158"/>
      <c r="N308" s="2"/>
      <c r="O308" s="2"/>
      <c r="P308" s="142"/>
      <c r="Q308" s="142"/>
      <c r="R308" s="142"/>
      <c r="S308" s="142"/>
      <c r="T308" s="2"/>
      <c r="U308" s="2"/>
      <c r="V308" s="2"/>
      <c r="W308" s="56"/>
      <c r="X308"/>
    </row>
    <row r="309" spans="2:24" x14ac:dyDescent="0.2">
      <c r="B309" s="157">
        <v>12</v>
      </c>
      <c r="C309" s="139" t="s">
        <v>66</v>
      </c>
      <c r="D309" s="139"/>
      <c r="E309" s="139"/>
      <c r="F309" s="139"/>
      <c r="G309" s="139"/>
      <c r="H309" s="139"/>
      <c r="I309" s="139"/>
      <c r="J309" s="139"/>
      <c r="K309" s="140"/>
      <c r="L309" s="139"/>
      <c r="M309" s="158"/>
      <c r="N309" s="2"/>
      <c r="O309" s="2"/>
      <c r="P309" s="142"/>
      <c r="Q309" s="142"/>
      <c r="R309" s="142"/>
      <c r="S309" s="142"/>
      <c r="T309" s="2"/>
      <c r="U309" s="2"/>
      <c r="V309" s="2"/>
      <c r="W309" s="56"/>
      <c r="X309"/>
    </row>
    <row r="310" spans="2:24" x14ac:dyDescent="0.2">
      <c r="B310" s="157">
        <v>13</v>
      </c>
      <c r="C310" s="139" t="s">
        <v>15</v>
      </c>
      <c r="D310" s="139"/>
      <c r="E310" s="139"/>
      <c r="F310" s="139"/>
      <c r="G310" s="139"/>
      <c r="H310" s="139"/>
      <c r="I310" s="139"/>
      <c r="J310" s="139"/>
      <c r="K310" s="140"/>
      <c r="L310" s="139"/>
      <c r="M310" s="158"/>
      <c r="N310" s="2"/>
      <c r="O310" s="2"/>
      <c r="P310" s="142"/>
      <c r="Q310" s="142"/>
      <c r="R310" s="142"/>
      <c r="S310" s="142"/>
      <c r="T310" s="2"/>
      <c r="U310" s="2"/>
      <c r="V310" s="2"/>
      <c r="W310" s="56"/>
      <c r="X310"/>
    </row>
    <row r="311" spans="2:24" x14ac:dyDescent="0.2">
      <c r="B311" s="159">
        <v>14</v>
      </c>
      <c r="C311" s="18" t="s">
        <v>62</v>
      </c>
      <c r="D311" s="18"/>
      <c r="E311" s="18"/>
      <c r="F311" s="18"/>
      <c r="G311" s="18"/>
      <c r="H311" s="18"/>
      <c r="I311" s="18"/>
      <c r="J311" s="18"/>
      <c r="K311" s="98"/>
      <c r="L311" s="18"/>
      <c r="M311" s="160"/>
      <c r="N311" s="2"/>
      <c r="O311" s="2"/>
      <c r="P311" s="142"/>
      <c r="Q311" s="142"/>
      <c r="R311" s="142"/>
      <c r="S311" s="142"/>
      <c r="T311" s="2"/>
      <c r="U311" s="2"/>
      <c r="V311" s="2"/>
      <c r="W311" s="56"/>
      <c r="X311"/>
    </row>
    <row r="312" spans="2:24" x14ac:dyDescent="0.2">
      <c r="B312" s="159">
        <v>15</v>
      </c>
      <c r="C312" s="18" t="s">
        <v>16</v>
      </c>
      <c r="D312" s="18"/>
      <c r="E312" s="19"/>
      <c r="F312" s="19"/>
      <c r="G312" s="19"/>
      <c r="H312" s="19"/>
      <c r="I312" s="19"/>
      <c r="J312" s="19"/>
      <c r="K312" s="99"/>
      <c r="L312" s="18"/>
      <c r="M312" s="160"/>
      <c r="N312" s="2"/>
      <c r="O312" s="2"/>
      <c r="P312" s="2"/>
      <c r="Q312" s="2"/>
      <c r="R312" s="2"/>
      <c r="S312" s="2"/>
      <c r="T312" s="2"/>
      <c r="U312" s="2"/>
      <c r="V312" s="2"/>
      <c r="W312" s="56"/>
      <c r="X312"/>
    </row>
    <row r="313" spans="2:24" x14ac:dyDescent="0.2">
      <c r="B313" s="159">
        <v>16</v>
      </c>
      <c r="C313" s="18" t="s">
        <v>274</v>
      </c>
      <c r="D313" s="18"/>
      <c r="E313" s="19"/>
      <c r="F313" s="19"/>
      <c r="G313" s="19"/>
      <c r="H313" s="19"/>
      <c r="I313" s="19"/>
      <c r="J313" s="19"/>
      <c r="K313" s="99"/>
      <c r="L313" s="18"/>
      <c r="M313" s="160"/>
      <c r="N313" s="2"/>
      <c r="O313" s="2"/>
      <c r="P313" s="2"/>
      <c r="Q313" s="2"/>
      <c r="R313" s="2"/>
      <c r="S313" s="2"/>
      <c r="T313" s="2"/>
      <c r="U313" s="2"/>
      <c r="V313" s="2"/>
      <c r="W313" s="56"/>
      <c r="X313"/>
    </row>
    <row r="314" spans="2:24" x14ac:dyDescent="0.2">
      <c r="B314" s="159">
        <v>17</v>
      </c>
      <c r="C314" s="18" t="s">
        <v>67</v>
      </c>
      <c r="D314" s="18"/>
      <c r="E314" s="18"/>
      <c r="F314" s="18"/>
      <c r="G314" s="18"/>
      <c r="H314" s="18"/>
      <c r="I314" s="18"/>
      <c r="J314" s="18"/>
      <c r="K314" s="98"/>
      <c r="L314" s="19"/>
      <c r="M314" s="161"/>
      <c r="N314" s="2"/>
      <c r="O314" s="2"/>
      <c r="P314" s="2"/>
      <c r="Q314" s="2"/>
      <c r="R314" s="2"/>
      <c r="S314" s="2"/>
      <c r="T314" s="2"/>
      <c r="U314" s="2"/>
      <c r="V314" s="2"/>
      <c r="W314" s="56"/>
      <c r="X314"/>
    </row>
    <row r="315" spans="2:24" ht="13.5" thickBot="1" x14ac:dyDescent="0.25">
      <c r="B315" s="162">
        <v>18</v>
      </c>
      <c r="C315" s="163" t="s">
        <v>68</v>
      </c>
      <c r="D315" s="163"/>
      <c r="E315" s="163"/>
      <c r="F315" s="163"/>
      <c r="G315" s="163"/>
      <c r="H315" s="163"/>
      <c r="I315" s="163"/>
      <c r="J315" s="163"/>
      <c r="K315" s="164"/>
      <c r="L315" s="165"/>
      <c r="M315" s="166"/>
      <c r="N315" s="2"/>
      <c r="O315" s="2"/>
      <c r="P315" s="2"/>
      <c r="Q315" s="2"/>
      <c r="R315" s="2"/>
      <c r="S315" s="2"/>
      <c r="T315" s="2"/>
      <c r="U315" s="2"/>
      <c r="V315" s="2"/>
      <c r="W315" s="56"/>
      <c r="X315"/>
    </row>
    <row r="316" spans="2:24" x14ac:dyDescent="0.2">
      <c r="M316" s="1"/>
      <c r="N316" s="1"/>
      <c r="P316"/>
      <c r="Q316"/>
    </row>
    <row r="317" spans="2:24" x14ac:dyDescent="0.2">
      <c r="D317" s="171" t="s">
        <v>54</v>
      </c>
      <c r="E317" s="20"/>
      <c r="F317" s="170"/>
    </row>
  </sheetData>
  <autoFilter ref="A5:AC291">
    <sortState ref="A6:AD291">
      <sortCondition ref="B5:B291"/>
    </sortState>
  </autoFilter>
  <conditionalFormatting sqref="AP6:AP35">
    <cfRule type="cellIs" dxfId="3" priority="4" operator="greaterThan">
      <formula>"30$AZ$5"</formula>
    </cfRule>
    <cfRule type="cellIs" dxfId="2" priority="3" operator="greaterThan">
      <formula>30</formula>
    </cfRule>
  </conditionalFormatting>
  <conditionalFormatting sqref="AS6:AS35">
    <cfRule type="cellIs" dxfId="1" priority="2" operator="greaterThan">
      <formula>30</formula>
    </cfRule>
  </conditionalFormatting>
  <conditionalFormatting sqref="AV6:AV35">
    <cfRule type="cellIs" dxfId="0" priority="1" operator="greaterThan">
      <formula>30</formula>
    </cfRule>
  </conditionalFormatting>
  <pageMargins left="0.45" right="0.5" top="0.53" bottom="0.52" header="0.25" footer="0.2"/>
  <pageSetup paperSize="17" scale="70" fitToHeight="0" orientation="portrait" r:id="rId1"/>
  <headerFooter alignWithMargins="0">
    <oddHeader xml:space="preserve">&amp;C&amp;"Arial,Bold"&amp;12 2012 RIRAT RISK MATRIX SHUTOFF REMOVED
Question MGRA-35 - FTZ Ranking Matrix
</oddHeader>
    <oddFooter>&amp;L&amp;F&amp;C&amp;P/&amp;N&amp;R&amp;8&amp;D &amp;T</oddFooter>
  </headerFooter>
  <ignoredErrors>
    <ignoredError sqref="AK3:AK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1D4FEC2DEA4EA4AE548A2FB76B7F" ma:contentTypeVersion="0" ma:contentTypeDescription="Create a new document." ma:contentTypeScope="" ma:versionID="03f7d87c09a93a03c5e50b93b3958f0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063BC23-B54A-4361-B101-2E3293096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CF5BD1-04C0-4648-B8FB-23834E94F2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0E10B16-9924-429D-839F-2F71505AF77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Decision Matrix</vt:lpstr>
      <vt:lpstr>ScroreDist Regression</vt:lpstr>
      <vt:lpstr>AltMatrix1</vt:lpstr>
      <vt:lpstr>AltMatrix1!Print_Area</vt:lpstr>
      <vt:lpstr>'Decision Matrix'!Print_Area</vt:lpstr>
      <vt:lpstr>AltMatrix1!Print_Titles</vt:lpstr>
      <vt:lpstr>'Decision Matrix'!Print_Titles</vt:lpstr>
    </vt:vector>
  </TitlesOfParts>
  <Company>Sempra Energy Utilities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MMills</dc:creator>
  <cp:lastModifiedBy>jwm</cp:lastModifiedBy>
  <cp:lastPrinted>2013-03-08T15:36:56Z</cp:lastPrinted>
  <dcterms:created xsi:type="dcterms:W3CDTF">2010-01-22T19:53:06Z</dcterms:created>
  <dcterms:modified xsi:type="dcterms:W3CDTF">2015-04-27T14:31:14Z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0x0101005A131D4FEC2DEA4EA4AE548A2FB76B7F</vt:lpwstr>
  </property>
  <property fmtid="{D5CDD505-2E9C-101B-9397-08002B2CF9AE}" pid="3" name="Order">
    <vt:r8>200</vt:r8>
  </property>
  <property fmtid="{D5CDD505-2E9C-101B-9397-08002B2CF9AE}" pid="4" name="xd_ProgID">
    <vt:lpwstr/>
  </property>
  <property fmtid="{D5CDD505-2E9C-101B-9397-08002B2CF9AE}" pid="5" name="TemplateUrl">
    <vt:lpwstr/>
  </property>
</Properties>
</file>