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"/>
    </mc:Choice>
  </mc:AlternateContent>
  <xr:revisionPtr revIDLastSave="0" documentId="8_{16928FC6-235D-0841-A809-A737D204067C}" xr6:coauthVersionLast="47" xr6:coauthVersionMax="47" xr10:uidLastSave="{00000000-0000-0000-0000-000000000000}"/>
  <bookViews>
    <workbookView xWindow="480" yWindow="500" windowWidth="33740" windowHeight="18440" activeTab="1" xr2:uid="{00000000-000D-0000-FFFF-FFFF00000000}"/>
  </bookViews>
  <sheets>
    <sheet name="SDGE_Ignitions_2015_2020" sheetId="1" r:id="rId1"/>
    <sheet name="SDGE_Ignitions_Analyzed" sheetId="2" r:id="rId2"/>
    <sheet name="SDGE_Ignitions_MC" sheetId="3" r:id="rId3"/>
    <sheet name="IgnitionAnalysis" sheetId="4" r:id="rId4"/>
    <sheet name="IgnitionAnalysis2" sheetId="5" r:id="rId5"/>
  </sheets>
  <definedNames>
    <definedName name="_xlnm._FilterDatabase" localSheetId="1" hidden="1">SDGE_Ignitions_Analyzed!$AT$1:$AT$140</definedName>
    <definedName name="_xlnm._FilterDatabase" localSheetId="2" hidden="1">SDGE_Ignitions_MC!$AS$1:$AS$502</definedName>
  </definedNames>
  <calcPr calcId="191029"/>
  <pivotCaches>
    <pivotCache cacheId="0" r:id="rId6"/>
    <pivotCache cacheId="1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4" l="1" a="1"/>
  <c r="R2" i="4" s="1"/>
  <c r="Q2" i="4" a="1"/>
  <c r="Q2" i="4" s="1"/>
  <c r="P2" i="4" a="1"/>
  <c r="P2" i="4" s="1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N2" i="4" a="1"/>
  <c r="N2" i="4" s="1"/>
  <c r="K3" i="4"/>
  <c r="K4" i="4" s="1"/>
  <c r="C16" i="4"/>
  <c r="C15" i="4"/>
  <c r="D15" i="4" s="1"/>
  <c r="H14" i="4" s="1"/>
  <c r="C14" i="4"/>
  <c r="C13" i="4"/>
  <c r="D13" i="4" s="1"/>
  <c r="D16" i="4"/>
  <c r="D14" i="4"/>
  <c r="AT502" i="3"/>
  <c r="AT501" i="3"/>
  <c r="AT500" i="3"/>
  <c r="AT499" i="3"/>
  <c r="AT498" i="3"/>
  <c r="AT497" i="3"/>
  <c r="AT496" i="3"/>
  <c r="AT495" i="3"/>
  <c r="AT494" i="3"/>
  <c r="AT493" i="3"/>
  <c r="AT492" i="3"/>
  <c r="AT491" i="3"/>
  <c r="AT490" i="3"/>
  <c r="AT489" i="3"/>
  <c r="AT488" i="3"/>
  <c r="AT487" i="3"/>
  <c r="AT486" i="3"/>
  <c r="AT485" i="3"/>
  <c r="AT484" i="3"/>
  <c r="AT483" i="3"/>
  <c r="AT482" i="3"/>
  <c r="AT481" i="3"/>
  <c r="AT480" i="3"/>
  <c r="AT479" i="3"/>
  <c r="AT478" i="3"/>
  <c r="AT477" i="3"/>
  <c r="AT476" i="3"/>
  <c r="AT475" i="3"/>
  <c r="AT474" i="3"/>
  <c r="AT473" i="3"/>
  <c r="AT472" i="3"/>
  <c r="AT471" i="3"/>
  <c r="AT470" i="3"/>
  <c r="AT469" i="3"/>
  <c r="AT468" i="3"/>
  <c r="AT467" i="3"/>
  <c r="AT466" i="3"/>
  <c r="AT465" i="3"/>
  <c r="AT464" i="3"/>
  <c r="AT463" i="3"/>
  <c r="AT462" i="3"/>
  <c r="AT461" i="3"/>
  <c r="AT460" i="3"/>
  <c r="AT459" i="3"/>
  <c r="AT458" i="3"/>
  <c r="AT457" i="3"/>
  <c r="AT456" i="3"/>
  <c r="AT455" i="3"/>
  <c r="AT454" i="3"/>
  <c r="AT453" i="3"/>
  <c r="AT452" i="3"/>
  <c r="AT451" i="3"/>
  <c r="AT450" i="3"/>
  <c r="AT449" i="3"/>
  <c r="AT448" i="3"/>
  <c r="AT447" i="3"/>
  <c r="AT446" i="3"/>
  <c r="AT445" i="3"/>
  <c r="AT444" i="3"/>
  <c r="AT443" i="3"/>
  <c r="AT442" i="3"/>
  <c r="AT441" i="3"/>
  <c r="AT440" i="3"/>
  <c r="AT439" i="3"/>
  <c r="AT438" i="3"/>
  <c r="AT437" i="3"/>
  <c r="AT436" i="3"/>
  <c r="AT435" i="3"/>
  <c r="AT434" i="3"/>
  <c r="AT433" i="3"/>
  <c r="AT432" i="3"/>
  <c r="AT431" i="3"/>
  <c r="AT430" i="3"/>
  <c r="AT429" i="3"/>
  <c r="AT428" i="3"/>
  <c r="AT427" i="3"/>
  <c r="AT426" i="3"/>
  <c r="AT425" i="3"/>
  <c r="AT424" i="3"/>
  <c r="AT423" i="3"/>
  <c r="AT422" i="3"/>
  <c r="AT421" i="3"/>
  <c r="AT420" i="3"/>
  <c r="AT419" i="3"/>
  <c r="AT418" i="3"/>
  <c r="AT417" i="3"/>
  <c r="AT416" i="3"/>
  <c r="AT415" i="3"/>
  <c r="AT414" i="3"/>
  <c r="AT413" i="3"/>
  <c r="AT412" i="3"/>
  <c r="AT411" i="3"/>
  <c r="AT410" i="3"/>
  <c r="AT409" i="3"/>
  <c r="AT408" i="3"/>
  <c r="AT407" i="3"/>
  <c r="AT406" i="3"/>
  <c r="AT405" i="3"/>
  <c r="AT404" i="3"/>
  <c r="AT403" i="3"/>
  <c r="AT402" i="3"/>
  <c r="AT401" i="3"/>
  <c r="AT400" i="3"/>
  <c r="AT399" i="3"/>
  <c r="AT398" i="3"/>
  <c r="AT397" i="3"/>
  <c r="AT396" i="3"/>
  <c r="AT395" i="3"/>
  <c r="AT394" i="3"/>
  <c r="AT393" i="3"/>
  <c r="AT392" i="3"/>
  <c r="AT391" i="3"/>
  <c r="AT390" i="3"/>
  <c r="AT389" i="3"/>
  <c r="AT388" i="3"/>
  <c r="AT387" i="3"/>
  <c r="AT386" i="3"/>
  <c r="AT385" i="3"/>
  <c r="AT384" i="3"/>
  <c r="AT383" i="3"/>
  <c r="AT382" i="3"/>
  <c r="AT381" i="3"/>
  <c r="AT380" i="3"/>
  <c r="AT379" i="3"/>
  <c r="AT378" i="3"/>
  <c r="AT377" i="3"/>
  <c r="AT376" i="3"/>
  <c r="AT375" i="3"/>
  <c r="AT374" i="3"/>
  <c r="AT373" i="3"/>
  <c r="AT372" i="3"/>
  <c r="AT371" i="3"/>
  <c r="AT370" i="3"/>
  <c r="AT369" i="3"/>
  <c r="AT368" i="3"/>
  <c r="AT367" i="3"/>
  <c r="AT366" i="3"/>
  <c r="AT365" i="3"/>
  <c r="AT364" i="3"/>
  <c r="AT363" i="3"/>
  <c r="AT362" i="3"/>
  <c r="AT361" i="3"/>
  <c r="AT360" i="3"/>
  <c r="AT359" i="3"/>
  <c r="AT358" i="3"/>
  <c r="AT357" i="3"/>
  <c r="AT356" i="3"/>
  <c r="AT355" i="3"/>
  <c r="AT354" i="3"/>
  <c r="AT353" i="3"/>
  <c r="AT352" i="3"/>
  <c r="AT351" i="3"/>
  <c r="AT350" i="3"/>
  <c r="AT349" i="3"/>
  <c r="AT348" i="3"/>
  <c r="AT347" i="3"/>
  <c r="AT346" i="3"/>
  <c r="AT345" i="3"/>
  <c r="AT344" i="3"/>
  <c r="AT343" i="3"/>
  <c r="AT342" i="3"/>
  <c r="AT341" i="3"/>
  <c r="AT340" i="3"/>
  <c r="AT339" i="3"/>
  <c r="AT338" i="3"/>
  <c r="AT337" i="3"/>
  <c r="AT336" i="3"/>
  <c r="AT335" i="3"/>
  <c r="AT334" i="3"/>
  <c r="AT333" i="3"/>
  <c r="AT332" i="3"/>
  <c r="AT331" i="3"/>
  <c r="AT330" i="3"/>
  <c r="AT329" i="3"/>
  <c r="AT328" i="3"/>
  <c r="AT327" i="3"/>
  <c r="AT326" i="3"/>
  <c r="AT325" i="3"/>
  <c r="AT324" i="3"/>
  <c r="AT323" i="3"/>
  <c r="AT322" i="3"/>
  <c r="AT321" i="3"/>
  <c r="AT320" i="3"/>
  <c r="AT319" i="3"/>
  <c r="AT318" i="3"/>
  <c r="AT317" i="3"/>
  <c r="AT316" i="3"/>
  <c r="AT315" i="3"/>
  <c r="AT314" i="3"/>
  <c r="AT313" i="3"/>
  <c r="AT312" i="3"/>
  <c r="AT311" i="3"/>
  <c r="AT310" i="3"/>
  <c r="AT309" i="3"/>
  <c r="AT308" i="3"/>
  <c r="AT307" i="3"/>
  <c r="AT306" i="3"/>
  <c r="AT305" i="3"/>
  <c r="AT304" i="3"/>
  <c r="AT303" i="3"/>
  <c r="AT302" i="3"/>
  <c r="AT301" i="3"/>
  <c r="AT300" i="3"/>
  <c r="AT299" i="3"/>
  <c r="AT298" i="3"/>
  <c r="AT297" i="3"/>
  <c r="AT296" i="3"/>
  <c r="AT295" i="3"/>
  <c r="AT294" i="3"/>
  <c r="AT293" i="3"/>
  <c r="AT292" i="3"/>
  <c r="AT291" i="3"/>
  <c r="AT290" i="3"/>
  <c r="AT289" i="3"/>
  <c r="AT288" i="3"/>
  <c r="AT287" i="3"/>
  <c r="AT286" i="3"/>
  <c r="AT285" i="3"/>
  <c r="AT284" i="3"/>
  <c r="AT283" i="3"/>
  <c r="AT282" i="3"/>
  <c r="AT281" i="3"/>
  <c r="AT280" i="3"/>
  <c r="AT279" i="3"/>
  <c r="AT278" i="3"/>
  <c r="AT277" i="3"/>
  <c r="AT276" i="3"/>
  <c r="AT275" i="3"/>
  <c r="AT274" i="3"/>
  <c r="AT273" i="3"/>
  <c r="AT272" i="3"/>
  <c r="AT271" i="3"/>
  <c r="AT270" i="3"/>
  <c r="AT269" i="3"/>
  <c r="AT268" i="3"/>
  <c r="AT267" i="3"/>
  <c r="AT266" i="3"/>
  <c r="AT265" i="3"/>
  <c r="AT264" i="3"/>
  <c r="AT263" i="3"/>
  <c r="AT262" i="3"/>
  <c r="AT261" i="3"/>
  <c r="AT260" i="3"/>
  <c r="AT259" i="3"/>
  <c r="AT258" i="3"/>
  <c r="AT257" i="3"/>
  <c r="AT256" i="3"/>
  <c r="AT255" i="3"/>
  <c r="AT254" i="3"/>
  <c r="AT253" i="3"/>
  <c r="AT252" i="3"/>
  <c r="AT251" i="3"/>
  <c r="AT250" i="3"/>
  <c r="AT249" i="3"/>
  <c r="AT248" i="3"/>
  <c r="AT247" i="3"/>
  <c r="AT246" i="3"/>
  <c r="AT245" i="3"/>
  <c r="AT244" i="3"/>
  <c r="AT243" i="3"/>
  <c r="AT242" i="3"/>
  <c r="AT241" i="3"/>
  <c r="AT240" i="3"/>
  <c r="AT239" i="3"/>
  <c r="AT238" i="3"/>
  <c r="AT237" i="3"/>
  <c r="AT236" i="3"/>
  <c r="AT235" i="3"/>
  <c r="AT234" i="3"/>
  <c r="AT233" i="3"/>
  <c r="AT232" i="3"/>
  <c r="AT231" i="3"/>
  <c r="AT230" i="3"/>
  <c r="AT229" i="3"/>
  <c r="AT228" i="3"/>
  <c r="AT227" i="3"/>
  <c r="AT226" i="3"/>
  <c r="AT225" i="3"/>
  <c r="AT224" i="3"/>
  <c r="AT223" i="3"/>
  <c r="AT222" i="3"/>
  <c r="AT221" i="3"/>
  <c r="AT220" i="3"/>
  <c r="AT219" i="3"/>
  <c r="AT218" i="3"/>
  <c r="AT217" i="3"/>
  <c r="AT216" i="3"/>
  <c r="AT215" i="3"/>
  <c r="AT214" i="3"/>
  <c r="AT213" i="3"/>
  <c r="AT212" i="3"/>
  <c r="AT211" i="3"/>
  <c r="AT210" i="3"/>
  <c r="AT209" i="3"/>
  <c r="AT208" i="3"/>
  <c r="AT207" i="3"/>
  <c r="AT206" i="3"/>
  <c r="AT205" i="3"/>
  <c r="AT204" i="3"/>
  <c r="AT203" i="3"/>
  <c r="AT202" i="3"/>
  <c r="AT201" i="3"/>
  <c r="AT200" i="3"/>
  <c r="AT199" i="3"/>
  <c r="AT198" i="3"/>
  <c r="AT197" i="3"/>
  <c r="AT196" i="3"/>
  <c r="AT195" i="3"/>
  <c r="AT194" i="3"/>
  <c r="AT193" i="3"/>
  <c r="AT192" i="3"/>
  <c r="AT191" i="3"/>
  <c r="AT190" i="3"/>
  <c r="AT189" i="3"/>
  <c r="AT188" i="3"/>
  <c r="AT187" i="3"/>
  <c r="AT186" i="3"/>
  <c r="AT185" i="3"/>
  <c r="AT184" i="3"/>
  <c r="AT183" i="3"/>
  <c r="AT182" i="3"/>
  <c r="AT181" i="3"/>
  <c r="AT180" i="3"/>
  <c r="AT179" i="3"/>
  <c r="AT178" i="3"/>
  <c r="AT177" i="3"/>
  <c r="AT176" i="3"/>
  <c r="AT175" i="3"/>
  <c r="AT174" i="3"/>
  <c r="AT173" i="3"/>
  <c r="AT172" i="3"/>
  <c r="AT171" i="3"/>
  <c r="AT170" i="3"/>
  <c r="AT169" i="3"/>
  <c r="AT168" i="3"/>
  <c r="AT167" i="3"/>
  <c r="AT166" i="3"/>
  <c r="AT165" i="3"/>
  <c r="AT164" i="3"/>
  <c r="AT163" i="3"/>
  <c r="AT162" i="3"/>
  <c r="AT161" i="3"/>
  <c r="AT160" i="3"/>
  <c r="AT159" i="3"/>
  <c r="AT158" i="3"/>
  <c r="AT157" i="3"/>
  <c r="AT156" i="3"/>
  <c r="AT155" i="3"/>
  <c r="AT154" i="3"/>
  <c r="AT153" i="3"/>
  <c r="AT152" i="3"/>
  <c r="AT151" i="3"/>
  <c r="AT150" i="3"/>
  <c r="AT149" i="3"/>
  <c r="AT148" i="3"/>
  <c r="AT147" i="3"/>
  <c r="AT146" i="3"/>
  <c r="AT145" i="3"/>
  <c r="AT144" i="3"/>
  <c r="AT143" i="3"/>
  <c r="AT142" i="3"/>
  <c r="AT141" i="3"/>
  <c r="AT140" i="3"/>
  <c r="AT139" i="3"/>
  <c r="AT138" i="3"/>
  <c r="AT137" i="3"/>
  <c r="AT136" i="3"/>
  <c r="AT135" i="3"/>
  <c r="AT134" i="3"/>
  <c r="AT133" i="3"/>
  <c r="AT132" i="3"/>
  <c r="AT131" i="3"/>
  <c r="AT130" i="3"/>
  <c r="AT129" i="3"/>
  <c r="AT128" i="3"/>
  <c r="AT127" i="3"/>
  <c r="AT126" i="3"/>
  <c r="AT125" i="3"/>
  <c r="AT124" i="3"/>
  <c r="AT123" i="3"/>
  <c r="AT122" i="3"/>
  <c r="AT121" i="3"/>
  <c r="AT120" i="3"/>
  <c r="AT119" i="3"/>
  <c r="AT118" i="3"/>
  <c r="AT117" i="3"/>
  <c r="AT116" i="3"/>
  <c r="AT115" i="3"/>
  <c r="AT114" i="3"/>
  <c r="AT113" i="3"/>
  <c r="AT112" i="3"/>
  <c r="AT111" i="3"/>
  <c r="AT110" i="3"/>
  <c r="AT109" i="3"/>
  <c r="AT108" i="3"/>
  <c r="AT107" i="3"/>
  <c r="AT106" i="3"/>
  <c r="AT105" i="3"/>
  <c r="AT104" i="3"/>
  <c r="AT103" i="3"/>
  <c r="AT102" i="3"/>
  <c r="AT101" i="3"/>
  <c r="AT100" i="3"/>
  <c r="AT99" i="3"/>
  <c r="AT98" i="3"/>
  <c r="AT97" i="3"/>
  <c r="AT96" i="3"/>
  <c r="AT95" i="3"/>
  <c r="AT94" i="3"/>
  <c r="AT93" i="3"/>
  <c r="AT92" i="3"/>
  <c r="AT91" i="3"/>
  <c r="AT90" i="3"/>
  <c r="AT89" i="3"/>
  <c r="AT88" i="3"/>
  <c r="AT87" i="3"/>
  <c r="AT86" i="3"/>
  <c r="AT85" i="3"/>
  <c r="AT84" i="3"/>
  <c r="AT83" i="3"/>
  <c r="AT82" i="3"/>
  <c r="AT81" i="3"/>
  <c r="AT80" i="3"/>
  <c r="AT79" i="3"/>
  <c r="AT78" i="3"/>
  <c r="AT77" i="3"/>
  <c r="AT76" i="3"/>
  <c r="AT75" i="3"/>
  <c r="AT74" i="3"/>
  <c r="AT73" i="3"/>
  <c r="AT72" i="3"/>
  <c r="AT71" i="3"/>
  <c r="AT70" i="3"/>
  <c r="AT69" i="3"/>
  <c r="AT68" i="3"/>
  <c r="AT67" i="3"/>
  <c r="AT66" i="3"/>
  <c r="AT65" i="3"/>
  <c r="AT64" i="3"/>
  <c r="AT63" i="3"/>
  <c r="AT62" i="3"/>
  <c r="AT61" i="3"/>
  <c r="AT60" i="3"/>
  <c r="AT59" i="3"/>
  <c r="AT58" i="3"/>
  <c r="AT57" i="3"/>
  <c r="AT56" i="3"/>
  <c r="AT55" i="3"/>
  <c r="AT54" i="3"/>
  <c r="AT53" i="3"/>
  <c r="AT52" i="3"/>
  <c r="AT51" i="3"/>
  <c r="AT50" i="3"/>
  <c r="AT49" i="3"/>
  <c r="AT48" i="3"/>
  <c r="AT47" i="3"/>
  <c r="AT46" i="3"/>
  <c r="AT45" i="3"/>
  <c r="AT44" i="3"/>
  <c r="AT43" i="3"/>
  <c r="AT42" i="3"/>
  <c r="AT41" i="3"/>
  <c r="AT40" i="3"/>
  <c r="AT39" i="3"/>
  <c r="AT38" i="3"/>
  <c r="AT37" i="3"/>
  <c r="AT36" i="3"/>
  <c r="AT35" i="3"/>
  <c r="AT34" i="3"/>
  <c r="AT33" i="3"/>
  <c r="AT32" i="3"/>
  <c r="AT31" i="3"/>
  <c r="AT30" i="3"/>
  <c r="AT29" i="3"/>
  <c r="AT28" i="3"/>
  <c r="AT27" i="3"/>
  <c r="AT26" i="3"/>
  <c r="AT25" i="3"/>
  <c r="AT24" i="3"/>
  <c r="AT23" i="3"/>
  <c r="AT22" i="3"/>
  <c r="AT21" i="3"/>
  <c r="AT20" i="3"/>
  <c r="AT19" i="3"/>
  <c r="AT18" i="3"/>
  <c r="AT17" i="3"/>
  <c r="AT16" i="3"/>
  <c r="AT15" i="3"/>
  <c r="AT14" i="3"/>
  <c r="AT13" i="3"/>
  <c r="AT12" i="3"/>
  <c r="AT11" i="3"/>
  <c r="AT10" i="3"/>
  <c r="AT9" i="3"/>
  <c r="AT8" i="3"/>
  <c r="AT7" i="3"/>
  <c r="AT6" i="3"/>
  <c r="AT5" i="3"/>
  <c r="AT4" i="3"/>
  <c r="AT3" i="3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I14" i="4"/>
  <c r="I13" i="4"/>
  <c r="E16" i="4"/>
  <c r="E15" i="4"/>
  <c r="E14" i="4"/>
  <c r="G20" i="4" l="1"/>
  <c r="H13" i="4"/>
  <c r="G17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L2" i="4" a="1"/>
  <c r="M8" i="4"/>
  <c r="M9" i="4"/>
  <c r="M10" i="4"/>
  <c r="M11" i="4"/>
  <c r="M12" i="4"/>
  <c r="M13" i="4"/>
  <c r="M14" i="4"/>
  <c r="M15" i="4"/>
  <c r="M16" i="4"/>
  <c r="M17" i="4"/>
  <c r="M18" i="4"/>
  <c r="M3" i="4"/>
  <c r="M19" i="4"/>
  <c r="M4" i="4"/>
  <c r="M20" i="4"/>
  <c r="M5" i="4"/>
  <c r="M21" i="4"/>
  <c r="M6" i="4"/>
  <c r="M22" i="4"/>
  <c r="M7" i="4"/>
  <c r="M23" i="4"/>
  <c r="L2" i="4" l="1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<sst xmlns="http://schemas.openxmlformats.org/spreadsheetml/2006/main" count="18018" uniqueCount="2288">
  <si>
    <t>OBJECTID</t>
  </si>
  <si>
    <t>Company</t>
  </si>
  <si>
    <t>Ignition ID</t>
  </si>
  <si>
    <t>Month</t>
  </si>
  <si>
    <t>Day</t>
  </si>
  <si>
    <t>Year</t>
  </si>
  <si>
    <t>Quarter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</si>
  <si>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</si>
  <si>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</si>
  <si>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</si>
  <si>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</si>
  <si>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</si>
  <si>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</si>
  <si>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</si>
  <si>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</si>
  <si>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Voltage
(Volts)</t>
  </si>
  <si>
    <t>Type</t>
  </si>
  <si>
    <t>Was There an Outage</t>
  </si>
  <si>
    <t>Suspected Initiating Event</t>
  </si>
  <si>
    <t>Equipment /Facility Failure</t>
  </si>
  <si>
    <t>Contact From Object</t>
  </si>
  <si>
    <t>Facility Contacted</t>
  </si>
  <si>
    <t>Contributing Factor</t>
  </si>
  <si>
    <t>Tier</t>
  </si>
  <si>
    <t>District</t>
  </si>
  <si>
    <t>SDG&amp;E</t>
  </si>
  <si>
    <t>20150211IG01</t>
  </si>
  <si>
    <t>February</t>
  </si>
  <si>
    <t>15:30</t>
  </si>
  <si>
    <t>Vegetation</t>
  </si>
  <si>
    <t>Rural</t>
  </si>
  <si>
    <t>Less Than .25 Acres</t>
  </si>
  <si>
    <t>Fire Agency</t>
  </si>
  <si>
    <t>12kV</t>
  </si>
  <si>
    <t>Overhead</t>
  </si>
  <si>
    <t>No</t>
  </si>
  <si>
    <t>Electric Facility</t>
  </si>
  <si>
    <t>Weather</t>
  </si>
  <si>
    <t>Tier 2</t>
  </si>
  <si>
    <t>EA</t>
  </si>
  <si>
    <t>20150319IG01</t>
  </si>
  <si>
    <t>March</t>
  </si>
  <si>
    <t>23:50</t>
  </si>
  <si>
    <t>Yes</t>
  </si>
  <si>
    <t>Vehicle</t>
  </si>
  <si>
    <t>Pole</t>
  </si>
  <si>
    <t>Human Error</t>
  </si>
  <si>
    <t>NE</t>
  </si>
  <si>
    <t>20150409IG01</t>
  </si>
  <si>
    <t>April</t>
  </si>
  <si>
    <t>17:23</t>
  </si>
  <si>
    <t>.26 - 9.99 Acres</t>
  </si>
  <si>
    <t>Unknown</t>
  </si>
  <si>
    <t>Tier 3</t>
  </si>
  <si>
    <t>20150412IG01</t>
  </si>
  <si>
    <t>12:31</t>
  </si>
  <si>
    <t>Other</t>
  </si>
  <si>
    <t>RA</t>
  </si>
  <si>
    <t>20150412IG02</t>
  </si>
  <si>
    <t>14:30</t>
  </si>
  <si>
    <t>100 - 299 Acres</t>
  </si>
  <si>
    <t>NC</t>
  </si>
  <si>
    <t>20150413IG01</t>
  </si>
  <si>
    <t>10:50</t>
  </si>
  <si>
    <t>CM</t>
  </si>
  <si>
    <t>20150418IG01</t>
  </si>
  <si>
    <t>12:00</t>
  </si>
  <si>
    <t>Secondary</t>
  </si>
  <si>
    <t>None</t>
  </si>
  <si>
    <t>Non- HFTD</t>
  </si>
  <si>
    <t>20150428IG01</t>
  </si>
  <si>
    <t>13:30</t>
  </si>
  <si>
    <t>Customer</t>
  </si>
  <si>
    <t>20150429IG01</t>
  </si>
  <si>
    <t>ME</t>
  </si>
  <si>
    <t>20150517IG01</t>
  </si>
  <si>
    <t>May</t>
  </si>
  <si>
    <t>6:55</t>
  </si>
  <si>
    <t>Self Extinguished</t>
  </si>
  <si>
    <t>20150528IG01</t>
  </si>
  <si>
    <t>12:45</t>
  </si>
  <si>
    <t>Balloons</t>
  </si>
  <si>
    <t>20150707IG01</t>
  </si>
  <si>
    <t>July</t>
  </si>
  <si>
    <t>15:00</t>
  </si>
  <si>
    <t>Urban</t>
  </si>
  <si>
    <t>Utility</t>
  </si>
  <si>
    <t>20150717IG01</t>
  </si>
  <si>
    <t>9:48</t>
  </si>
  <si>
    <t>Communication Facility</t>
  </si>
  <si>
    <t>20150727IG01</t>
  </si>
  <si>
    <t>20150808IG01</t>
  </si>
  <si>
    <t>August</t>
  </si>
  <si>
    <t>10:00</t>
  </si>
  <si>
    <t>4kV</t>
  </si>
  <si>
    <t>20150813IG01</t>
  </si>
  <si>
    <t>20:33</t>
  </si>
  <si>
    <t>20150815IG01</t>
  </si>
  <si>
    <t>17:30</t>
  </si>
  <si>
    <t>4Kv</t>
  </si>
  <si>
    <t>Equipment/Facility Failure</t>
  </si>
  <si>
    <t>Splice/Clamp/Connector</t>
  </si>
  <si>
    <t>20150823IG01</t>
  </si>
  <si>
    <t>20150901IG01</t>
  </si>
  <si>
    <t>September</t>
  </si>
  <si>
    <t>18:01</t>
  </si>
  <si>
    <t>20150901IG02</t>
  </si>
  <si>
    <t>8:50</t>
  </si>
  <si>
    <t>Conductor</t>
  </si>
  <si>
    <t>20150902IG01</t>
  </si>
  <si>
    <t>18:18</t>
  </si>
  <si>
    <t>20150908IG01</t>
  </si>
  <si>
    <t>11:45</t>
  </si>
  <si>
    <t>Switch</t>
  </si>
  <si>
    <t>20150909IG01</t>
  </si>
  <si>
    <t>20:40</t>
  </si>
  <si>
    <t>20150917IG01</t>
  </si>
  <si>
    <t>8:09</t>
  </si>
  <si>
    <t>Transformer</t>
  </si>
  <si>
    <t>20151002IG01</t>
  </si>
  <si>
    <t>October</t>
  </si>
  <si>
    <t>20151009IG01</t>
  </si>
  <si>
    <t>16:00</t>
  </si>
  <si>
    <t>20151226IG01</t>
  </si>
  <si>
    <t>December</t>
  </si>
  <si>
    <t>3:04</t>
  </si>
  <si>
    <t>20160103IG01</t>
  </si>
  <si>
    <t>January</t>
  </si>
  <si>
    <t>4:30</t>
  </si>
  <si>
    <t>Padmounted</t>
  </si>
  <si>
    <t>20160109IG01</t>
  </si>
  <si>
    <t>20160116IG01</t>
  </si>
  <si>
    <t>14:42</t>
  </si>
  <si>
    <t>20160131IG01</t>
  </si>
  <si>
    <t>20160205IG01</t>
  </si>
  <si>
    <t>9:47</t>
  </si>
  <si>
    <t>20160212IG01</t>
  </si>
  <si>
    <t>19:30</t>
  </si>
  <si>
    <t>Vandalism/Theft</t>
  </si>
  <si>
    <t>Outside Force</t>
  </si>
  <si>
    <t>20160218IG01</t>
  </si>
  <si>
    <t>0:00</t>
  </si>
  <si>
    <t>20160303IG01</t>
  </si>
  <si>
    <t>6:00</t>
  </si>
  <si>
    <t>20160311IG01</t>
  </si>
  <si>
    <t>11:40</t>
  </si>
  <si>
    <t>20160406IG01</t>
  </si>
  <si>
    <t>10:38</t>
  </si>
  <si>
    <t>20160614IG01</t>
  </si>
  <si>
    <t>June</t>
  </si>
  <si>
    <t>6:05</t>
  </si>
  <si>
    <t>20160623IG01</t>
  </si>
  <si>
    <t>Animal</t>
  </si>
  <si>
    <t>20160627IG01</t>
  </si>
  <si>
    <t>20160702IG01</t>
  </si>
  <si>
    <t>7:51</t>
  </si>
  <si>
    <t>Capacitor Bank</t>
  </si>
  <si>
    <t>20160711IG01</t>
  </si>
  <si>
    <t>10:27</t>
  </si>
  <si>
    <t>20160711IG02</t>
  </si>
  <si>
    <t>13:19</t>
  </si>
  <si>
    <t>Lightning Arrestor</t>
  </si>
  <si>
    <t>20160729IG01</t>
  </si>
  <si>
    <t>10:57</t>
  </si>
  <si>
    <t>20160731IG01</t>
  </si>
  <si>
    <t>13:43</t>
  </si>
  <si>
    <t>20160827IG01</t>
  </si>
  <si>
    <t>12:43</t>
  </si>
  <si>
    <t>20160923IG01</t>
  </si>
  <si>
    <t>11:25</t>
  </si>
  <si>
    <t>20160927IG01</t>
  </si>
  <si>
    <t>20160929IG01</t>
  </si>
  <si>
    <t>Contact Between Third Party Facility on Pole and Supply Lines</t>
  </si>
  <si>
    <t>20161021IG01</t>
  </si>
  <si>
    <t>11:20</t>
  </si>
  <si>
    <t>20161102IG01</t>
  </si>
  <si>
    <t>November</t>
  </si>
  <si>
    <t>10:30</t>
  </si>
  <si>
    <t>20161112IG01</t>
  </si>
  <si>
    <t>20:30</t>
  </si>
  <si>
    <t>20170120IG01</t>
  </si>
  <si>
    <t>14:00</t>
  </si>
  <si>
    <t>Building</t>
  </si>
  <si>
    <t>20170608IG01</t>
  </si>
  <si>
    <t>4:12</t>
  </si>
  <si>
    <t>20170612IG01</t>
  </si>
  <si>
    <t>20170619IG01</t>
  </si>
  <si>
    <t>9:52</t>
  </si>
  <si>
    <t>20170626IG01</t>
  </si>
  <si>
    <t>BC</t>
  </si>
  <si>
    <t>20170629IG01</t>
  </si>
  <si>
    <t>13:07</t>
  </si>
  <si>
    <t>20170629IG02</t>
  </si>
  <si>
    <t>14:58</t>
  </si>
  <si>
    <t>20170716IG01</t>
  </si>
  <si>
    <t>11:53</t>
  </si>
  <si>
    <t>20170725IG01</t>
  </si>
  <si>
    <t>15:18</t>
  </si>
  <si>
    <t>20170728IG01</t>
  </si>
  <si>
    <t>16:31</t>
  </si>
  <si>
    <t>Pole /Conductor</t>
  </si>
  <si>
    <t>20170820IG01</t>
  </si>
  <si>
    <t>22:15</t>
  </si>
  <si>
    <t>Fuse</t>
  </si>
  <si>
    <t>20170830IG01</t>
  </si>
  <si>
    <t>14:12</t>
  </si>
  <si>
    <t>20170905IG01</t>
  </si>
  <si>
    <t>14:49</t>
  </si>
  <si>
    <t>20170927IG01</t>
  </si>
  <si>
    <t>14:28</t>
  </si>
  <si>
    <t>20170927IG02</t>
  </si>
  <si>
    <t>16:10</t>
  </si>
  <si>
    <t>20171007IG01</t>
  </si>
  <si>
    <t>17:40</t>
  </si>
  <si>
    <t>20171016IG01</t>
  </si>
  <si>
    <t>10:20</t>
  </si>
  <si>
    <t>20171018IG01</t>
  </si>
  <si>
    <t>7:20</t>
  </si>
  <si>
    <t>20171022IG01</t>
  </si>
  <si>
    <t>10:22</t>
  </si>
  <si>
    <t>20171025IG01</t>
  </si>
  <si>
    <t>13:02</t>
  </si>
  <si>
    <t>20171210IG01</t>
  </si>
  <si>
    <t>5:26</t>
  </si>
  <si>
    <t>20171210IG02</t>
  </si>
  <si>
    <t>2:58</t>
  </si>
  <si>
    <t>20180208IG01</t>
  </si>
  <si>
    <t>10:07</t>
  </si>
  <si>
    <t>20180216IG01</t>
  </si>
  <si>
    <t>16:50</t>
  </si>
  <si>
    <t>20180412IG01</t>
  </si>
  <si>
    <t>19:33</t>
  </si>
  <si>
    <t>20180416IG01</t>
  </si>
  <si>
    <t>14:24</t>
  </si>
  <si>
    <t>OC</t>
  </si>
  <si>
    <t>20180422IG01</t>
  </si>
  <si>
    <t>20180522IG01</t>
  </si>
  <si>
    <t>14:23</t>
  </si>
  <si>
    <t>10 - 99 Acres</t>
  </si>
  <si>
    <t>20180601IG01</t>
  </si>
  <si>
    <t>Wire-Wire Contact</t>
  </si>
  <si>
    <t>20180612IG01</t>
  </si>
  <si>
    <t>9:00</t>
  </si>
  <si>
    <t>20180612IG02</t>
  </si>
  <si>
    <t>15:14</t>
  </si>
  <si>
    <t>Contact from Object</t>
  </si>
  <si>
    <t>20180622IG01</t>
  </si>
  <si>
    <t>9:46</t>
  </si>
  <si>
    <t>20180629IG01</t>
  </si>
  <si>
    <t>13:06</t>
  </si>
  <si>
    <t>Guy/Span Wire</t>
  </si>
  <si>
    <t>20180706IG01</t>
  </si>
  <si>
    <t>10:26</t>
  </si>
  <si>
    <t>20180708IG01</t>
  </si>
  <si>
    <t>16:16</t>
  </si>
  <si>
    <t>20180722IG01</t>
  </si>
  <si>
    <t>23:19</t>
  </si>
  <si>
    <t>20180730IG01</t>
  </si>
  <si>
    <t>12:11</t>
  </si>
  <si>
    <t>20180809IG01</t>
  </si>
  <si>
    <t>20180819IG01</t>
  </si>
  <si>
    <t>18:35</t>
  </si>
  <si>
    <t>20180914IG01</t>
  </si>
  <si>
    <t>15:02</t>
  </si>
  <si>
    <t>20180914IG02</t>
  </si>
  <si>
    <t>20181015IG01</t>
  </si>
  <si>
    <t>10:21</t>
  </si>
  <si>
    <t>20181126IG01</t>
  </si>
  <si>
    <t>1:51</t>
  </si>
  <si>
    <t>20190116IG01</t>
  </si>
  <si>
    <t>16:55</t>
  </si>
  <si>
    <t>12 kV</t>
  </si>
  <si>
    <t>Crossarm</t>
  </si>
  <si>
    <t>20190415IG01</t>
  </si>
  <si>
    <t>14:05</t>
  </si>
  <si>
    <t>20190612IG01</t>
  </si>
  <si>
    <t>22:05</t>
  </si>
  <si>
    <t>20190703IG01</t>
  </si>
  <si>
    <t>15:15</t>
  </si>
  <si>
    <t>20190705IG01</t>
  </si>
  <si>
    <t>12:32</t>
  </si>
  <si>
    <t>20190716IG01</t>
  </si>
  <si>
    <t>19:08</t>
  </si>
  <si>
    <t>20190716IG02</t>
  </si>
  <si>
    <t>7:36</t>
  </si>
  <si>
    <t>20190805IG01</t>
  </si>
  <si>
    <t>14:14</t>
  </si>
  <si>
    <t>20190910IG01</t>
  </si>
  <si>
    <t>12:59</t>
  </si>
  <si>
    <t>20190911IG01</t>
  </si>
  <si>
    <t>14:17</t>
  </si>
  <si>
    <t>20190913IG01</t>
  </si>
  <si>
    <t>11:27</t>
  </si>
  <si>
    <t>20190930IG01</t>
  </si>
  <si>
    <t>2:59</t>
  </si>
  <si>
    <t>20191017IG01</t>
  </si>
  <si>
    <t>12:15</t>
  </si>
  <si>
    <t>120/240</t>
  </si>
  <si>
    <t>20191019IG01</t>
  </si>
  <si>
    <t>13:10</t>
  </si>
  <si>
    <t>240V</t>
  </si>
  <si>
    <t>20191024IG01</t>
  </si>
  <si>
    <t>20191101IG01</t>
  </si>
  <si>
    <t>5:49</t>
  </si>
  <si>
    <t>12kv</t>
  </si>
  <si>
    <t>20191104IG01</t>
  </si>
  <si>
    <t>20191112IG01</t>
  </si>
  <si>
    <t>20200211IG01</t>
  </si>
  <si>
    <t>1:30</t>
  </si>
  <si>
    <t>20200226IG01</t>
  </si>
  <si>
    <t>0:17</t>
  </si>
  <si>
    <t>20200517IG01</t>
  </si>
  <si>
    <t>8:52</t>
  </si>
  <si>
    <t>20200531IG01</t>
  </si>
  <si>
    <t>2:01</t>
  </si>
  <si>
    <t>20200602IG01</t>
  </si>
  <si>
    <t>18:00</t>
  </si>
  <si>
    <t>20200603IG01</t>
  </si>
  <si>
    <t>11:17</t>
  </si>
  <si>
    <t>20200705IG01</t>
  </si>
  <si>
    <t>14:08</t>
  </si>
  <si>
    <t>20200717IG01</t>
  </si>
  <si>
    <t>16:30</t>
  </si>
  <si>
    <t>20200726IG01</t>
  </si>
  <si>
    <t>20200729IG01</t>
  </si>
  <si>
    <t>17:14</t>
  </si>
  <si>
    <t>20200801IG01</t>
  </si>
  <si>
    <t>11:11</t>
  </si>
  <si>
    <t>20200818IG01</t>
  </si>
  <si>
    <t>13:16</t>
  </si>
  <si>
    <t>20200822IG01</t>
  </si>
  <si>
    <t>13:38</t>
  </si>
  <si>
    <t>20200831IG01</t>
  </si>
  <si>
    <t>20200902IG01</t>
  </si>
  <si>
    <t>20200904IG01</t>
  </si>
  <si>
    <t>20200905IG01</t>
  </si>
  <si>
    <t>120v</t>
  </si>
  <si>
    <t>20200906IG01</t>
  </si>
  <si>
    <t>23:00</t>
  </si>
  <si>
    <t>20200917IG01</t>
  </si>
  <si>
    <t>20200930IG01</t>
  </si>
  <si>
    <t>10:45</t>
  </si>
  <si>
    <t>20201014IG01</t>
  </si>
  <si>
    <t>20201111IG01</t>
  </si>
  <si>
    <t>9:51</t>
  </si>
  <si>
    <t>20201130IG01</t>
  </si>
  <si>
    <t>9:10</t>
  </si>
  <si>
    <t>20201203IG01</t>
  </si>
  <si>
    <t>11:56</t>
  </si>
  <si>
    <t>COCSD</t>
  </si>
  <si>
    <t>2015-02-11T23:10:00Z</t>
  </si>
  <si>
    <t>E3241</t>
  </si>
  <si>
    <t>2015-02-11T22:38:00Z</t>
  </si>
  <si>
    <t>ELMSD</t>
  </si>
  <si>
    <t>2015-02-11T23:40:00Z</t>
  </si>
  <si>
    <t>2015-02-11T23:43:00Z</t>
  </si>
  <si>
    <t>HVWSD</t>
  </si>
  <si>
    <t>2015-03-20T06:50:00Z</t>
  </si>
  <si>
    <t>HDMSD</t>
  </si>
  <si>
    <t>OTYSD</t>
  </si>
  <si>
    <t>2015-04-09T23:40:00Z</t>
  </si>
  <si>
    <t>2015-04-10T00:50:00Z</t>
  </si>
  <si>
    <t>CLMSD</t>
  </si>
  <si>
    <t>2015-04-12T19:10:00Z</t>
  </si>
  <si>
    <t>HVYSD</t>
  </si>
  <si>
    <t>2015-04-12T18:50:00Z</t>
  </si>
  <si>
    <t>2015-04-12T19:50:00Z</t>
  </si>
  <si>
    <t>CESSD</t>
  </si>
  <si>
    <t>2015-04-12T20:10:00Z</t>
  </si>
  <si>
    <t>WIRC1</t>
  </si>
  <si>
    <t>2015-04-12T21:17:00Z</t>
  </si>
  <si>
    <t>KL18</t>
  </si>
  <si>
    <t>2015-04-12T21:15:00Z</t>
  </si>
  <si>
    <t>CVXSD</t>
  </si>
  <si>
    <t>2015-04-13T17:20:00Z</t>
  </si>
  <si>
    <t>OMBSD</t>
  </si>
  <si>
    <t>2015-04-13T17:50:00Z</t>
  </si>
  <si>
    <t>2015-04-13T18:50:00Z</t>
  </si>
  <si>
    <t>MIGSD</t>
  </si>
  <si>
    <t>2015-04-18T18:40:00Z</t>
  </si>
  <si>
    <t>E3619</t>
  </si>
  <si>
    <t>2015-04-18T18:58:00Z</t>
  </si>
  <si>
    <t>2015-04-18T20:00:00Z</t>
  </si>
  <si>
    <t>C2462</t>
  </si>
  <si>
    <t>2015-04-18T19:25:00Z</t>
  </si>
  <si>
    <t>BNASD</t>
  </si>
  <si>
    <t>2015-04-28T20:10:00Z</t>
  </si>
  <si>
    <t>WALSD</t>
  </si>
  <si>
    <t>2015-04-28T20:20:00Z</t>
  </si>
  <si>
    <t>2015-04-28T21:10:00Z</t>
  </si>
  <si>
    <t>MGRSD</t>
  </si>
  <si>
    <t>BRJSD</t>
  </si>
  <si>
    <t>2015-04-29T18:10:00Z</t>
  </si>
  <si>
    <t>BAJC1</t>
  </si>
  <si>
    <t>2015-04-29T18:50:00Z</t>
  </si>
  <si>
    <t>C2635</t>
  </si>
  <si>
    <t>2015-05-17T13:46:00Z</t>
  </si>
  <si>
    <t>AT125</t>
  </si>
  <si>
    <t>2015-05-17T13:30:00Z</t>
  </si>
  <si>
    <t>2015-05-17T14:16:00Z</t>
  </si>
  <si>
    <t>D5256</t>
  </si>
  <si>
    <t>2015-05-28T19:28:00Z</t>
  </si>
  <si>
    <t>NATSD</t>
  </si>
  <si>
    <t>2015-05-28T19:40:00Z</t>
  </si>
  <si>
    <t>2015-05-28T20:43:00Z</t>
  </si>
  <si>
    <t>2015-05-28T20:40:00Z</t>
  </si>
  <si>
    <t>E3680</t>
  </si>
  <si>
    <t>2015-07-07T21:56:00Z</t>
  </si>
  <si>
    <t>2015-07-07T22:00:00Z</t>
  </si>
  <si>
    <t>2015-07-07T22:30:00Z</t>
  </si>
  <si>
    <t>KCKSD</t>
  </si>
  <si>
    <t>2015-07-17T16:20:00Z</t>
  </si>
  <si>
    <t>HP014</t>
  </si>
  <si>
    <t>2015-07-17T16:17:00Z</t>
  </si>
  <si>
    <t>LLCSD</t>
  </si>
  <si>
    <t>2015-07-17T17:20:00Z</t>
  </si>
  <si>
    <t>VCMSD</t>
  </si>
  <si>
    <t>2015-07-27T21:20:00Z</t>
  </si>
  <si>
    <t>HRPSD</t>
  </si>
  <si>
    <t>2015-07-27T22:20:00Z</t>
  </si>
  <si>
    <t>VISSD</t>
  </si>
  <si>
    <t>2015-08-08T16:50:00Z</t>
  </si>
  <si>
    <t>E0995</t>
  </si>
  <si>
    <t>2015-08-08T16:56:00Z</t>
  </si>
  <si>
    <t>2015-08-08T17:45:00Z</t>
  </si>
  <si>
    <t>2015-08-08T17:46:00Z</t>
  </si>
  <si>
    <t>MGYSD</t>
  </si>
  <si>
    <t>2015-08-14T02:40:00Z</t>
  </si>
  <si>
    <t>ECJSD</t>
  </si>
  <si>
    <t>2015-08-15T23:40:00Z</t>
  </si>
  <si>
    <t>CIRSD</t>
  </si>
  <si>
    <t>2015-08-23T21:30:00Z</t>
  </si>
  <si>
    <t>PZAC1</t>
  </si>
  <si>
    <t>2015-08-23T21:50:00Z</t>
  </si>
  <si>
    <t>2015-08-23T22:50:00Z</t>
  </si>
  <si>
    <t>2015-09-02T00:02:00Z</t>
  </si>
  <si>
    <t>MTLSD</t>
  </si>
  <si>
    <t>2015-09-02T00:30:00Z</t>
  </si>
  <si>
    <t>BVDSD</t>
  </si>
  <si>
    <t>2015-09-01T15:50:00Z</t>
  </si>
  <si>
    <t>LPTSD</t>
  </si>
  <si>
    <t>2015-09-01T16:40:00Z</t>
  </si>
  <si>
    <t>CWDSD</t>
  </si>
  <si>
    <t>2015-09-01T16:50:00Z</t>
  </si>
  <si>
    <t>2015-09-03T00:40:00Z</t>
  </si>
  <si>
    <t>E6321</t>
  </si>
  <si>
    <t>2015-09-03T00:33:00Z</t>
  </si>
  <si>
    <t>DYESD</t>
  </si>
  <si>
    <t>2015-09-08T18:20:00Z</t>
  </si>
  <si>
    <t>HOSSD</t>
  </si>
  <si>
    <t>2015-09-08T18:30:00Z</t>
  </si>
  <si>
    <t>2015-09-08T18:50:00Z</t>
  </si>
  <si>
    <t>AT526</t>
  </si>
  <si>
    <t>2015-09-10T03:00:00Z</t>
  </si>
  <si>
    <t>MIGC1</t>
  </si>
  <si>
    <t>2015-09-10T02:50:00Z</t>
  </si>
  <si>
    <t>2015-09-10T04:10:00Z</t>
  </si>
  <si>
    <t>BFDSD</t>
  </si>
  <si>
    <t>2015-09-10T04:00:00Z</t>
  </si>
  <si>
    <t>2015-09-17T15:00:00Z</t>
  </si>
  <si>
    <t>2015-09-17T16:00:00Z</t>
  </si>
  <si>
    <t>D9718</t>
  </si>
  <si>
    <t>2015-10-02T20:57:00Z</t>
  </si>
  <si>
    <t>OLVSD</t>
  </si>
  <si>
    <t>2015-10-02T21:30:00Z</t>
  </si>
  <si>
    <t>2015-10-02T22:20:00Z</t>
  </si>
  <si>
    <t>CHOSD</t>
  </si>
  <si>
    <t>2015-10-09T23:00:00Z</t>
  </si>
  <si>
    <t>2015-10-09T22:50:00Z</t>
  </si>
  <si>
    <t>KMYF</t>
  </si>
  <si>
    <t>2015-10-09T23:53:00Z</t>
  </si>
  <si>
    <t>2015-10-09T23:50:00Z</t>
  </si>
  <si>
    <t>ESCSD</t>
  </si>
  <si>
    <t>2015-12-26T11:00:00Z</t>
  </si>
  <si>
    <t>2015-12-26T10:10:00Z</t>
  </si>
  <si>
    <t>2015-12-26T11:10:00Z</t>
  </si>
  <si>
    <t>2015-12-26T11:20:00Z</t>
  </si>
  <si>
    <t>E3370</t>
  </si>
  <si>
    <t>2016-01-03T11:45:00Z</t>
  </si>
  <si>
    <t>CBDSD</t>
  </si>
  <si>
    <t>2016-01-03T12:30:00Z</t>
  </si>
  <si>
    <t>2016-01-03T12:40:00Z</t>
  </si>
  <si>
    <t>2016-01-09T12:00:00Z</t>
  </si>
  <si>
    <t>D7030</t>
  </si>
  <si>
    <t>2016-01-16T22:22:00Z</t>
  </si>
  <si>
    <t>2016-01-16T23:30:00Z</t>
  </si>
  <si>
    <t>FBKSD</t>
  </si>
  <si>
    <t>2016-01-31T22:30:00Z</t>
  </si>
  <si>
    <t>AT107</t>
  </si>
  <si>
    <t>2016-01-31T22:57:00Z</t>
  </si>
  <si>
    <t>2016-01-31T23:50:00Z</t>
  </si>
  <si>
    <t>2016-02-05T17:40:00Z</t>
  </si>
  <si>
    <t>SPVSD</t>
  </si>
  <si>
    <t>2016-02-05T17:10:00Z</t>
  </si>
  <si>
    <t>2016-02-05T17:50:00Z</t>
  </si>
  <si>
    <t>RINSD</t>
  </si>
  <si>
    <t>2016-02-13T02:50:00Z</t>
  </si>
  <si>
    <t>2016-02-13T03:17:00Z</t>
  </si>
  <si>
    <t>HHCSD</t>
  </si>
  <si>
    <t>2016-02-13T04:30:00Z</t>
  </si>
  <si>
    <t>2016-02-13T04:27:00Z</t>
  </si>
  <si>
    <t>2016-02-18T07:00:00Z</t>
  </si>
  <si>
    <t>2016-02-18T07:10:00Z</t>
  </si>
  <si>
    <t>RIOSD</t>
  </si>
  <si>
    <t>2016-03-03T14:00:00Z</t>
  </si>
  <si>
    <t>HARSD</t>
  </si>
  <si>
    <t>2016-03-03T13:40:00Z</t>
  </si>
  <si>
    <t>2016-03-03T14:10:00Z</t>
  </si>
  <si>
    <t>2016-03-03T15:00:00Z</t>
  </si>
  <si>
    <t>KCRQ</t>
  </si>
  <si>
    <t>2016-03-11T18:53:00Z</t>
  </si>
  <si>
    <t>2016-03-11T20:39:00Z</t>
  </si>
  <si>
    <t>SMCSD</t>
  </si>
  <si>
    <t>2016-04-06T17:30:00Z</t>
  </si>
  <si>
    <t>TLKSD</t>
  </si>
  <si>
    <t>2016-04-06T18:10:00Z</t>
  </si>
  <si>
    <t>2016-04-06T18:20:00Z</t>
  </si>
  <si>
    <t>2016-06-14T12:40:00Z</t>
  </si>
  <si>
    <t>DEHSD</t>
  </si>
  <si>
    <t>2016-06-14T13:00:00Z</t>
  </si>
  <si>
    <t>2016-06-23T21:40:00Z</t>
  </si>
  <si>
    <t>E3070</t>
  </si>
  <si>
    <t>2016-06-23T21:05:00Z</t>
  </si>
  <si>
    <t>KSEE</t>
  </si>
  <si>
    <t>2016-06-23T22:47:00Z</t>
  </si>
  <si>
    <t>EWNSD</t>
  </si>
  <si>
    <t>2016-06-27T22:00:00Z</t>
  </si>
  <si>
    <t>WARSD</t>
  </si>
  <si>
    <t>2016-06-27T23:30:00Z</t>
  </si>
  <si>
    <t>2016-07-02T14:30:00Z</t>
  </si>
  <si>
    <t>2016-07-02T15:40:00Z</t>
  </si>
  <si>
    <t>2016-07-02T15:30:00Z</t>
  </si>
  <si>
    <t>CSPC1</t>
  </si>
  <si>
    <t>2016-07-11T17:22:00Z</t>
  </si>
  <si>
    <t>FBZCA</t>
  </si>
  <si>
    <t>2016-07-11T18:22:00Z</t>
  </si>
  <si>
    <t>2016-07-11T19:40:00Z</t>
  </si>
  <si>
    <t>WCKSD</t>
  </si>
  <si>
    <t>2016-07-29T17:50:00Z</t>
  </si>
  <si>
    <t>2016-07-29T18:30:00Z</t>
  </si>
  <si>
    <t>IJPSD</t>
  </si>
  <si>
    <t>2016-07-31T20:40:00Z</t>
  </si>
  <si>
    <t>2016-07-31T20:38:00Z</t>
  </si>
  <si>
    <t>2016-07-31T21:40:00Z</t>
  </si>
  <si>
    <t>2016-08-27T19:20:00Z</t>
  </si>
  <si>
    <t>WRBSD</t>
  </si>
  <si>
    <t>2016-08-27T19:40:00Z</t>
  </si>
  <si>
    <t>2016-08-27T20:30:00Z</t>
  </si>
  <si>
    <t>2016-08-27T20:40:00Z</t>
  </si>
  <si>
    <t>HP002</t>
  </si>
  <si>
    <t>2016-09-23T17:55:00Z</t>
  </si>
  <si>
    <t>SQTSD</t>
  </si>
  <si>
    <t>2016-09-23T18:20:00Z</t>
  </si>
  <si>
    <t>DHVSD</t>
  </si>
  <si>
    <t>2016-09-23T19:20:00Z</t>
  </si>
  <si>
    <t>2016-09-27T17:00:00Z</t>
  </si>
  <si>
    <t>HP007</t>
  </si>
  <si>
    <t>2016-09-27T16:46:00Z</t>
  </si>
  <si>
    <t>2016-09-27T18:06:00Z</t>
  </si>
  <si>
    <t>2016-09-28T20:50:00Z</t>
  </si>
  <si>
    <t>BLCSD</t>
  </si>
  <si>
    <t>2016-10-21T17:40:00Z</t>
  </si>
  <si>
    <t>2016-10-21T18:10:00Z</t>
  </si>
  <si>
    <t>2016-10-21T19:10:00Z</t>
  </si>
  <si>
    <t>ARHSD</t>
  </si>
  <si>
    <t>VGDSD</t>
  </si>
  <si>
    <t>2016-11-02T17:00:00Z</t>
  </si>
  <si>
    <t>WDCSD</t>
  </si>
  <si>
    <t>2016-11-02T17:30:00Z</t>
  </si>
  <si>
    <t>RODB1</t>
  </si>
  <si>
    <t>2016-11-13T04:30:00Z</t>
  </si>
  <si>
    <t>OTYC1</t>
  </si>
  <si>
    <t>2016-11-13T04:14:00Z</t>
  </si>
  <si>
    <t>2016-11-13T05:30:00Z</t>
  </si>
  <si>
    <t>2016-11-13T05:14:00Z</t>
  </si>
  <si>
    <t>2017-01-20T21:30:00Z</t>
  </si>
  <si>
    <t>2017-01-20T21:50:00Z</t>
  </si>
  <si>
    <t>2017-01-20T23:00:00Z</t>
  </si>
  <si>
    <t>2017-06-08T11:10:00Z</t>
  </si>
  <si>
    <t>E9975</t>
  </si>
  <si>
    <t>2017-06-08T10:12:00Z</t>
  </si>
  <si>
    <t>2017-06-08T11:30:00Z</t>
  </si>
  <si>
    <t>EWRSD</t>
  </si>
  <si>
    <t>2017-06-12T17:50:00Z</t>
  </si>
  <si>
    <t>GTYSD</t>
  </si>
  <si>
    <t>2017-06-12T17:30:00Z</t>
  </si>
  <si>
    <t>VJSSD</t>
  </si>
  <si>
    <t>2017-06-12T19:00:00Z</t>
  </si>
  <si>
    <t>2017-06-19T16:50:00Z</t>
  </si>
  <si>
    <t>2017-06-19T16:30:00Z</t>
  </si>
  <si>
    <t>2017-06-19T17:30:00Z</t>
  </si>
  <si>
    <t>2017-06-19T17:50:00Z</t>
  </si>
  <si>
    <t>E8360</t>
  </si>
  <si>
    <t>2017-06-26T21:14:00Z</t>
  </si>
  <si>
    <t>2017-06-26T21:10:00Z</t>
  </si>
  <si>
    <t>BVDC1</t>
  </si>
  <si>
    <t>2017-06-26T21:50:00Z</t>
  </si>
  <si>
    <t>2017-06-26T21:40:00Z</t>
  </si>
  <si>
    <t>D9888</t>
  </si>
  <si>
    <t>2017-06-29T19:39:00Z</t>
  </si>
  <si>
    <t>2017-06-29T20:00:00Z</t>
  </si>
  <si>
    <t>2017-06-29T20:50:00Z</t>
  </si>
  <si>
    <t>E9915</t>
  </si>
  <si>
    <t>2017-06-29T21:00:00Z</t>
  </si>
  <si>
    <t>LSVSD</t>
  </si>
  <si>
    <t>2017-06-29T21:40:00Z</t>
  </si>
  <si>
    <t>DZRSD</t>
  </si>
  <si>
    <t>2017-06-29T21:20:00Z</t>
  </si>
  <si>
    <t>TCNSD</t>
  </si>
  <si>
    <t>2017-07-16T18:30:00Z</t>
  </si>
  <si>
    <t>LJHSD</t>
  </si>
  <si>
    <t>2017-07-16T19:50:00Z</t>
  </si>
  <si>
    <t>LJAC1</t>
  </si>
  <si>
    <t>2017-07-16T19:42:00Z</t>
  </si>
  <si>
    <t>2017-07-25T22:09:00Z</t>
  </si>
  <si>
    <t>2017-07-25T22:10:00Z</t>
  </si>
  <si>
    <t>2017-07-25T22:54:00Z</t>
  </si>
  <si>
    <t>2017-07-28T22:50:00Z</t>
  </si>
  <si>
    <t>2017-08-21T04:19:00Z</t>
  </si>
  <si>
    <t>2017-08-30T20:22:00Z</t>
  </si>
  <si>
    <t>2017-08-30T21:22:00Z</t>
  </si>
  <si>
    <t>2017-09-05T21:40:00Z</t>
  </si>
  <si>
    <t>2017-09-05T22:30:00Z</t>
  </si>
  <si>
    <t>SVLSD</t>
  </si>
  <si>
    <t>2017-09-05T22:20:00Z</t>
  </si>
  <si>
    <t>RCRSD</t>
  </si>
  <si>
    <t>2017-09-27T21:20:00Z</t>
  </si>
  <si>
    <t>2017-09-27T22:50:00Z</t>
  </si>
  <si>
    <t>2017-09-27T22:30:00Z</t>
  </si>
  <si>
    <t>2017-10-08T00:30:00Z</t>
  </si>
  <si>
    <t>SSOSD</t>
  </si>
  <si>
    <t>2017-10-16T16:40:00Z</t>
  </si>
  <si>
    <t>STVSD</t>
  </si>
  <si>
    <t>2017-10-16T17:00:00Z</t>
  </si>
  <si>
    <t>2017-10-16T18:00:00Z</t>
  </si>
  <si>
    <t>E9957</t>
  </si>
  <si>
    <t>2017-10-18T14:15:00Z</t>
  </si>
  <si>
    <t>2017-10-18T13:50:00Z</t>
  </si>
  <si>
    <t>2017-10-22T17:20:00Z</t>
  </si>
  <si>
    <t>2017-10-22T16:30:00Z</t>
  </si>
  <si>
    <t>2017-10-25T19:50:00Z</t>
  </si>
  <si>
    <t>2017-10-25T19:57:00Z</t>
  </si>
  <si>
    <t>FTVSD</t>
  </si>
  <si>
    <t>2017-10-25T20:40:00Z</t>
  </si>
  <si>
    <t>2017-10-25T20:47:00Z</t>
  </si>
  <si>
    <t>HF001</t>
  </si>
  <si>
    <t>2017-12-10T13:15:00Z</t>
  </si>
  <si>
    <t>2017-12-10T13:00:00Z</t>
  </si>
  <si>
    <t>2017-12-10T13:30:00Z</t>
  </si>
  <si>
    <t>2017-12-10T10:10:00Z</t>
  </si>
  <si>
    <t>2017-12-10T11:30:00Z</t>
  </si>
  <si>
    <t>TWOSD</t>
  </si>
  <si>
    <t>2018-02-08T17:30:00Z</t>
  </si>
  <si>
    <t>2018-02-08T17:40:00Z</t>
  </si>
  <si>
    <t>2018-02-08T18:30:00Z</t>
  </si>
  <si>
    <t>2018-02-17T00:00:00Z</t>
  </si>
  <si>
    <t>OTMSD</t>
  </si>
  <si>
    <t>2018-02-17T00:40:00Z</t>
  </si>
  <si>
    <t>F1077</t>
  </si>
  <si>
    <t>2018-04-13T02:27:00Z</t>
  </si>
  <si>
    <t>2018-04-13T01:51:00Z</t>
  </si>
  <si>
    <t>SCRSD</t>
  </si>
  <si>
    <t>2018-04-16T21:20:00Z</t>
  </si>
  <si>
    <t>TEOC1</t>
  </si>
  <si>
    <t>2018-04-16T21:22:00Z</t>
  </si>
  <si>
    <t>2018-04-16T22:10:00Z</t>
  </si>
  <si>
    <t>2018-04-22T20:10:00Z</t>
  </si>
  <si>
    <t>2018-04-22T20:00:00Z</t>
  </si>
  <si>
    <t>MPESD</t>
  </si>
  <si>
    <t>2018-04-22T22:00:00Z</t>
  </si>
  <si>
    <t>PMASD</t>
  </si>
  <si>
    <t>2018-05-22T21:20:00Z</t>
  </si>
  <si>
    <t>2018-05-22T21:30:00Z</t>
  </si>
  <si>
    <t>2018-05-22T21:50:00Z</t>
  </si>
  <si>
    <t>PSQC1</t>
  </si>
  <si>
    <t>2018-06-01T20:50:00Z</t>
  </si>
  <si>
    <t>2018-06-01T21:00:00Z</t>
  </si>
  <si>
    <t>2018-06-01T21:30:00Z</t>
  </si>
  <si>
    <t>2018-06-12T16:00:00Z</t>
  </si>
  <si>
    <t>2018-06-12T15:50:00Z</t>
  </si>
  <si>
    <t>2018-06-12T17:00:00Z</t>
  </si>
  <si>
    <t>2018-06-12T22:10:00Z</t>
  </si>
  <si>
    <t>2018-06-22T16:40:00Z</t>
  </si>
  <si>
    <t>2018-06-22T17:20:00Z</t>
  </si>
  <si>
    <t>E9888</t>
  </si>
  <si>
    <t>2018-06-29T20:04:00Z</t>
  </si>
  <si>
    <t>2018-06-29T19:50:00Z</t>
  </si>
  <si>
    <t>2018-06-29T20:50:00Z</t>
  </si>
  <si>
    <t>2018-06-29T20:10:00Z</t>
  </si>
  <si>
    <t>2018-07-06T16:40:00Z</t>
  </si>
  <si>
    <t>RPOSD</t>
  </si>
  <si>
    <t>2018-07-06T18:00:00Z</t>
  </si>
  <si>
    <t>2018-07-06T17:30:00Z</t>
  </si>
  <si>
    <t>2018-07-08T23:05:00Z</t>
  </si>
  <si>
    <t>2018-07-08T22:20:00Z</t>
  </si>
  <si>
    <t>2018-07-08T23:57:00Z</t>
  </si>
  <si>
    <t>UCI13</t>
  </si>
  <si>
    <t>2018-07-23T06:00:00Z</t>
  </si>
  <si>
    <t>UCI14</t>
  </si>
  <si>
    <t>2018-07-23T07:00:00Z</t>
  </si>
  <si>
    <t>2018-07-30T19:00:00Z</t>
  </si>
  <si>
    <t>2018-07-30T19:40:00Z</t>
  </si>
  <si>
    <t>2018-07-30T19:20:00Z</t>
  </si>
  <si>
    <t>2018-08-09T18:23:00Z</t>
  </si>
  <si>
    <t>KNFG</t>
  </si>
  <si>
    <t>2018-08-09T18:55:00Z</t>
  </si>
  <si>
    <t>2018-08-09T19:23:00Z</t>
  </si>
  <si>
    <t>2018-08-20T00:50:00Z</t>
  </si>
  <si>
    <t>2018-09-14T21:10:00Z</t>
  </si>
  <si>
    <t>2018-09-14T22:20:00Z</t>
  </si>
  <si>
    <t>E5843</t>
  </si>
  <si>
    <t>2018-09-14T16:30:00Z</t>
  </si>
  <si>
    <t>SE073</t>
  </si>
  <si>
    <t>2018-09-14T17:00:00Z</t>
  </si>
  <si>
    <t>2018-09-14T18:00:00Z</t>
  </si>
  <si>
    <t>2018-09-14T17:50:00Z</t>
  </si>
  <si>
    <t>2018-10-15T16:55:00Z</t>
  </si>
  <si>
    <t>FBZC1</t>
  </si>
  <si>
    <t>2018-10-15T16:22:00Z</t>
  </si>
  <si>
    <t>2018-10-15T17:22:00Z</t>
  </si>
  <si>
    <t>2018-11-26T09:10:00Z</t>
  </si>
  <si>
    <t>TLGSD</t>
  </si>
  <si>
    <t>2018-11-26T09:40:00Z</t>
  </si>
  <si>
    <t>F1327</t>
  </si>
  <si>
    <t>2019-01-17T00:00:00Z</t>
  </si>
  <si>
    <t>C2978</t>
  </si>
  <si>
    <t>2019-01-17T00:38:00Z</t>
  </si>
  <si>
    <t>2019-04-15T20:50:00Z</t>
  </si>
  <si>
    <t>2019-04-15T21:00:00Z</t>
  </si>
  <si>
    <t>2019-04-15T21:50:00Z</t>
  </si>
  <si>
    <t>2019-04-15T22:00:00Z</t>
  </si>
  <si>
    <t>2019-06-13T04:50:00Z</t>
  </si>
  <si>
    <t>AR771</t>
  </si>
  <si>
    <t>2019-06-13T05:24:00Z</t>
  </si>
  <si>
    <t>SPPSD</t>
  </si>
  <si>
    <t>2019-07-03T22:10:00Z</t>
  </si>
  <si>
    <t>HP005</t>
  </si>
  <si>
    <t>2019-07-03T22:13:00Z</t>
  </si>
  <si>
    <t>2019-07-03T22:40:00Z</t>
  </si>
  <si>
    <t>2019-07-03T22:43:00Z</t>
  </si>
  <si>
    <t>2019-07-05T19:25:00Z</t>
  </si>
  <si>
    <t>2019-07-05T19:10:00Z</t>
  </si>
  <si>
    <t>2019-07-05T20:30:00Z</t>
  </si>
  <si>
    <t>2019-07-05T20:20:00Z</t>
  </si>
  <si>
    <t>2019-07-17T01:20:00Z</t>
  </si>
  <si>
    <t>2019-07-17T01:30:00Z</t>
  </si>
  <si>
    <t>2019-07-16T14:30:00Z</t>
  </si>
  <si>
    <t>2019-07-16T14:00:00Z</t>
  </si>
  <si>
    <t>2019-07-16T15:35:00Z</t>
  </si>
  <si>
    <t>MVNSD</t>
  </si>
  <si>
    <t>2019-08-05T21:10:00Z</t>
  </si>
  <si>
    <t>2019-08-05T20:40:00Z</t>
  </si>
  <si>
    <t>2019-08-05T21:20:00Z</t>
  </si>
  <si>
    <t>2019-09-10T19:30:00Z</t>
  </si>
  <si>
    <t>HMDSD</t>
  </si>
  <si>
    <t>2019-09-11T20:50:00Z</t>
  </si>
  <si>
    <t>2019-09-11T21:00:00Z</t>
  </si>
  <si>
    <t>2019-09-11T22:10:00Z</t>
  </si>
  <si>
    <t>E4521</t>
  </si>
  <si>
    <t>2019-09-13T18:00:00Z</t>
  </si>
  <si>
    <t>2019-09-13T18:20:00Z</t>
  </si>
  <si>
    <t>2019-09-13T19:15:00Z</t>
  </si>
  <si>
    <t>2019-09-13T19:00:00Z</t>
  </si>
  <si>
    <t>UCI10</t>
  </si>
  <si>
    <t>2019-09-30T09:00:00Z</t>
  </si>
  <si>
    <t>UCI11</t>
  </si>
  <si>
    <t>UCAB</t>
  </si>
  <si>
    <t>2019-10-17T18:40:00Z</t>
  </si>
  <si>
    <t>RCHC1</t>
  </si>
  <si>
    <t>2019-10-17T19:07:00Z</t>
  </si>
  <si>
    <t>UCI08</t>
  </si>
  <si>
    <t>2019-10-17T20:00:00Z</t>
  </si>
  <si>
    <t>2019-10-19T20:08:00Z</t>
  </si>
  <si>
    <t>2019-10-19T21:10:00Z</t>
  </si>
  <si>
    <t>ANEC1</t>
  </si>
  <si>
    <t>2019-10-24T16:52:00Z</t>
  </si>
  <si>
    <t>2019-11-01T12:40:00Z</t>
  </si>
  <si>
    <t>2019-11-01T12:20:00Z</t>
  </si>
  <si>
    <t>2019-11-01T13:10:00Z</t>
  </si>
  <si>
    <t>2019-11-01T13:40:00Z</t>
  </si>
  <si>
    <t>2019-11-04T23:00:00Z</t>
  </si>
  <si>
    <t>HP016</t>
  </si>
  <si>
    <t>2019-11-04T22:55:00Z</t>
  </si>
  <si>
    <t>2019-11-12T15:23:00Z</t>
  </si>
  <si>
    <t>2020-02-11T09:16:00Z</t>
  </si>
  <si>
    <t>2020-02-11T09:10:00Z</t>
  </si>
  <si>
    <t>E4858</t>
  </si>
  <si>
    <t>2020-02-11T10:16:00Z</t>
  </si>
  <si>
    <t>EUCSD</t>
  </si>
  <si>
    <t>2020-02-11T10:00:00Z</t>
  </si>
  <si>
    <t>SILSD</t>
  </si>
  <si>
    <t>2020-02-26T08:10:00Z</t>
  </si>
  <si>
    <t>2020-02-26T08:50:00Z</t>
  </si>
  <si>
    <t>2020-05-17T15:50:00Z</t>
  </si>
  <si>
    <t>2020-05-17T16:40:00Z</t>
  </si>
  <si>
    <t>PCKSD</t>
  </si>
  <si>
    <t>2020-05-17T16:50:00Z</t>
  </si>
  <si>
    <t>2020-05-31T09:00:00Z</t>
  </si>
  <si>
    <t>GOSC1</t>
  </si>
  <si>
    <t>2020-06-03T00:52:00Z</t>
  </si>
  <si>
    <t>POVSD</t>
  </si>
  <si>
    <t>2020-06-03T01:30:00Z</t>
  </si>
  <si>
    <t>2020-06-03T18:00:00Z</t>
  </si>
  <si>
    <t>2020-06-03T18:10:00Z</t>
  </si>
  <si>
    <t>2020-06-03T19:10:00Z</t>
  </si>
  <si>
    <t>ROCSD</t>
  </si>
  <si>
    <t>2020-07-05T20:10:00Z</t>
  </si>
  <si>
    <t>E2652</t>
  </si>
  <si>
    <t>2020-07-05T21:00:00Z</t>
  </si>
  <si>
    <t>2020-07-17T22:40:00Z</t>
  </si>
  <si>
    <t>2020-07-18T00:00:00Z</t>
  </si>
  <si>
    <t>2020-07-26T06:01:00Z</t>
  </si>
  <si>
    <t>SYCSD</t>
  </si>
  <si>
    <t>2020-07-26T06:00:00Z</t>
  </si>
  <si>
    <t>2020-07-26T07:30:00Z</t>
  </si>
  <si>
    <t>2020-07-26T07:40:00Z</t>
  </si>
  <si>
    <t>2020-07-30T00:10:00Z</t>
  </si>
  <si>
    <t>IKPSD</t>
  </si>
  <si>
    <t>2020-08-01T18:10:00Z</t>
  </si>
  <si>
    <t>2020-08-01T17:50:00Z</t>
  </si>
  <si>
    <t>2020-08-01T18:20:00Z</t>
  </si>
  <si>
    <t>2020-08-18T19:40:00Z</t>
  </si>
  <si>
    <t>2020-08-18T19:20:00Z</t>
  </si>
  <si>
    <t>DJZSD</t>
  </si>
  <si>
    <t>2020-08-18T20:20:00Z</t>
  </si>
  <si>
    <t>F5316</t>
  </si>
  <si>
    <t>2020-08-18T20:30:00Z</t>
  </si>
  <si>
    <t>2020-08-22T20:30:00Z</t>
  </si>
  <si>
    <t>2020-08-22T20:50:00Z</t>
  </si>
  <si>
    <t>2020-08-31T21:00:00Z</t>
  </si>
  <si>
    <t>2020-08-31T22:00:00Z</t>
  </si>
  <si>
    <t>2020-09-03T01:50:00Z</t>
  </si>
  <si>
    <t>SE309</t>
  </si>
  <si>
    <t>2020-09-05T02:52:00Z</t>
  </si>
  <si>
    <t>2020-09-05T03:25:00Z</t>
  </si>
  <si>
    <t>SOSSD</t>
  </si>
  <si>
    <t>2020-09-05T04:20:00Z</t>
  </si>
  <si>
    <t>2020-09-05T21:10:00Z</t>
  </si>
  <si>
    <t>2020-09-05T21:50:00Z</t>
  </si>
  <si>
    <t>MADSD</t>
  </si>
  <si>
    <t>2020-09-07T05:50:00Z</t>
  </si>
  <si>
    <t>COHSD</t>
  </si>
  <si>
    <t>2020-09-07T06:50:00Z</t>
  </si>
  <si>
    <t>2020-09-07T07:00:00Z</t>
  </si>
  <si>
    <t>D2370</t>
  </si>
  <si>
    <t>2020-09-17T16:30:00Z</t>
  </si>
  <si>
    <t>E8699</t>
  </si>
  <si>
    <t>2020-09-17T16:28:00Z</t>
  </si>
  <si>
    <t>2020-09-17T18:00:00Z</t>
  </si>
  <si>
    <t>2020-09-17T17:33:00Z</t>
  </si>
  <si>
    <t>2020-09-30T17:20:00Z</t>
  </si>
  <si>
    <t>2020-09-30T17:40:00Z</t>
  </si>
  <si>
    <t>2020-09-30T18:40:00Z</t>
  </si>
  <si>
    <t>BRMSD</t>
  </si>
  <si>
    <t>2020-10-14T21:30:00Z</t>
  </si>
  <si>
    <t>JAMSD</t>
  </si>
  <si>
    <t>2020-11-11T17:50:00Z</t>
  </si>
  <si>
    <t>2020-11-11T16:53:00Z</t>
  </si>
  <si>
    <t>2020-11-11T18:10:00Z</t>
  </si>
  <si>
    <t>2020-11-30T16:45:00Z</t>
  </si>
  <si>
    <t>2020-11-30T16:55:00Z</t>
  </si>
  <si>
    <t>2020-12-03T19:30:00Z</t>
  </si>
  <si>
    <t>2020-12-03T19:10:00Z</t>
  </si>
  <si>
    <t>2020-08-03T02:00:00Z</t>
  </si>
  <si>
    <t>2020-08-03T01:30:00Z</t>
  </si>
  <si>
    <t>2018-12-29T13:30:00Z</t>
  </si>
  <si>
    <t>2018-12-29T14:35:00Z</t>
  </si>
  <si>
    <t>2015-04-10T12:20:00Z</t>
  </si>
  <si>
    <t>2015-04-10T11:30:00Z</t>
  </si>
  <si>
    <t>2015-04-10T13:20:00Z</t>
  </si>
  <si>
    <t>2015-03-31T00:02:00Z</t>
  </si>
  <si>
    <t>2015-03-31T00:10:00Z</t>
  </si>
  <si>
    <t>2018-05-26T21:55:00Z</t>
  </si>
  <si>
    <t>2018-05-26T21:22:00Z</t>
  </si>
  <si>
    <t>2018-05-26T22:22:00Z</t>
  </si>
  <si>
    <t>2018-11-19T16:00:00Z</t>
  </si>
  <si>
    <t>2018-11-19T16:50:00Z</t>
  </si>
  <si>
    <t>2016-09-29T21:35:00Z</t>
  </si>
  <si>
    <t>2016-09-29T22:00:00Z</t>
  </si>
  <si>
    <t>2016-09-29T22:40:00Z</t>
  </si>
  <si>
    <t>2020-03-28T07:50:00Z</t>
  </si>
  <si>
    <t>2020-05-03T02:52:00Z</t>
  </si>
  <si>
    <t>SRUC1</t>
  </si>
  <si>
    <t>2018-05-01T04:54:00Z</t>
  </si>
  <si>
    <t>2016-07-19T20:50:00Z</t>
  </si>
  <si>
    <t>2016-07-19T22:10:00Z</t>
  </si>
  <si>
    <t>2016-07-19T22:00:00Z</t>
  </si>
  <si>
    <t>2015-12-09T04:20:00Z</t>
  </si>
  <si>
    <t>2015-12-09T04:10:00Z</t>
  </si>
  <si>
    <t>2015-12-09T05:40:00Z</t>
  </si>
  <si>
    <t>2019-03-28T23:00:00Z</t>
  </si>
  <si>
    <t>2019-03-28T23:20:00Z</t>
  </si>
  <si>
    <t>2019-03-28T23:45:00Z</t>
  </si>
  <si>
    <t>2018-01-13T08:29:00Z</t>
  </si>
  <si>
    <t>LLDSD</t>
  </si>
  <si>
    <t>2018-01-13T08:30:00Z</t>
  </si>
  <si>
    <t>2018-01-13T10:14:00Z</t>
  </si>
  <si>
    <t>2016-09-07T05:20:00Z</t>
  </si>
  <si>
    <t>2016-09-07T05:36:00Z</t>
  </si>
  <si>
    <t>CRISD</t>
  </si>
  <si>
    <t>2017-09-16T10:20:00Z</t>
  </si>
  <si>
    <t>2017-09-16T10:22:00Z</t>
  </si>
  <si>
    <t>2017-09-16T11:10:00Z</t>
  </si>
  <si>
    <t>2019-02-02T05:10:00Z</t>
  </si>
  <si>
    <t>2019-02-02T06:10:00Z</t>
  </si>
  <si>
    <t>2019-04-13T05:20:00Z</t>
  </si>
  <si>
    <t>2015-07-19T18:00:00Z</t>
  </si>
  <si>
    <t>2015-07-19T17:00:00Z</t>
  </si>
  <si>
    <t>2015-07-19T19:00:00Z</t>
  </si>
  <si>
    <t>2015-07-19T18:50:00Z</t>
  </si>
  <si>
    <t>2018-02-09T10:23:00Z</t>
  </si>
  <si>
    <t>2018-02-09T11:23:00Z</t>
  </si>
  <si>
    <t>2018-02-09T10:40:00Z</t>
  </si>
  <si>
    <t>2017-08-07T10:20:00Z</t>
  </si>
  <si>
    <t>2017-08-07T10:55:00Z</t>
  </si>
  <si>
    <t>2017-08-07T12:05:00Z</t>
  </si>
  <si>
    <t>2018-11-21T04:31:00Z</t>
  </si>
  <si>
    <t>2018-11-21T05:17:00Z</t>
  </si>
  <si>
    <t>2018-11-21T05:22:00Z</t>
  </si>
  <si>
    <t>2016-12-26T09:30:00Z</t>
  </si>
  <si>
    <t>2016-12-26T10:00:00Z</t>
  </si>
  <si>
    <t>2016-12-26T11:10:00Z</t>
  </si>
  <si>
    <t>2016-12-26T11:00:00Z</t>
  </si>
  <si>
    <t>2016-06-30T09:40:00Z</t>
  </si>
  <si>
    <t>2016-06-30T10:00:00Z</t>
  </si>
  <si>
    <t>2016-06-30T10:50:00Z</t>
  </si>
  <si>
    <t>2018-01-02T16:30:00Z</t>
  </si>
  <si>
    <t>CLNSD</t>
  </si>
  <si>
    <t>2018-01-02T16:40:00Z</t>
  </si>
  <si>
    <t>2018-01-02T17:40:00Z</t>
  </si>
  <si>
    <t>F0551</t>
  </si>
  <si>
    <t>2018-10-08T20:01:00Z</t>
  </si>
  <si>
    <t>2018-10-08T20:10:00Z</t>
  </si>
  <si>
    <t>2018-10-08T20:30:00Z</t>
  </si>
  <si>
    <t>2018-10-08T20:20:00Z</t>
  </si>
  <si>
    <t>2020-11-14T21:10:00Z</t>
  </si>
  <si>
    <t>2017-10-23T01:50:00Z</t>
  </si>
  <si>
    <t>SHCSD</t>
  </si>
  <si>
    <t>2017-10-23T02:20:00Z</t>
  </si>
  <si>
    <t>2015-07-22T00:20:00Z</t>
  </si>
  <si>
    <t>2015-07-22T00:10:00Z</t>
  </si>
  <si>
    <t>2020-07-25T19:10:00Z</t>
  </si>
  <si>
    <t>SWRSD</t>
  </si>
  <si>
    <t>2020-07-25T19:30:00Z</t>
  </si>
  <si>
    <t>2020-07-25T20:52:00Z</t>
  </si>
  <si>
    <t>2020-07-25T20:10:00Z</t>
  </si>
  <si>
    <t>2017-06-02T16:20:00Z</t>
  </si>
  <si>
    <t>2017-06-02T17:10:00Z</t>
  </si>
  <si>
    <t>SVCSD</t>
  </si>
  <si>
    <t>2015-06-08T03:10:00Z</t>
  </si>
  <si>
    <t>2015-06-08T02:40:00Z</t>
  </si>
  <si>
    <t>2018-08-17T14:20:00Z</t>
  </si>
  <si>
    <t>2018-08-17T14:30:00Z</t>
  </si>
  <si>
    <t>2018-08-17T15:30:00Z</t>
  </si>
  <si>
    <t>2018-08-17T15:00:00Z</t>
  </si>
  <si>
    <t>2018-01-01T13:40:00Z</t>
  </si>
  <si>
    <t>2018-01-01T13:12:00Z</t>
  </si>
  <si>
    <t>2018-01-01T13:45:00Z</t>
  </si>
  <si>
    <t>2019-11-13T05:45:00Z</t>
  </si>
  <si>
    <t>2019-11-13T06:22:00Z</t>
  </si>
  <si>
    <t>AMOSD</t>
  </si>
  <si>
    <t>2018-10-11T06:20:00Z</t>
  </si>
  <si>
    <t>2018-10-11T06:22:00Z</t>
  </si>
  <si>
    <t>2020-12-27T03:00:00Z</t>
  </si>
  <si>
    <t>2020-12-27T04:40:00Z</t>
  </si>
  <si>
    <t>2020-09-09T13:10:00Z</t>
  </si>
  <si>
    <t>2020-09-09T13:50:00Z</t>
  </si>
  <si>
    <t>2020-09-09T14:00:00Z</t>
  </si>
  <si>
    <t>2016-09-22T03:40:00Z</t>
  </si>
  <si>
    <t>2016-09-22T04:22:00Z</t>
  </si>
  <si>
    <t>2015-12-14T09:20:00Z</t>
  </si>
  <si>
    <t>2018-07-16T19:54:00Z</t>
  </si>
  <si>
    <t>2017-11-22T14:20:00Z</t>
  </si>
  <si>
    <t>2017-11-22T14:07:00Z</t>
  </si>
  <si>
    <t>2017-11-22T14:50:00Z</t>
  </si>
  <si>
    <t>2016-06-22T21:30:00Z</t>
  </si>
  <si>
    <t>2016-06-22T21:40:00Z</t>
  </si>
  <si>
    <t>2016-06-22T21:50:00Z</t>
  </si>
  <si>
    <t>2017-05-06T03:40:00Z</t>
  </si>
  <si>
    <t>2017-05-06T03:45:00Z</t>
  </si>
  <si>
    <t>2020-12-20T05:30:00Z</t>
  </si>
  <si>
    <t>2020-12-20T05:23:00Z</t>
  </si>
  <si>
    <t>2020-12-20T06:23:00Z</t>
  </si>
  <si>
    <t>LHCSD</t>
  </si>
  <si>
    <t>2020-06-07T07:40:00Z</t>
  </si>
  <si>
    <t>2020-06-07T08:25:00Z</t>
  </si>
  <si>
    <t>RAMSD</t>
  </si>
  <si>
    <t>2016-05-21T19:40:00Z</t>
  </si>
  <si>
    <t>2017-12-05T23:40:00Z</t>
  </si>
  <si>
    <t>2017-12-06T01:10:00Z</t>
  </si>
  <si>
    <t>2016-05-13T23:30:00Z</t>
  </si>
  <si>
    <t>2020-12-09T11:10:00Z</t>
  </si>
  <si>
    <t>2020-12-09T11:15:00Z</t>
  </si>
  <si>
    <t>2020-10-04T01:00:00Z</t>
  </si>
  <si>
    <t>2016-06-07T22:19:00Z</t>
  </si>
  <si>
    <t>2016-06-07T22:20:00Z</t>
  </si>
  <si>
    <t>AV271</t>
  </si>
  <si>
    <t>2017-04-12T12:35:00Z</t>
  </si>
  <si>
    <t>BVYSD</t>
  </si>
  <si>
    <t>2017-04-12T12:50:00Z</t>
  </si>
  <si>
    <t>2017-04-17T12:22:00Z</t>
  </si>
  <si>
    <t>RNBSD</t>
  </si>
  <si>
    <t>2017-04-17T12:30:00Z</t>
  </si>
  <si>
    <t>2017-04-17T13:22:00Z</t>
  </si>
  <si>
    <t>HP012</t>
  </si>
  <si>
    <t>2017-04-17T12:46:00Z</t>
  </si>
  <si>
    <t>2015-06-24T06:40:00Z</t>
  </si>
  <si>
    <t>F0495</t>
  </si>
  <si>
    <t>2015-06-24T06:00:00Z</t>
  </si>
  <si>
    <t>2015-06-24T07:40:00Z</t>
  </si>
  <si>
    <t>2016-04-15T04:23:00Z</t>
  </si>
  <si>
    <t>2016-04-15T04:50:00Z</t>
  </si>
  <si>
    <t>2016-04-15T05:23:00Z</t>
  </si>
  <si>
    <t>2016-04-15T05:20:00Z</t>
  </si>
  <si>
    <t>2018-07-04T21:22:00Z</t>
  </si>
  <si>
    <t>2018-07-04T21:38:00Z</t>
  </si>
  <si>
    <t>2018-07-04T22:22:00Z</t>
  </si>
  <si>
    <t>2018-12-16T03:20:00Z</t>
  </si>
  <si>
    <t>2018-12-16T03:40:00Z</t>
  </si>
  <si>
    <t>2018-12-16T05:00:00Z</t>
  </si>
  <si>
    <t>2018-12-16T05:10:00Z</t>
  </si>
  <si>
    <t>2020-05-10T23:40:00Z</t>
  </si>
  <si>
    <t>HF005</t>
  </si>
  <si>
    <t>2020-05-11T00:30:00Z</t>
  </si>
  <si>
    <t>2020-05-11T00:52:00Z</t>
  </si>
  <si>
    <t>CRVSD</t>
  </si>
  <si>
    <t>2020-08-10T22:40:00Z</t>
  </si>
  <si>
    <t>NDCSD</t>
  </si>
  <si>
    <t>2020-08-10T23:10:00Z</t>
  </si>
  <si>
    <t>2019-05-15T14:40:00Z</t>
  </si>
  <si>
    <t>2019-05-15T14:20:00Z</t>
  </si>
  <si>
    <t>2019-05-15T16:10:00Z</t>
  </si>
  <si>
    <t>2017-01-27T22:22:00Z</t>
  </si>
  <si>
    <t>2015-04-06T12:50:00Z</t>
  </si>
  <si>
    <t>2015-04-06T13:20:00Z</t>
  </si>
  <si>
    <t>2015-04-06T13:00:00Z</t>
  </si>
  <si>
    <t>SDSCP</t>
  </si>
  <si>
    <t>2015-11-27T11:55:00Z</t>
  </si>
  <si>
    <t>2015-11-27T12:22:00Z</t>
  </si>
  <si>
    <t>2015-11-27T12:55:00Z</t>
  </si>
  <si>
    <t>2015-11-27T13:22:00Z</t>
  </si>
  <si>
    <t>2016-01-30T21:50:00Z</t>
  </si>
  <si>
    <t>2016-01-30T22:50:00Z</t>
  </si>
  <si>
    <t>2016-01-30T23:00:00Z</t>
  </si>
  <si>
    <t>2016-09-07T02:45:00Z</t>
  </si>
  <si>
    <t>SDFBK</t>
  </si>
  <si>
    <t>2015-12-25T02:49:00Z</t>
  </si>
  <si>
    <t>2015-12-25T02:22:00Z</t>
  </si>
  <si>
    <t>2015-12-25T03:22:00Z</t>
  </si>
  <si>
    <t>2018-03-23T09:50:00Z</t>
  </si>
  <si>
    <t>2018-03-23T10:20:00Z</t>
  </si>
  <si>
    <t>2017-05-27T00:00:00Z</t>
  </si>
  <si>
    <t>2017-05-27T00:30:00Z</t>
  </si>
  <si>
    <t>2020-07-23T05:22:00Z</t>
  </si>
  <si>
    <t>SE772</t>
  </si>
  <si>
    <t>2020-07-23T04:30:00Z</t>
  </si>
  <si>
    <t>2017-01-31T07:00:00Z</t>
  </si>
  <si>
    <t>2017-01-31T08:00:00Z</t>
  </si>
  <si>
    <t>UCI09</t>
  </si>
  <si>
    <t>2019-11-30T02:00:00Z</t>
  </si>
  <si>
    <t>2019-11-30T02:07:00Z</t>
  </si>
  <si>
    <t>2017-08-08T17:40:00Z</t>
  </si>
  <si>
    <t>2017-08-08T18:40:00Z</t>
  </si>
  <si>
    <t>2017-08-08T18:27:00Z</t>
  </si>
  <si>
    <t>2017-03-27T18:55:00Z</t>
  </si>
  <si>
    <t>2020-04-14T06:00:00Z</t>
  </si>
  <si>
    <t>2020-04-14T06:50:00Z</t>
  </si>
  <si>
    <t>2020-04-14T07:50:00Z</t>
  </si>
  <si>
    <t>2018-06-25T14:55:00Z</t>
  </si>
  <si>
    <t>E1589</t>
  </si>
  <si>
    <t>2018-06-25T14:56:00Z</t>
  </si>
  <si>
    <t>2018-06-25T15:51:00Z</t>
  </si>
  <si>
    <t>2019-12-02T13:30:00Z</t>
  </si>
  <si>
    <t>2019-12-02T13:50:00Z</t>
  </si>
  <si>
    <t>AVYSD</t>
  </si>
  <si>
    <t>2019-12-02T14:30:00Z</t>
  </si>
  <si>
    <t>2019-12-02T15:00:00Z</t>
  </si>
  <si>
    <t>2016-12-23T12:40:00Z</t>
  </si>
  <si>
    <t>2016-12-23T12:00:00Z</t>
  </si>
  <si>
    <t>2016-12-23T13:30:00Z</t>
  </si>
  <si>
    <t>2020-04-07T05:23:00Z</t>
  </si>
  <si>
    <t>2020-03-10T20:23:00Z</t>
  </si>
  <si>
    <t>KOKB</t>
  </si>
  <si>
    <t>2020-03-10T21:20:00Z</t>
  </si>
  <si>
    <t>2017-06-17T03:40:00Z</t>
  </si>
  <si>
    <t>2017-06-17T02:50:00Z</t>
  </si>
  <si>
    <t>2017-06-17T03:50:00Z</t>
  </si>
  <si>
    <t>2017-06-01T14:20:00Z</t>
  </si>
  <si>
    <t>2017-06-01T13:30:00Z</t>
  </si>
  <si>
    <t>2017-06-01T15:20:00Z</t>
  </si>
  <si>
    <t>2017-06-01T14:30:00Z</t>
  </si>
  <si>
    <t>2018-08-14T23:52:00Z</t>
  </si>
  <si>
    <t>2019-12-12T06:10:00Z</t>
  </si>
  <si>
    <t>2019-12-12T06:04:00Z</t>
  </si>
  <si>
    <t>2019-12-12T06:50:00Z</t>
  </si>
  <si>
    <t>2018-11-30T04:20:00Z</t>
  </si>
  <si>
    <t>2018-11-30T04:40:00Z</t>
  </si>
  <si>
    <t>2018-11-30T05:00:00Z</t>
  </si>
  <si>
    <t>2016-06-13T18:29:00Z</t>
  </si>
  <si>
    <t>2016-06-13T18:30:00Z</t>
  </si>
  <si>
    <t>2016-06-13T19:00:00Z</t>
  </si>
  <si>
    <t>2020-08-28T06:10:00Z</t>
  </si>
  <si>
    <t>HP025</t>
  </si>
  <si>
    <t>2020-08-28T06:26:00Z</t>
  </si>
  <si>
    <t>2020-08-28T08:00:00Z</t>
  </si>
  <si>
    <t>2019-06-16T02:50:00Z</t>
  </si>
  <si>
    <t>2019-06-16T03:22:00Z</t>
  </si>
  <si>
    <t>2017-08-04T00:00:00Z</t>
  </si>
  <si>
    <t>2017-08-03T23:52:00Z</t>
  </si>
  <si>
    <t>2018-03-21T00:20:00Z</t>
  </si>
  <si>
    <t>2018-03-21T00:40:00Z</t>
  </si>
  <si>
    <t>2018-03-21T01:42:00Z</t>
  </si>
  <si>
    <t>POTSD</t>
  </si>
  <si>
    <t>2017-10-21T05:20:00Z</t>
  </si>
  <si>
    <t>CPOSD</t>
  </si>
  <si>
    <t>DLZSD</t>
  </si>
  <si>
    <t>2015-07-27T01:10:00Z</t>
  </si>
  <si>
    <t>2015-07-27T01:54:00Z</t>
  </si>
  <si>
    <t>2017-12-09T23:00:00Z</t>
  </si>
  <si>
    <t>2017-12-09T23:07:00Z</t>
  </si>
  <si>
    <t>2020-10-23T15:50:00Z</t>
  </si>
  <si>
    <t>F0381</t>
  </si>
  <si>
    <t>2020-10-23T15:15:00Z</t>
  </si>
  <si>
    <t>2020-10-23T16:50:00Z</t>
  </si>
  <si>
    <t>2020-10-23T16:20:00Z</t>
  </si>
  <si>
    <t>2017-12-15T18:00:00Z</t>
  </si>
  <si>
    <t>2017-12-15T18:20:00Z</t>
  </si>
  <si>
    <t>2017-12-15T18:40:00Z</t>
  </si>
  <si>
    <t>2020-10-29T15:10:00Z</t>
  </si>
  <si>
    <t>2020-10-29T15:20:00Z</t>
  </si>
  <si>
    <t>AU709</t>
  </si>
  <si>
    <t>2016-11-02T13:00:00Z</t>
  </si>
  <si>
    <t>2016-11-02T12:50:00Z</t>
  </si>
  <si>
    <t>2016-11-02T13:50:00Z</t>
  </si>
  <si>
    <t>2019-05-31T13:40:00Z</t>
  </si>
  <si>
    <t>2019-05-31T14:00:00Z</t>
  </si>
  <si>
    <t>2019-05-31T14:30:00Z</t>
  </si>
  <si>
    <t>2017-11-15T20:04:00Z</t>
  </si>
  <si>
    <t>2017-11-15T21:00:00Z</t>
  </si>
  <si>
    <t>E8894</t>
  </si>
  <si>
    <t>2018-11-04T00:15:00Z</t>
  </si>
  <si>
    <t>F2603</t>
  </si>
  <si>
    <t>2016-01-06T14:30:00Z</t>
  </si>
  <si>
    <t>2016-01-06T15:10:00Z</t>
  </si>
  <si>
    <t>2016-01-06T15:20:00Z</t>
  </si>
  <si>
    <t>2020-01-31T13:20:00Z</t>
  </si>
  <si>
    <t>2020-01-31T13:30:00Z</t>
  </si>
  <si>
    <t>2020-01-31T14:10:00Z</t>
  </si>
  <si>
    <t>2015-03-29T03:40:00Z</t>
  </si>
  <si>
    <t>IIWC1</t>
  </si>
  <si>
    <t>2015-03-29T03:54:00Z</t>
  </si>
  <si>
    <t>2015-09-29T03:24:00Z</t>
  </si>
  <si>
    <t>RPQSD</t>
  </si>
  <si>
    <t>2015-09-29T03:20:00Z</t>
  </si>
  <si>
    <t>2018-02-16T20:40:00Z</t>
  </si>
  <si>
    <t>2018-02-16T21:40:00Z</t>
  </si>
  <si>
    <t>2017-12-28T14:40:00Z</t>
  </si>
  <si>
    <t>E9870</t>
  </si>
  <si>
    <t>2017-12-28T14:22:00Z</t>
  </si>
  <si>
    <t>2017-12-28T15:00:00Z</t>
  </si>
  <si>
    <t>2016-08-27T17:20:00Z</t>
  </si>
  <si>
    <t>2016-08-27T17:22:00Z</t>
  </si>
  <si>
    <t>2016-08-27T18:30:00Z</t>
  </si>
  <si>
    <t>2016-08-27T18:22:00Z</t>
  </si>
  <si>
    <t>2017-11-08T11:52:00Z</t>
  </si>
  <si>
    <t>2017-11-08T12:00:00Z</t>
  </si>
  <si>
    <t>2017-11-08T13:30:00Z</t>
  </si>
  <si>
    <t>2016-12-11T16:30:00Z</t>
  </si>
  <si>
    <t>2016-12-11T18:11:00Z</t>
  </si>
  <si>
    <t>2016-12-11T18:00:00Z</t>
  </si>
  <si>
    <t>2015-01-02T10:20:00Z</t>
  </si>
  <si>
    <t>2015-01-02T10:10:00Z</t>
  </si>
  <si>
    <t>2015-01-02T12:05:00Z</t>
  </si>
  <si>
    <t>2015-11-13T09:12:00Z</t>
  </si>
  <si>
    <t>2015-11-13T09:10:00Z</t>
  </si>
  <si>
    <t>2015-11-13T10:10:00Z</t>
  </si>
  <si>
    <t>2019-04-14T06:40:00Z</t>
  </si>
  <si>
    <t>2018-06-07T12:20:00Z</t>
  </si>
  <si>
    <t>2018-06-07T12:13:00Z</t>
  </si>
  <si>
    <t>2019-01-18T06:00:00Z</t>
  </si>
  <si>
    <t>2019-01-18T06:20:00Z</t>
  </si>
  <si>
    <t>2020-02-23T03:40:00Z</t>
  </si>
  <si>
    <t>2020-07-31T09:20:00Z</t>
  </si>
  <si>
    <t>2020-07-31T09:53:00Z</t>
  </si>
  <si>
    <t>2020-07-31T11:03:00Z</t>
  </si>
  <si>
    <t>2017-07-05T09:00:00Z</t>
  </si>
  <si>
    <t>2017-07-05T10:00:00Z</t>
  </si>
  <si>
    <t>VLCC1</t>
  </si>
  <si>
    <t>2016-03-26T19:14:00Z</t>
  </si>
  <si>
    <t>2016-03-26T18:50:00Z</t>
  </si>
  <si>
    <t>2016-03-26T19:40:00Z</t>
  </si>
  <si>
    <t>2018-08-28T05:40:00Z</t>
  </si>
  <si>
    <t>2018-08-28T05:22:00Z</t>
  </si>
  <si>
    <t>2018-08-28T06:30:00Z</t>
  </si>
  <si>
    <t>2018-08-28T06:22:00Z</t>
  </si>
  <si>
    <t>2017-09-24T01:30:00Z</t>
  </si>
  <si>
    <t>2017-09-24T01:10:00Z</t>
  </si>
  <si>
    <t>2017-09-24T02:20:00Z</t>
  </si>
  <si>
    <t>2015-02-01T05:20:00Z</t>
  </si>
  <si>
    <t>2015-02-01T04:40:00Z</t>
  </si>
  <si>
    <t>2015-02-01T06:20:00Z</t>
  </si>
  <si>
    <t>2015-02-01T06:25:00Z</t>
  </si>
  <si>
    <t>F6209</t>
  </si>
  <si>
    <t>2019-11-25T05:30:00Z</t>
  </si>
  <si>
    <t>2019-11-25T06:00:00Z</t>
  </si>
  <si>
    <t>2019-11-25T07:05:00Z</t>
  </si>
  <si>
    <t>2017-12-19T14:20:00Z</t>
  </si>
  <si>
    <t>2015-02-04T19:00:00Z</t>
  </si>
  <si>
    <t>2015-02-04T19:28:00Z</t>
  </si>
  <si>
    <t>2015-02-04T20:10:00Z</t>
  </si>
  <si>
    <t>2015-02-04T20:20:00Z</t>
  </si>
  <si>
    <t>2020-11-14T10:10:00Z</t>
  </si>
  <si>
    <t>CDVSD</t>
  </si>
  <si>
    <t>2020-11-14T11:16:00Z</t>
  </si>
  <si>
    <t>2020-02-24T14:40:00Z</t>
  </si>
  <si>
    <t>2020-02-24T14:50:00Z</t>
  </si>
  <si>
    <t>2020-02-24T15:50:00Z</t>
  </si>
  <si>
    <t>2019-01-18T18:20:00Z</t>
  </si>
  <si>
    <t>2019-01-18T18:14:00Z</t>
  </si>
  <si>
    <t>2019-01-18T20:00:00Z</t>
  </si>
  <si>
    <t>2017-10-27T23:42:00Z</t>
  </si>
  <si>
    <t>2017-10-28T00:10:00Z</t>
  </si>
  <si>
    <t>2017-10-28T00:40:00Z</t>
  </si>
  <si>
    <t>2015-03-27T16:02:00Z</t>
  </si>
  <si>
    <t>2015-03-27T16:36:00Z</t>
  </si>
  <si>
    <t>2017-06-08T10:40:00Z</t>
  </si>
  <si>
    <t>2015-03-25T06:50:00Z</t>
  </si>
  <si>
    <t>2015-03-25T07:00:00Z</t>
  </si>
  <si>
    <t>2015-03-25T08:10:00Z</t>
  </si>
  <si>
    <t>2016-12-30T13:40:00Z</t>
  </si>
  <si>
    <t>2019-02-03T13:50:00Z</t>
  </si>
  <si>
    <t>2019-09-16T05:00:00Z</t>
  </si>
  <si>
    <t>2019-09-16T04:00:00Z</t>
  </si>
  <si>
    <t>2019-09-16T06:00:00Z</t>
  </si>
  <si>
    <t>2019-02-17T01:00:00Z</t>
  </si>
  <si>
    <t>2019-02-17T01:14:00Z</t>
  </si>
  <si>
    <t>2019-07-10T14:50:00Z</t>
  </si>
  <si>
    <t>PTMSD</t>
  </si>
  <si>
    <t>2019-07-10T14:20:00Z</t>
  </si>
  <si>
    <t>2019-07-10T15:50:00Z</t>
  </si>
  <si>
    <t>2018-12-20T16:20:00Z</t>
  </si>
  <si>
    <t>2019-10-10T09:20:00Z</t>
  </si>
  <si>
    <t>2019-10-10T09:00:00Z</t>
  </si>
  <si>
    <t>2019-04-28T20:35:00Z</t>
  </si>
  <si>
    <t>2019-04-28T20:30:00Z</t>
  </si>
  <si>
    <t>2019-04-28T20:56:00Z</t>
  </si>
  <si>
    <t>2019-04-28T20:50:00Z</t>
  </si>
  <si>
    <t>2015-11-06T23:56:00Z</t>
  </si>
  <si>
    <t>2015-11-06T23:50:00Z</t>
  </si>
  <si>
    <t>2019-03-21T11:50:00Z</t>
  </si>
  <si>
    <t>2019-03-21T11:20:00Z</t>
  </si>
  <si>
    <t>2019-03-21T12:10:00Z</t>
  </si>
  <si>
    <t>2019-12-21T13:35:00Z</t>
  </si>
  <si>
    <t>2019-12-21T13:10:00Z</t>
  </si>
  <si>
    <t>2019-12-21T14:15:00Z</t>
  </si>
  <si>
    <t>2019-12-21T14:00:00Z</t>
  </si>
  <si>
    <t>2015-07-01T15:50:00Z</t>
  </si>
  <si>
    <t>2015-07-01T17:10:00Z</t>
  </si>
  <si>
    <t>2018-06-02T03:52:00Z</t>
  </si>
  <si>
    <t>2018-06-02T04:40:00Z</t>
  </si>
  <si>
    <t>2019-03-08T20:00:00Z</t>
  </si>
  <si>
    <t>2016-12-04T02:10:00Z</t>
  </si>
  <si>
    <t>2016-12-04T01:30:00Z</t>
  </si>
  <si>
    <t>2016-12-04T03:10:00Z</t>
  </si>
  <si>
    <t>2016-11-19T18:00:00Z</t>
  </si>
  <si>
    <t>2016-11-19T19:20:00Z</t>
  </si>
  <si>
    <t>2016-11-19T19:10:00Z</t>
  </si>
  <si>
    <t>2017-07-16T13:23:00Z</t>
  </si>
  <si>
    <t>2017-07-16T12:50:00Z</t>
  </si>
  <si>
    <t>2017-07-16T14:23:00Z</t>
  </si>
  <si>
    <t>2017-07-16T14:20:00Z</t>
  </si>
  <si>
    <t>2020-04-07T00:30:00Z</t>
  </si>
  <si>
    <t>2020-04-07T00:40:00Z</t>
  </si>
  <si>
    <t>2018-12-28T18:10:00Z</t>
  </si>
  <si>
    <t>2018-12-28T17:40:00Z</t>
  </si>
  <si>
    <t>2018-12-28T19:30:00Z</t>
  </si>
  <si>
    <t>2019-08-18T12:30:00Z</t>
  </si>
  <si>
    <t>2019-08-18T12:00:00Z</t>
  </si>
  <si>
    <t>2019-08-18T13:20:00Z</t>
  </si>
  <si>
    <t>2019-01-28T16:03:00Z</t>
  </si>
  <si>
    <t>2019-01-28T16:31:00Z</t>
  </si>
  <si>
    <t>2019-01-28T17:50:00Z</t>
  </si>
  <si>
    <t>2019-01-28T17:45:00Z</t>
  </si>
  <si>
    <t>2015-12-08T06:10:00Z</t>
  </si>
  <si>
    <t>2015-12-08T06:00:00Z</t>
  </si>
  <si>
    <t>2015-12-08T07:00:00Z</t>
  </si>
  <si>
    <t>2020-10-18T15:18:00Z</t>
  </si>
  <si>
    <t>2020-06-15T12:10:00Z</t>
  </si>
  <si>
    <t>2020-06-15T11:20:00Z</t>
  </si>
  <si>
    <t>2020-06-15T13:00:00Z</t>
  </si>
  <si>
    <t>2018-08-14T21:04:00Z</t>
  </si>
  <si>
    <t>2018-08-14T20:47:00Z</t>
  </si>
  <si>
    <t>2018-08-14T22:03:00Z</t>
  </si>
  <si>
    <t>2020-12-19T13:20:00Z</t>
  </si>
  <si>
    <t>2015-10-20T05:40:00Z</t>
  </si>
  <si>
    <t>2015-10-20T06:10:00Z</t>
  </si>
  <si>
    <t>CSTSD</t>
  </si>
  <si>
    <t>2015-10-20T07:30:00Z</t>
  </si>
  <si>
    <t>2018-07-21T20:00:00Z</t>
  </si>
  <si>
    <t>2018-07-21T21:20:00Z</t>
  </si>
  <si>
    <t>E1089</t>
  </si>
  <si>
    <t>2018-10-17T11:15:00Z</t>
  </si>
  <si>
    <t>2018-10-17T10:20:00Z</t>
  </si>
  <si>
    <t>2018-10-17T12:16:00Z</t>
  </si>
  <si>
    <t>2018-10-17T11:40:00Z</t>
  </si>
  <si>
    <t>2015-05-12T18:40:00Z</t>
  </si>
  <si>
    <t>2015-05-12T18:30:00Z</t>
  </si>
  <si>
    <t>2020-04-21T09:22:00Z</t>
  </si>
  <si>
    <t>2020-04-21T08:53:00Z</t>
  </si>
  <si>
    <t>2019-07-15T05:10:00Z</t>
  </si>
  <si>
    <t>2019-07-15T05:43:00Z</t>
  </si>
  <si>
    <t>SDCHU</t>
  </si>
  <si>
    <t>2015-01-16T22:50:00Z</t>
  </si>
  <si>
    <t>SDL13</t>
  </si>
  <si>
    <t>2015-01-16T22:42:00Z</t>
  </si>
  <si>
    <t>2015-01-16T23:50:00Z</t>
  </si>
  <si>
    <t>2017-03-27T02:52:00Z</t>
  </si>
  <si>
    <t>2015-09-08T12:10:00Z</t>
  </si>
  <si>
    <t>2015-09-08T12:14:00Z</t>
  </si>
  <si>
    <t>2015-09-08T13:10:00Z</t>
  </si>
  <si>
    <t>2015-09-08T13:14:00Z</t>
  </si>
  <si>
    <t>2017-05-17T04:50:00Z</t>
  </si>
  <si>
    <t>2017-05-17T04:30:00Z</t>
  </si>
  <si>
    <t>2017-05-17T05:51:00Z</t>
  </si>
  <si>
    <t>2017-09-25T05:11:00Z</t>
  </si>
  <si>
    <t>2017-09-25T05:10:00Z</t>
  </si>
  <si>
    <t>2017-09-25T06:10:00Z</t>
  </si>
  <si>
    <t>2015-10-13T19:00:00Z</t>
  </si>
  <si>
    <t>2015-10-13T20:40:00Z</t>
  </si>
  <si>
    <t>2018-08-21T06:10:00Z</t>
  </si>
  <si>
    <t>2018-08-21T05:53:00Z</t>
  </si>
  <si>
    <t>2018-08-21T07:30:00Z</t>
  </si>
  <si>
    <t>2018-08-21T07:33:00Z</t>
  </si>
  <si>
    <t>2020-08-10T06:20:00Z</t>
  </si>
  <si>
    <t>2020-08-10T05:50:00Z</t>
  </si>
  <si>
    <t>2020-08-10T07:40:00Z</t>
  </si>
  <si>
    <t>2017-09-03T01:00:00Z</t>
  </si>
  <si>
    <t>2017-09-03T01:10:00Z</t>
  </si>
  <si>
    <t>2017-09-03T02:10:00Z</t>
  </si>
  <si>
    <t>2020-05-23T16:40:00Z</t>
  </si>
  <si>
    <t>RBHSD</t>
  </si>
  <si>
    <t>2020-05-23T16:30:00Z</t>
  </si>
  <si>
    <t>AVOSD</t>
  </si>
  <si>
    <t>2020-05-23T18:00:00Z</t>
  </si>
  <si>
    <t>2017-01-26T17:30:00Z</t>
  </si>
  <si>
    <t>2017-01-26T18:30:00Z</t>
  </si>
  <si>
    <t>2017-01-26T18:00:00Z</t>
  </si>
  <si>
    <t>2018-07-17T13:30:00Z</t>
  </si>
  <si>
    <t>2018-07-17T12:43:00Z</t>
  </si>
  <si>
    <t>2018-07-17T14:30:00Z</t>
  </si>
  <si>
    <t>2018-07-17T14:20:00Z</t>
  </si>
  <si>
    <t>C7369</t>
  </si>
  <si>
    <t>2017-04-01T15:27:00Z</t>
  </si>
  <si>
    <t>2017-02-15T06:30:00Z</t>
  </si>
  <si>
    <t>2017-02-15T08:00:00Z</t>
  </si>
  <si>
    <t>AU219</t>
  </si>
  <si>
    <t>2018-10-13T13:15:00Z</t>
  </si>
  <si>
    <t>2018-10-13T13:50:00Z</t>
  </si>
  <si>
    <t>2018-10-13T14:30:00Z</t>
  </si>
  <si>
    <t>2018-10-13T14:50:00Z</t>
  </si>
  <si>
    <t>2015-12-06T19:50:00Z</t>
  </si>
  <si>
    <t>2015-12-06T20:50:00Z</t>
  </si>
  <si>
    <t>2015-12-06T20:44:00Z</t>
  </si>
  <si>
    <t>2018-04-16T06:00:00Z</t>
  </si>
  <si>
    <t>2018-04-16T05:40:00Z</t>
  </si>
  <si>
    <t>2018-04-16T06:50:00Z</t>
  </si>
  <si>
    <t>2018-04-16T06:21:00Z</t>
  </si>
  <si>
    <t>2016-05-02T10:20:00Z</t>
  </si>
  <si>
    <t>2016-05-02T10:40:00Z</t>
  </si>
  <si>
    <t>2016-03-17T21:00:00Z</t>
  </si>
  <si>
    <t>2016-03-17T21:20:00Z</t>
  </si>
  <si>
    <t>2016-03-17T22:10:00Z</t>
  </si>
  <si>
    <t>2016-03-17T21:40:00Z</t>
  </si>
  <si>
    <t>2016-07-26T00:50:00Z</t>
  </si>
  <si>
    <t>2015-12-14T05:52:00Z</t>
  </si>
  <si>
    <t>2015-12-14T06:00:00Z</t>
  </si>
  <si>
    <t>2015-12-14T06:52:00Z</t>
  </si>
  <si>
    <t>2018-07-09T15:50:00Z</t>
  </si>
  <si>
    <t>2018-07-09T16:20:00Z</t>
  </si>
  <si>
    <t>2018-07-09T17:20:00Z</t>
  </si>
  <si>
    <t>2018-05-09T00:40:00Z</t>
  </si>
  <si>
    <t>2017-04-16T22:35:00Z</t>
  </si>
  <si>
    <t>2017-04-16T23:00:00Z</t>
  </si>
  <si>
    <t>2018-05-29T17:20:00Z</t>
  </si>
  <si>
    <t>PAUSD</t>
  </si>
  <si>
    <t>2018-05-29T18:20:00Z</t>
  </si>
  <si>
    <t>2018-05-29T18:50:00Z</t>
  </si>
  <si>
    <t>2016-06-18T01:40:00Z</t>
  </si>
  <si>
    <t>2016-06-18T01:52:00Z</t>
  </si>
  <si>
    <t>2016-01-27T08:50:00Z</t>
  </si>
  <si>
    <t>2020-11-09T23:43:00Z</t>
  </si>
  <si>
    <t>2020-11-10T01:10:00Z</t>
  </si>
  <si>
    <t>2016-07-05T05:40:00Z</t>
  </si>
  <si>
    <t>2016-07-05T06:17:00Z</t>
  </si>
  <si>
    <t>2016-07-05T06:37:00Z</t>
  </si>
  <si>
    <t>2018-09-03T03:52:00Z</t>
  </si>
  <si>
    <t>2018-09-03T03:20:00Z</t>
  </si>
  <si>
    <t>2019-04-29T13:20:00Z</t>
  </si>
  <si>
    <t>2017-10-11T22:52:00Z</t>
  </si>
  <si>
    <t>2015-07-18T10:46:00Z</t>
  </si>
  <si>
    <t>2015-07-18T10:50:00Z</t>
  </si>
  <si>
    <t>2015-07-18T11:51:00Z</t>
  </si>
  <si>
    <t>2015-07-18T11:56:00Z</t>
  </si>
  <si>
    <t>BRGSD</t>
  </si>
  <si>
    <t>2019-05-01T09:20:00Z</t>
  </si>
  <si>
    <t>2019-05-01T09:00:00Z</t>
  </si>
  <si>
    <t>2019-05-01T10:00:00Z</t>
  </si>
  <si>
    <t>2016-03-20T13:00:00Z</t>
  </si>
  <si>
    <t>2016-03-20T13:10:00Z</t>
  </si>
  <si>
    <t>2016-03-20T14:50:00Z</t>
  </si>
  <si>
    <t>2016-03-20T14:20:00Z</t>
  </si>
  <si>
    <t>2015-11-01T01:16:00Z</t>
  </si>
  <si>
    <t>2015-11-01T01:20:00Z</t>
  </si>
  <si>
    <t>2020-04-06T04:50:00Z</t>
  </si>
  <si>
    <t>E9951</t>
  </si>
  <si>
    <t>2020-04-06T04:16:00Z</t>
  </si>
  <si>
    <t>2020-04-06T05:53:00Z</t>
  </si>
  <si>
    <t>2020-04-06T05:30:00Z</t>
  </si>
  <si>
    <t>2018-12-05T00:30:00Z</t>
  </si>
  <si>
    <t>RCESD</t>
  </si>
  <si>
    <t>2018-12-05T01:30:00Z</t>
  </si>
  <si>
    <t>2016-07-03T23:30:00Z</t>
  </si>
  <si>
    <t>2017-08-23T12:10:00Z</t>
  </si>
  <si>
    <t>2017-08-29T05:40:00Z</t>
  </si>
  <si>
    <t>AV241</t>
  </si>
  <si>
    <t>2017-08-29T04:54:00Z</t>
  </si>
  <si>
    <t>2017-07-12T20:15:00Z</t>
  </si>
  <si>
    <t>2017-07-12T20:55:00Z</t>
  </si>
  <si>
    <t>2017-08-18T09:32:00Z</t>
  </si>
  <si>
    <t>2017-08-18T09:31:00Z</t>
  </si>
  <si>
    <t>2017-08-18T09:47:00Z</t>
  </si>
  <si>
    <t>2017-08-18T09:40:00Z</t>
  </si>
  <si>
    <t>2018-07-01T03:50:00Z</t>
  </si>
  <si>
    <t>2018-07-01T03:20:00Z</t>
  </si>
  <si>
    <t>2017-11-13T18:20:00Z</t>
  </si>
  <si>
    <t>2017-11-13T19:13:00Z</t>
  </si>
  <si>
    <t>2017-05-14T06:40:00Z</t>
  </si>
  <si>
    <t>2017-05-14T05:57:00Z</t>
  </si>
  <si>
    <t>2017-05-14T07:00:00Z</t>
  </si>
  <si>
    <t>2020-02-16T05:00:00Z</t>
  </si>
  <si>
    <t>2020-02-16T04:14:00Z</t>
  </si>
  <si>
    <t>2020-02-16T05:40:00Z</t>
  </si>
  <si>
    <t>2020-06-27T15:00:00Z</t>
  </si>
  <si>
    <t>2020-06-27T16:20:00Z</t>
  </si>
  <si>
    <t>F5340</t>
  </si>
  <si>
    <t>2020-06-27T16:40:00Z</t>
  </si>
  <si>
    <t>2015-03-24T07:17:00Z</t>
  </si>
  <si>
    <t>2015-03-24T07:35:00Z</t>
  </si>
  <si>
    <t>2015-03-24T08:17:00Z</t>
  </si>
  <si>
    <t>2017-01-09T06:50:00Z</t>
  </si>
  <si>
    <t>2017-01-09T06:07:00Z</t>
  </si>
  <si>
    <t>2017-01-09T08:00:00Z</t>
  </si>
  <si>
    <t>2017-01-09T07:07:00Z</t>
  </si>
  <si>
    <t>WINSD</t>
  </si>
  <si>
    <t>2020-09-08T21:10:00Z</t>
  </si>
  <si>
    <t>2020-09-08T21:13:00Z</t>
  </si>
  <si>
    <t>2020-09-08T21:50:00Z</t>
  </si>
  <si>
    <t>2016-10-03T03:52:00Z</t>
  </si>
  <si>
    <t>2016-10-03T04:45:00Z</t>
  </si>
  <si>
    <t>2016-10-03T05:47:00Z</t>
  </si>
  <si>
    <t>2017-11-10T21:55:00Z</t>
  </si>
  <si>
    <t>2017-11-10T22:20:00Z</t>
  </si>
  <si>
    <t>2017-11-10T23:10:00Z</t>
  </si>
  <si>
    <t>2019-05-21T21:16:00Z</t>
  </si>
  <si>
    <t>2019-05-21T21:20:00Z</t>
  </si>
  <si>
    <t>2019-05-21T22:00:00Z</t>
  </si>
  <si>
    <t>2018-06-18T05:50:00Z</t>
  </si>
  <si>
    <t>2016-09-24T04:40:00Z</t>
  </si>
  <si>
    <t>2016-09-24T04:17:00Z</t>
  </si>
  <si>
    <t>2016-09-24T05:40:00Z</t>
  </si>
  <si>
    <t>2016-09-24T04:47:00Z</t>
  </si>
  <si>
    <t>2019-03-14T22:30:00Z</t>
  </si>
  <si>
    <t>2019-03-14T22:00:00Z</t>
  </si>
  <si>
    <t>2019-03-14T23:00:00Z</t>
  </si>
  <si>
    <t>2020-01-17T15:30:00Z</t>
  </si>
  <si>
    <t>2020-01-17T15:50:00Z</t>
  </si>
  <si>
    <t>2020-01-17T16:30:00Z</t>
  </si>
  <si>
    <t>2020-01-17T16:50:00Z</t>
  </si>
  <si>
    <t>2019-03-25T23:10:00Z</t>
  </si>
  <si>
    <t>2019-03-25T23:30:00Z</t>
  </si>
  <si>
    <t>2017-02-13T19:40:00Z</t>
  </si>
  <si>
    <t>2017-02-13T19:45:00Z</t>
  </si>
  <si>
    <t>2017-02-13T20:00:00Z</t>
  </si>
  <si>
    <t>2018-05-07T12:10:00Z</t>
  </si>
  <si>
    <t>2018-05-07T12:20:00Z</t>
  </si>
  <si>
    <t>2018-05-07T13:20:00Z</t>
  </si>
  <si>
    <t>2017-09-11T11:20:00Z</t>
  </si>
  <si>
    <t>2017-09-11T11:50:00Z</t>
  </si>
  <si>
    <t>2017-09-11T12:40:00Z</t>
  </si>
  <si>
    <t>2019-04-02T03:00:00Z</t>
  </si>
  <si>
    <t>2019-04-02T03:10:00Z</t>
  </si>
  <si>
    <t>2019-04-02T03:20:00Z</t>
  </si>
  <si>
    <t>2017-12-04T01:08:00Z</t>
  </si>
  <si>
    <t>2017-12-04T01:30:00Z</t>
  </si>
  <si>
    <t>2018-03-26T23:36:00Z</t>
  </si>
  <si>
    <t>2018-03-26T22:49:00Z</t>
  </si>
  <si>
    <t>2018-03-27T00:26:00Z</t>
  </si>
  <si>
    <t>2018-07-15T05:40:00Z</t>
  </si>
  <si>
    <t>2018-07-15T05:50:00Z</t>
  </si>
  <si>
    <t>HP013</t>
  </si>
  <si>
    <t>2015-01-19T08:07:00Z</t>
  </si>
  <si>
    <t>HP010</t>
  </si>
  <si>
    <t>2015-01-19T07:56:00Z</t>
  </si>
  <si>
    <t>2015-01-19T09:26:00Z</t>
  </si>
  <si>
    <t>2015-11-18T21:00:00Z</t>
  </si>
  <si>
    <t>2017-04-23T10:50:00Z</t>
  </si>
  <si>
    <t>2016-01-03T19:00:00Z</t>
  </si>
  <si>
    <t>2016-01-03T19:55:00Z</t>
  </si>
  <si>
    <t>2016-05-30T16:40:00Z</t>
  </si>
  <si>
    <t>2016-05-30T17:40:00Z</t>
  </si>
  <si>
    <t>2018-01-30T16:20:00Z</t>
  </si>
  <si>
    <t>2018-01-30T16:10:00Z</t>
  </si>
  <si>
    <t>C2735</t>
  </si>
  <si>
    <t>2015-03-05T06:44:00Z</t>
  </si>
  <si>
    <t>2015-03-05T06:49:00Z</t>
  </si>
  <si>
    <t>2016-05-29T00:30:00Z</t>
  </si>
  <si>
    <t>2016-05-29T00:52:00Z</t>
  </si>
  <si>
    <t>2018-05-25T20:25:00Z</t>
  </si>
  <si>
    <t>2018-05-25T20:17:00Z</t>
  </si>
  <si>
    <t>2018-05-25T21:25:00Z</t>
  </si>
  <si>
    <t>2019-10-05T02:20:00Z</t>
  </si>
  <si>
    <t>2019-10-05T02:41:00Z</t>
  </si>
  <si>
    <t>2015-12-08T20:40:00Z</t>
  </si>
  <si>
    <t>2015-12-08T19:50:00Z</t>
  </si>
  <si>
    <t>2015-12-08T21:10:00Z</t>
  </si>
  <si>
    <t>2015-12-08T20:50:00Z</t>
  </si>
  <si>
    <t>2016-01-16T19:20:00Z</t>
  </si>
  <si>
    <t>2016-01-16T20:20:00Z</t>
  </si>
  <si>
    <t>2020-01-27T05:23:00Z</t>
  </si>
  <si>
    <t>F6626</t>
  </si>
  <si>
    <t>2020-01-27T05:25:00Z</t>
  </si>
  <si>
    <t>2020-01-27T06:23:00Z</t>
  </si>
  <si>
    <t>2020-10-16T08:10:00Z</t>
  </si>
  <si>
    <t>HF004</t>
  </si>
  <si>
    <t>2020-10-16T08:45:00Z</t>
  </si>
  <si>
    <t>TDSSD</t>
  </si>
  <si>
    <t>2015-12-18T19:40:00Z</t>
  </si>
  <si>
    <t>2015-12-18T19:10:00Z</t>
  </si>
  <si>
    <t>2015-03-31T22:40:00Z</t>
  </si>
  <si>
    <t>2015-03-31T22:52:00Z</t>
  </si>
  <si>
    <t>2019-03-13T11:10:00Z</t>
  </si>
  <si>
    <t>2019-03-13T11:20:00Z</t>
  </si>
  <si>
    <t>2019-03-13T11:50:00Z</t>
  </si>
  <si>
    <t>2017-01-01T06:10:00Z</t>
  </si>
  <si>
    <t>2017-01-01T06:16:00Z</t>
  </si>
  <si>
    <t>2020-06-15T01:46:00Z</t>
  </si>
  <si>
    <t>2020-06-15T01:10:00Z</t>
  </si>
  <si>
    <t>2017-01-04T03:30:00Z</t>
  </si>
  <si>
    <t>2017-01-04T02:40:00Z</t>
  </si>
  <si>
    <t>2017-12-02T10:30:00Z</t>
  </si>
  <si>
    <t>2017-12-02T10:00:00Z</t>
  </si>
  <si>
    <t>2017-12-02T11:00:00Z</t>
  </si>
  <si>
    <t>SE452</t>
  </si>
  <si>
    <t>SE078</t>
  </si>
  <si>
    <t>E4050</t>
  </si>
  <si>
    <t>2020-06-03T18:45:00Z</t>
  </si>
  <si>
    <t>2019-06-01T01:10:00Z</t>
  </si>
  <si>
    <t>2019-06-01T01:00:00Z</t>
  </si>
  <si>
    <t>2015-12-19T06:20:00Z</t>
  </si>
  <si>
    <t>2015-12-19T07:10:00Z</t>
  </si>
  <si>
    <t>2020-05-11T05:45:00Z</t>
  </si>
  <si>
    <t>2020-05-11T05:30:00Z</t>
  </si>
  <si>
    <t>2020-05-11T07:00:00Z</t>
  </si>
  <si>
    <t>2020-05-11T07:20:00Z</t>
  </si>
  <si>
    <t>2017-02-27T05:25:00Z</t>
  </si>
  <si>
    <t>2017-02-27T05:10:00Z</t>
  </si>
  <si>
    <t>2017-02-27T06:50:00Z</t>
  </si>
  <si>
    <t>2015-02-28T18:03:00Z</t>
  </si>
  <si>
    <t>2015-02-28T18:10:00Z</t>
  </si>
  <si>
    <t>2015-02-28T19:23:00Z</t>
  </si>
  <si>
    <t>2015-02-28T18:40:00Z</t>
  </si>
  <si>
    <t>2019-02-16T04:40:00Z</t>
  </si>
  <si>
    <t>2019-02-16T05:50:00Z</t>
  </si>
  <si>
    <t>2020-09-09T16:40:00Z</t>
  </si>
  <si>
    <t>2020-09-09T17:10:00Z</t>
  </si>
  <si>
    <t>2020-01-29T06:30:00Z</t>
  </si>
  <si>
    <t>2020-01-29T07:00:00Z</t>
  </si>
  <si>
    <t>2020-01-29T07:50:00Z</t>
  </si>
  <si>
    <t>2020-01-29T07:40:00Z</t>
  </si>
  <si>
    <t>2018-11-10T12:30:00Z</t>
  </si>
  <si>
    <t>2018-11-10T13:00:00Z</t>
  </si>
  <si>
    <t>2017-07-28T05:22:00Z</t>
  </si>
  <si>
    <t>SDEFF</t>
  </si>
  <si>
    <t>2015-09-16T14:54:00Z</t>
  </si>
  <si>
    <t>2015-09-16T15:50:00Z</t>
  </si>
  <si>
    <t>2015-09-16T16:10:00Z</t>
  </si>
  <si>
    <t>2020-03-17T05:23:00Z</t>
  </si>
  <si>
    <t>2016-04-30T23:57:00Z</t>
  </si>
  <si>
    <t>2016-05-01T00:00:00Z</t>
  </si>
  <si>
    <t>2016-05-01T00:47:00Z</t>
  </si>
  <si>
    <t>2016-07-11T08:50:00Z</t>
  </si>
  <si>
    <t>2016-07-11T10:00:00Z</t>
  </si>
  <si>
    <t>2019-08-08T06:50:00Z</t>
  </si>
  <si>
    <t>2019-08-08T07:10:00Z</t>
  </si>
  <si>
    <t>2019-08-08T08:40:00Z</t>
  </si>
  <si>
    <t>LKWSD</t>
  </si>
  <si>
    <t>2016-12-15T03:30:00Z</t>
  </si>
  <si>
    <t>2016-12-15T04:10:00Z</t>
  </si>
  <si>
    <t>2016-12-15T04:50:00Z</t>
  </si>
  <si>
    <t>2020-10-10T12:10:00Z</t>
  </si>
  <si>
    <t>063SE</t>
  </si>
  <si>
    <t>2020-10-10T12:50:00Z</t>
  </si>
  <si>
    <t>2020-10-10T12:40:00Z</t>
  </si>
  <si>
    <t>2019-11-03T02:30:00Z</t>
  </si>
  <si>
    <t>BLUSD</t>
  </si>
  <si>
    <t>2019-11-03T02:40:00Z</t>
  </si>
  <si>
    <t>2019-11-03T03:30:00Z</t>
  </si>
  <si>
    <t>2017-06-07T13:10:00Z</t>
  </si>
  <si>
    <t>2017-06-07T14:10:00Z</t>
  </si>
  <si>
    <t>2018-12-01T06:30:00Z</t>
  </si>
  <si>
    <t>2018-12-01T06:22:00Z</t>
  </si>
  <si>
    <t>2018-12-01T07:15:00Z</t>
  </si>
  <si>
    <t>2018-03-17T19:50:00Z</t>
  </si>
  <si>
    <t>2018-03-17T20:10:00Z</t>
  </si>
  <si>
    <t>2018-03-17T21:10:00Z</t>
  </si>
  <si>
    <t>2018-03-17T21:14:00Z</t>
  </si>
  <si>
    <t>2020-03-20T04:52:00Z</t>
  </si>
  <si>
    <t>2020-03-20T04:53:00Z</t>
  </si>
  <si>
    <t>2020-03-20T06:33:00Z</t>
  </si>
  <si>
    <t>FBOC1</t>
  </si>
  <si>
    <t>2016-04-12T14:00:00Z</t>
  </si>
  <si>
    <t>2016-12-15T16:50:00Z</t>
  </si>
  <si>
    <t>2016-12-15T17:10:00Z</t>
  </si>
  <si>
    <t>2016-12-15T17:40:00Z</t>
  </si>
  <si>
    <t>E3170</t>
  </si>
  <si>
    <t>2016-12-15T17:32:00Z</t>
  </si>
  <si>
    <t>2018-09-01T19:10:00Z</t>
  </si>
  <si>
    <t>2018-09-01T19:50:00Z</t>
  </si>
  <si>
    <t>2018-09-01T20:20:00Z</t>
  </si>
  <si>
    <t>2016-02-27T04:16:00Z</t>
  </si>
  <si>
    <t>2016-02-27T03:37:00Z</t>
  </si>
  <si>
    <t>2016-01-31T16:46:00Z</t>
  </si>
  <si>
    <t>2016-01-31T16:50:00Z</t>
  </si>
  <si>
    <t>WCVSD</t>
  </si>
  <si>
    <t>2017-10-08T13:20:00Z</t>
  </si>
  <si>
    <t>2017-10-08T14:20:00Z</t>
  </si>
  <si>
    <t>2020-06-13T13:40:00Z</t>
  </si>
  <si>
    <t>HF003</t>
  </si>
  <si>
    <t>2020-06-13T13:45:00Z</t>
  </si>
  <si>
    <t>2015-10-23T02:53:00Z</t>
  </si>
  <si>
    <t>2015-10-23T02:50:00Z</t>
  </si>
  <si>
    <t>2015-07-10T23:40:00Z</t>
  </si>
  <si>
    <t>2015-07-10T23:30:00Z</t>
  </si>
  <si>
    <t>2015-07-11T01:00:00Z</t>
  </si>
  <si>
    <t>2015-07-11T00:20:00Z</t>
  </si>
  <si>
    <t>2020-02-07T03:20:00Z</t>
  </si>
  <si>
    <t>2020-02-07T03:30:00Z</t>
  </si>
  <si>
    <t>2020-02-21T21:00:00Z</t>
  </si>
  <si>
    <t>2020-02-21T21:54:00Z</t>
  </si>
  <si>
    <t>2020-02-21T22:10:00Z</t>
  </si>
  <si>
    <t>SE228</t>
  </si>
  <si>
    <t>2020-02-21T22:00:00Z</t>
  </si>
  <si>
    <t>2019-10-02T15:04:00Z</t>
  </si>
  <si>
    <t>2019-10-02T15:00:00Z</t>
  </si>
  <si>
    <t>2019-10-02T15:22:00Z</t>
  </si>
  <si>
    <t>2016-07-20T08:00:00Z</t>
  </si>
  <si>
    <t>2016-07-20T08:10:00Z</t>
  </si>
  <si>
    <t>2016-07-20T08:30:00Z</t>
  </si>
  <si>
    <t>AT057</t>
  </si>
  <si>
    <t>2015-08-18T03:00:00Z</t>
  </si>
  <si>
    <t>2020-08-19T08:30:00Z</t>
  </si>
  <si>
    <t>2020-08-19T08:52:00Z</t>
  </si>
  <si>
    <t>2020-08-19T09:10:00Z</t>
  </si>
  <si>
    <t>2019-08-31T04:10:00Z</t>
  </si>
  <si>
    <t>2019-08-31T05:05:00Z</t>
  </si>
  <si>
    <t>2019-08-31T06:05:00Z</t>
  </si>
  <si>
    <t>2016-08-19T04:17:00Z</t>
  </si>
  <si>
    <t>2016-08-19T04:10:00Z</t>
  </si>
  <si>
    <t>2017-02-20T14:30:00Z</t>
  </si>
  <si>
    <t>UCEL</t>
  </si>
  <si>
    <t>2017-02-20T14:20:00Z</t>
  </si>
  <si>
    <t>2017-02-20T15:40:00Z</t>
  </si>
  <si>
    <t>2017-02-20T15:57:00Z</t>
  </si>
  <si>
    <t>2020-11-27T23:40:00Z</t>
  </si>
  <si>
    <t>2017-10-16T19:35:00Z</t>
  </si>
  <si>
    <t>2017-10-16T20:30:00Z</t>
  </si>
  <si>
    <t>KSDM</t>
  </si>
  <si>
    <t>2017-10-16T19:55:00Z</t>
  </si>
  <si>
    <t>2018-06-04T06:10:00Z</t>
  </si>
  <si>
    <t>2018-06-04T07:50:00Z</t>
  </si>
  <si>
    <t>2018-06-04T07:38:00Z</t>
  </si>
  <si>
    <t>2018-01-07T09:00:00Z</t>
  </si>
  <si>
    <t>2018-01-17T00:30:00Z</t>
  </si>
  <si>
    <t>2018-01-17T01:07:00Z</t>
  </si>
  <si>
    <t>2018-08-20T19:55:00Z</t>
  </si>
  <si>
    <t>2018-08-20T19:50:00Z</t>
  </si>
  <si>
    <t>2018-08-20T20:22:00Z</t>
  </si>
  <si>
    <t>2020-11-02T14:00:00Z</t>
  </si>
  <si>
    <t>2020-11-02T14:26:00Z</t>
  </si>
  <si>
    <t>2020-11-02T15:20:00Z</t>
  </si>
  <si>
    <t>2020-11-02T14:36:00Z</t>
  </si>
  <si>
    <t>2020-06-25T04:10:00Z</t>
  </si>
  <si>
    <t>2020-07-18T12:23:00Z</t>
  </si>
  <si>
    <t>2020-07-18T12:50:00Z</t>
  </si>
  <si>
    <t>2020-07-18T13:23:00Z</t>
  </si>
  <si>
    <t>2016-09-22T17:00:00Z</t>
  </si>
  <si>
    <t>2016-09-22T17:05:00Z</t>
  </si>
  <si>
    <t>2016-09-22T18:00:00Z</t>
  </si>
  <si>
    <t>2016-09-22T17:15:00Z</t>
  </si>
  <si>
    <t>2020-12-07T21:10:00Z</t>
  </si>
  <si>
    <t>2020-12-07T21:50:00Z</t>
  </si>
  <si>
    <t>2020-09-10T23:30:00Z</t>
  </si>
  <si>
    <t>2017-11-09T12:50:00Z</t>
  </si>
  <si>
    <t>2017-11-09T12:49:00Z</t>
  </si>
  <si>
    <t>2017-11-09T13:05:00Z</t>
  </si>
  <si>
    <t>E3055</t>
  </si>
  <si>
    <t>2020-03-30T21:40:00Z</t>
  </si>
  <si>
    <t>2020-03-30T22:30:00Z</t>
  </si>
  <si>
    <t>2015-11-03T01:20:00Z</t>
  </si>
  <si>
    <t>2015-11-03T01:30:00Z</t>
  </si>
  <si>
    <t>2015-11-03T03:10:00Z</t>
  </si>
  <si>
    <t>DMHSD</t>
  </si>
  <si>
    <t>2015-11-03T02:50:00Z</t>
  </si>
  <si>
    <t>D5683</t>
  </si>
  <si>
    <t>2015-10-04T15:48:00Z</t>
  </si>
  <si>
    <t>2015-10-04T16:05:00Z</t>
  </si>
  <si>
    <t>2015-10-04T16:45:00Z</t>
  </si>
  <si>
    <t>MSDSD</t>
  </si>
  <si>
    <t>2018-12-29T13:10:00Z</t>
  </si>
  <si>
    <t>2015-09-13T11:23:00Z</t>
  </si>
  <si>
    <t>2015-09-13T12:23:00Z</t>
  </si>
  <si>
    <t>2017-07-17T23:35:00Z</t>
  </si>
  <si>
    <t>2017-07-18T00:22:00Z</t>
  </si>
  <si>
    <t>2016-01-19T08:00:00Z</t>
  </si>
  <si>
    <t>2016-01-19T09:20:00Z</t>
  </si>
  <si>
    <t>2016-01-19T09:30:00Z</t>
  </si>
  <si>
    <t>2019-09-18T02:40:00Z</t>
  </si>
  <si>
    <t>2019-09-18T02:00:00Z</t>
  </si>
  <si>
    <t>2019-09-18T03:20:00Z</t>
  </si>
  <si>
    <t>2016-05-24T11:00:00Z</t>
  </si>
  <si>
    <t>2016-05-24T11:10:00Z</t>
  </si>
  <si>
    <t>2016-05-24T11:30:00Z</t>
  </si>
  <si>
    <t>2018-04-06T09:52:00Z</t>
  </si>
  <si>
    <t>2018-04-06T09:20:00Z</t>
  </si>
  <si>
    <t>2015-04-16T22:17:00Z</t>
  </si>
  <si>
    <t>2015-04-16T22:36:00Z</t>
  </si>
  <si>
    <t>2015-04-16T23:17:00Z</t>
  </si>
  <si>
    <t>2019-02-11T15:30:00Z</t>
  </si>
  <si>
    <t>2019-02-11T15:20:00Z</t>
  </si>
  <si>
    <t>2019-02-11T16:20:00Z</t>
  </si>
  <si>
    <t>2015-10-08T11:10:00Z</t>
  </si>
  <si>
    <t>2015-10-08T13:00:00Z</t>
  </si>
  <si>
    <t>2018-03-24T21:00:00Z</t>
  </si>
  <si>
    <t>2018-03-24T21:40:00Z</t>
  </si>
  <si>
    <t>2018-03-24T21:50:00Z</t>
  </si>
  <si>
    <t>2018-03-27T08:20:00Z</t>
  </si>
  <si>
    <t>2018-03-27T09:30:00Z</t>
  </si>
  <si>
    <t>2019-04-25T04:30:00Z</t>
  </si>
  <si>
    <t>2019-04-25T04:19:00Z</t>
  </si>
  <si>
    <t>2017-01-04T17:41:00Z</t>
  </si>
  <si>
    <t>2017-01-04T18:09:00Z</t>
  </si>
  <si>
    <t>2017-01-04T19:00:00Z</t>
  </si>
  <si>
    <t>2017-01-04T19:09:00Z</t>
  </si>
  <si>
    <t>2018-11-26T05:00:00Z</t>
  </si>
  <si>
    <t>2018-11-26T04:40:00Z</t>
  </si>
  <si>
    <t>2020-11-12T01:50:00Z</t>
  </si>
  <si>
    <t>2020-11-12T01:20:00Z</t>
  </si>
  <si>
    <t>2020-11-12T02:50:00Z</t>
  </si>
  <si>
    <t>2020-12-26T13:00:00Z</t>
  </si>
  <si>
    <t>2020-12-26T13:38:00Z</t>
  </si>
  <si>
    <t>2020-12-26T14:20:00Z</t>
  </si>
  <si>
    <t>2017-09-29T07:50:00Z</t>
  </si>
  <si>
    <t>2017-09-29T08:50:00Z</t>
  </si>
  <si>
    <t>2017-09-29T08:10:00Z</t>
  </si>
  <si>
    <t>2017-06-28T01:25:00Z</t>
  </si>
  <si>
    <t>2017-06-28T01:50:00Z</t>
  </si>
  <si>
    <t>2017-06-28T02:35:00Z</t>
  </si>
  <si>
    <t>2019-01-02T12:10:00Z</t>
  </si>
  <si>
    <t>2016-02-13T12:00:00Z</t>
  </si>
  <si>
    <t>2016-02-13T11:20:00Z</t>
  </si>
  <si>
    <t>2016-02-13T12:50:00Z</t>
  </si>
  <si>
    <t>2016-02-13T12:30:00Z</t>
  </si>
  <si>
    <t>2015-10-08T10:10:00Z</t>
  </si>
  <si>
    <t>2015-10-08T10:25:00Z</t>
  </si>
  <si>
    <t>2015-10-08T11:05:00Z</t>
  </si>
  <si>
    <t>2015-07-10T12:20:00Z</t>
  </si>
  <si>
    <t>2015-07-10T12:10:00Z</t>
  </si>
  <si>
    <t>2020-12-18T14:30:00Z</t>
  </si>
  <si>
    <t>2020-12-18T15:20:00Z</t>
  </si>
  <si>
    <t>2020-12-18T16:10:00Z</t>
  </si>
  <si>
    <t>2019-12-18T17:20:00Z</t>
  </si>
  <si>
    <t>2017-07-08T15:52:00Z</t>
  </si>
  <si>
    <t>2017-07-08T15:45:00Z</t>
  </si>
  <si>
    <t>2017-07-08T17:10:00Z</t>
  </si>
  <si>
    <t>2019-11-02T11:22:00Z</t>
  </si>
  <si>
    <t>2019-11-02T10:45:00Z</t>
  </si>
  <si>
    <t>2019-11-02T11:52:00Z</t>
  </si>
  <si>
    <t>2016-04-21T18:49:00Z</t>
  </si>
  <si>
    <t>2016-04-21T19:30:00Z</t>
  </si>
  <si>
    <t>2017-08-22T04:00:00Z</t>
  </si>
  <si>
    <t>2017-08-22T04:50:00Z</t>
  </si>
  <si>
    <t>2015-02-04T22:40:00Z</t>
  </si>
  <si>
    <t>2015-02-04T22:38:00Z</t>
  </si>
  <si>
    <t>2017-02-02T06:30:00Z</t>
  </si>
  <si>
    <t>2017-02-02T06:50:00Z</t>
  </si>
  <si>
    <t>2017-02-02T07:50:00Z</t>
  </si>
  <si>
    <t>2017-02-02T07:20:00Z</t>
  </si>
  <si>
    <t>2020-12-26T05:00:00Z</t>
  </si>
  <si>
    <t>2020-12-26T04:23:00Z</t>
  </si>
  <si>
    <t>2020-12-26T06:00:00Z</t>
  </si>
  <si>
    <t>2020-08-23T18:30:00Z</t>
  </si>
  <si>
    <t>2020-08-23T18:50:00Z</t>
  </si>
  <si>
    <t>2020-08-23T19:30:00Z</t>
  </si>
  <si>
    <t>2020-08-23T19:53:00Z</t>
  </si>
  <si>
    <t>2020-06-14T09:50:00Z</t>
  </si>
  <si>
    <t>2020-06-14T09:20:00Z</t>
  </si>
  <si>
    <t>2020-06-14T10:30:00Z</t>
  </si>
  <si>
    <t>2015-01-04T04:40:00Z</t>
  </si>
  <si>
    <t>STTSD</t>
  </si>
  <si>
    <t>2015-01-04T05:40:00Z</t>
  </si>
  <si>
    <t>2016-04-16T00:53:00Z</t>
  </si>
  <si>
    <t>2016-04-16T00:50:00Z</t>
  </si>
  <si>
    <t>2016-04-16T00:58:00Z</t>
  </si>
  <si>
    <t>2016-04-16T01:50:00Z</t>
  </si>
  <si>
    <t>2019-03-22T05:20:00Z</t>
  </si>
  <si>
    <t>2019-03-22T05:50:00Z</t>
  </si>
  <si>
    <t>2019-03-22T07:10:00Z</t>
  </si>
  <si>
    <t>2018-05-15T20:00:00Z</t>
  </si>
  <si>
    <t>2018-06-14T07:40:00Z</t>
  </si>
  <si>
    <t>2018-06-14T07:23:00Z</t>
  </si>
  <si>
    <t>2018-06-14T08:30:00Z</t>
  </si>
  <si>
    <t>2018-06-14T08:43:00Z</t>
  </si>
  <si>
    <t>2015-11-19T03:40:00Z</t>
  </si>
  <si>
    <t>2015-11-19T04:10:00Z</t>
  </si>
  <si>
    <t>2015-11-19T05:10:00Z</t>
  </si>
  <si>
    <t>2015-11-19T04:50:00Z</t>
  </si>
  <si>
    <t>2020-08-25T11:20:00Z</t>
  </si>
  <si>
    <t>2020-08-25T11:03:00Z</t>
  </si>
  <si>
    <t>2015-11-21T07:30:00Z</t>
  </si>
  <si>
    <t>2019-07-30T13:25:00Z</t>
  </si>
  <si>
    <t>2019-07-30T13:30:00Z</t>
  </si>
  <si>
    <t>2019-07-30T13:50:00Z</t>
  </si>
  <si>
    <t>2018-11-07T06:50:00Z</t>
  </si>
  <si>
    <t>2018-11-07T06:40:00Z</t>
  </si>
  <si>
    <t>2018-11-07T07:20:00Z</t>
  </si>
  <si>
    <t>2015-01-15T13:20:00Z</t>
  </si>
  <si>
    <t>2015-01-15T13:25:00Z</t>
  </si>
  <si>
    <t>2015-01-15T13:50:00Z</t>
  </si>
  <si>
    <t>2015-01-15T14:15:00Z</t>
  </si>
  <si>
    <t>2016-03-26T04:45:00Z</t>
  </si>
  <si>
    <t>2016-03-26T04:50:00Z</t>
  </si>
  <si>
    <t>2016-03-26T05:20:00Z</t>
  </si>
  <si>
    <t>2017-11-04T11:30:00Z</t>
  </si>
  <si>
    <t>RHSSD</t>
  </si>
  <si>
    <t>2017-11-04T11:10:00Z</t>
  </si>
  <si>
    <t>2017-11-04T12:27:00Z</t>
  </si>
  <si>
    <t>2019-04-28T08:50:00Z</t>
  </si>
  <si>
    <t>2019-04-28T09:10:00Z</t>
  </si>
  <si>
    <t>2019-04-28T09:20:00Z</t>
  </si>
  <si>
    <t>2020-10-14T23:23:00Z</t>
  </si>
  <si>
    <t>2015-04-19T18:20:00Z</t>
  </si>
  <si>
    <t>2015-04-19T19:10:00Z</t>
  </si>
  <si>
    <t>2016-04-11T21:49:00Z</t>
  </si>
  <si>
    <t>2016-04-11T21:50:00Z</t>
  </si>
  <si>
    <t>2016-04-11T22:22:00Z</t>
  </si>
  <si>
    <t>2018-06-18T12:52:00Z</t>
  </si>
  <si>
    <t>2018-06-18T13:20:00Z</t>
  </si>
  <si>
    <t>2018-06-18T13:52:00Z</t>
  </si>
  <si>
    <t>2018-06-18T14:00:00Z</t>
  </si>
  <si>
    <t>2016-03-18T15:50:00Z</t>
  </si>
  <si>
    <t>2016-03-18T15:20:00Z</t>
  </si>
  <si>
    <t>2020-07-31T06:10:00Z</t>
  </si>
  <si>
    <t>2020-07-31T06:13:00Z</t>
  </si>
  <si>
    <t>2020-07-31T07:40:00Z</t>
  </si>
  <si>
    <t>2017-01-02T02:23:00Z</t>
  </si>
  <si>
    <t>2017-01-02T02:20:00Z</t>
  </si>
  <si>
    <t>2017-01-02T03:50:00Z</t>
  </si>
  <si>
    <t>2020-03-11T13:40:00Z</t>
  </si>
  <si>
    <t>2020-03-11T14:00:00Z</t>
  </si>
  <si>
    <t>2020-03-11T15:10:00Z</t>
  </si>
  <si>
    <t>2020-03-11T14:45:00Z</t>
  </si>
  <si>
    <t>2019-02-11T16:10:00Z</t>
  </si>
  <si>
    <t>2016-12-26T05:50:00Z</t>
  </si>
  <si>
    <t>2016-12-26T05:20:00Z</t>
  </si>
  <si>
    <t>2019-08-20T19:40:00Z</t>
  </si>
  <si>
    <t>2019-08-20T20:40:00Z</t>
  </si>
  <si>
    <t>2019-08-20T20:00:00Z</t>
  </si>
  <si>
    <t>2015-05-01T14:40:00Z</t>
  </si>
  <si>
    <t>2015-05-01T14:50:00Z</t>
  </si>
  <si>
    <t>2015-05-01T16:30:00Z</t>
  </si>
  <si>
    <t>HIDSD</t>
  </si>
  <si>
    <t>2018-09-16T14:30:00Z</t>
  </si>
  <si>
    <t>2015-12-11T21:15:00Z</t>
  </si>
  <si>
    <t>2015-12-11T21:10:00Z</t>
  </si>
  <si>
    <t>2015-12-11T22:10:00Z</t>
  </si>
  <si>
    <t>WYNSD</t>
  </si>
  <si>
    <t>2017-01-26T19:10:00Z</t>
  </si>
  <si>
    <t>2015-07-18T04:00:00Z</t>
  </si>
  <si>
    <t>2015-07-18T03:10:00Z</t>
  </si>
  <si>
    <t>2015-07-18T04:50:00Z</t>
  </si>
  <si>
    <t>KL08</t>
  </si>
  <si>
    <t>2020-02-29T23:55:00Z</t>
  </si>
  <si>
    <t>2020-03-01T00:55:00Z</t>
  </si>
  <si>
    <t>2017-04-29T19:40:00Z</t>
  </si>
  <si>
    <t>2017-04-29T20:10:00Z</t>
  </si>
  <si>
    <t>2017-04-29T21:00:00Z</t>
  </si>
  <si>
    <t>2019-06-21T06:10:00Z</t>
  </si>
  <si>
    <t>2019-06-21T06:00:00Z</t>
  </si>
  <si>
    <t>2019-06-21T07:10:00Z</t>
  </si>
  <si>
    <t>2019-06-21T06:40:00Z</t>
  </si>
  <si>
    <t>2015-04-07T11:40:00Z</t>
  </si>
  <si>
    <t>2015-04-07T12:30:00Z</t>
  </si>
  <si>
    <t>2015-04-07T13:20:00Z</t>
  </si>
  <si>
    <t>2015-04-07T12:50:00Z</t>
  </si>
  <si>
    <t>2020-07-02T15:40:00Z</t>
  </si>
  <si>
    <t>2020-07-02T15:50:00Z</t>
  </si>
  <si>
    <t>2020-07-02T16:50:00Z</t>
  </si>
  <si>
    <t>2015-10-01T19:49:00Z</t>
  </si>
  <si>
    <t>2015-10-01T19:50:00Z</t>
  </si>
  <si>
    <t>2015-10-01T20:49:00Z</t>
  </si>
  <si>
    <t>2018-12-17T06:23:00Z</t>
  </si>
  <si>
    <t>2018-12-17T07:23:00Z</t>
  </si>
  <si>
    <t>2018-12-06T18:15:00Z</t>
  </si>
  <si>
    <t>2018-12-06T18:10:00Z</t>
  </si>
  <si>
    <t>2020-10-02T00:16:00Z</t>
  </si>
  <si>
    <t>2020-10-02T00:20:00Z</t>
  </si>
  <si>
    <t>2020-07-14T03:50:00Z</t>
  </si>
  <si>
    <t>2020-07-14T03:10:00Z</t>
  </si>
  <si>
    <t>2020-07-14T04:20:00Z</t>
  </si>
  <si>
    <t>2019-10-05T01:00:00Z</t>
  </si>
  <si>
    <t>2019-10-05T01:20:00Z</t>
  </si>
  <si>
    <t>2020-05-30T04:31:00Z</t>
  </si>
  <si>
    <t>2020-05-30T04:14:00Z</t>
  </si>
  <si>
    <t>2020-03-13T07:00:00Z</t>
  </si>
  <si>
    <t>2016-12-14T21:30:00Z</t>
  </si>
  <si>
    <t>2016-12-14T22:40:00Z</t>
  </si>
  <si>
    <t>2017-04-11T20:00:00Z</t>
  </si>
  <si>
    <t>2017-04-11T20:30:00Z</t>
  </si>
  <si>
    <t>2019-07-08T22:30:00Z</t>
  </si>
  <si>
    <t>2019-07-08T22:52:00Z</t>
  </si>
  <si>
    <t>2018-11-15T12:20:00Z</t>
  </si>
  <si>
    <t>2018-11-15T13:20:00Z</t>
  </si>
  <si>
    <t>2015-05-22T22:52:00Z</t>
  </si>
  <si>
    <t>2015-05-22T22:40:00Z</t>
  </si>
  <si>
    <t>2017-11-22T11:20:00Z</t>
  </si>
  <si>
    <t>2019-09-01T23:55:00Z</t>
  </si>
  <si>
    <t>2019-10-28T10:10:00Z</t>
  </si>
  <si>
    <t>2019-10-28T11:00:00Z</t>
  </si>
  <si>
    <t>2018-03-01T16:30:00Z</t>
  </si>
  <si>
    <t>CMCSD</t>
  </si>
  <si>
    <t>2018-03-01T16:00:00Z</t>
  </si>
  <si>
    <t>2018-03-01T17:20:00Z</t>
  </si>
  <si>
    <t>2018-03-01T17:30:00Z</t>
  </si>
  <si>
    <t>2018-04-25T18:30:00Z</t>
  </si>
  <si>
    <t>2018-04-25T18:00:00Z</t>
  </si>
  <si>
    <t>2019-04-25T07:30:00Z</t>
  </si>
  <si>
    <t>2019-04-25T08:10:00Z</t>
  </si>
  <si>
    <t>2019-04-25T08:40:00Z</t>
  </si>
  <si>
    <t>2020-07-26T06:10:00Z</t>
  </si>
  <si>
    <t>2020-07-26T06:50:00Z</t>
  </si>
  <si>
    <t>2020-07-26T07:10:00Z</t>
  </si>
  <si>
    <t>2019-02-23T22:40:00Z</t>
  </si>
  <si>
    <t>2019-02-23T23:20:00Z</t>
  </si>
  <si>
    <t>2019-02-24T00:30:00Z</t>
  </si>
  <si>
    <t>2020-03-04T12:00:00Z</t>
  </si>
  <si>
    <t>2020-03-04T11:30:00Z</t>
  </si>
  <si>
    <t>2020-03-04T12:30:00Z</t>
  </si>
  <si>
    <t>2017-02-08T21:52:00Z</t>
  </si>
  <si>
    <t>2017-02-08T21:30:00Z</t>
  </si>
  <si>
    <t>2019-01-15T10:00:00Z</t>
  </si>
  <si>
    <t>2019-01-15T10:07:00Z</t>
  </si>
  <si>
    <t>2019-01-15T11:20:00Z</t>
  </si>
  <si>
    <t>2019-01-15T11:00:00Z</t>
  </si>
  <si>
    <t>2016-11-03T17:55:00Z</t>
  </si>
  <si>
    <t>2016-11-03T18:15:00Z</t>
  </si>
  <si>
    <t>2016-11-03T19:10:00Z</t>
  </si>
  <si>
    <t>E8406</t>
  </si>
  <si>
    <t>2019-06-24T07:47:00Z</t>
  </si>
  <si>
    <t>2019-06-24T07:50:00Z</t>
  </si>
  <si>
    <t>2019-06-24T08:33:00Z</t>
  </si>
  <si>
    <t>2019-06-24T08:22:00Z</t>
  </si>
  <si>
    <t>2016-11-20T17:52:00Z</t>
  </si>
  <si>
    <t>2016-11-20T18:25:00Z</t>
  </si>
  <si>
    <t>2016-11-20T19:20:00Z</t>
  </si>
  <si>
    <t>2016-11-20T19:40:00Z</t>
  </si>
  <si>
    <t>2019-04-10T08:50:00Z</t>
  </si>
  <si>
    <t>2019-04-10T08:22:00Z</t>
  </si>
  <si>
    <t>2019-04-10T09:45:00Z</t>
  </si>
  <si>
    <t>2019-01-06T16:50:00Z</t>
  </si>
  <si>
    <t>2019-01-06T17:40:00Z</t>
  </si>
  <si>
    <t>2020-09-21T03:40:00Z</t>
  </si>
  <si>
    <t>2020-09-21T04:30:00Z</t>
  </si>
  <si>
    <t>2020-09-21T05:00:00Z</t>
  </si>
  <si>
    <t>2018-11-07T12:00:00Z</t>
  </si>
  <si>
    <t>2018-11-07T11:30:00Z</t>
  </si>
  <si>
    <t>2018-11-07T13:00:00Z</t>
  </si>
  <si>
    <t>AT382</t>
  </si>
  <si>
    <t>2016-08-14T15:55:00Z</t>
  </si>
  <si>
    <t>2016-08-14T15:41:00Z</t>
  </si>
  <si>
    <t>2016-08-14T16:50:00Z</t>
  </si>
  <si>
    <t>2016-12-27T08:40:00Z</t>
  </si>
  <si>
    <t>2016-12-27T08:20:00Z</t>
  </si>
  <si>
    <t>2016-12-27T09:50:00Z</t>
  </si>
  <si>
    <t>2018-01-03T21:00:00Z</t>
  </si>
  <si>
    <t>2018-01-03T20:10:00Z</t>
  </si>
  <si>
    <t>2018-01-03T21:40:00Z</t>
  </si>
  <si>
    <t>2019-06-21T11:20:00Z</t>
  </si>
  <si>
    <t>2019-06-21T12:20:00Z</t>
  </si>
  <si>
    <t>E5953</t>
  </si>
  <si>
    <t>2020-07-09T12:32:00Z</t>
  </si>
  <si>
    <t>2020-07-09T12:00:00Z</t>
  </si>
  <si>
    <t>2020-07-09T13:00:00Z</t>
  </si>
  <si>
    <t>2019-06-21T20:50:00Z</t>
  </si>
  <si>
    <t>2019-12-05T01:20:00Z</t>
  </si>
  <si>
    <t>2019-12-05T02:14:00Z</t>
  </si>
  <si>
    <t>2019-12-05T03:14:00Z</t>
  </si>
  <si>
    <t>2020-09-18T12:31:00Z</t>
  </si>
  <si>
    <t>2020-09-18T11:50:00Z</t>
  </si>
  <si>
    <t>2020-09-18T12:45:00Z</t>
  </si>
  <si>
    <t>2020-09-18T12:40:00Z</t>
  </si>
  <si>
    <t>2017-06-05T05:00:00Z</t>
  </si>
  <si>
    <t>2017-06-05T04:14:00Z</t>
  </si>
  <si>
    <t>2017-06-05T06:00:00Z</t>
  </si>
  <si>
    <t>2018-10-31T12:40:00Z</t>
  </si>
  <si>
    <t>2018-10-31T12:50:00Z</t>
  </si>
  <si>
    <t>2018-10-31T14:00:00Z</t>
  </si>
  <si>
    <t>2018-10-31T13:50:00Z</t>
  </si>
  <si>
    <t>2016-07-18T07:50:00Z</t>
  </si>
  <si>
    <t>2016-07-18T08:05:00Z</t>
  </si>
  <si>
    <t>2017-09-08T07:23:00Z</t>
  </si>
  <si>
    <t>2017-09-08T08:23:00Z</t>
  </si>
  <si>
    <t>2015-09-18T23:20:00Z</t>
  </si>
  <si>
    <t>CTGC1</t>
  </si>
  <si>
    <t>2015-09-18T23:22:00Z</t>
  </si>
  <si>
    <t>2018-12-06T13:30:00Z</t>
  </si>
  <si>
    <t>2018-12-06T13:20:00Z</t>
  </si>
  <si>
    <t>2018-12-06T13:45:00Z</t>
  </si>
  <si>
    <t>2018-12-06T14:40:00Z</t>
  </si>
  <si>
    <t>2018-12-02T17:20:00Z</t>
  </si>
  <si>
    <t>2018-12-02T17:23:00Z</t>
  </si>
  <si>
    <t>2018-12-02T18:20:00Z</t>
  </si>
  <si>
    <t>2016-11-22T19:50:00Z</t>
  </si>
  <si>
    <t>2016-11-22T20:48:00Z</t>
  </si>
  <si>
    <t>2018-06-16T17:03:00Z</t>
  </si>
  <si>
    <t>2018-06-16T17:10:00Z</t>
  </si>
  <si>
    <t>2018-06-16T17:50:00Z</t>
  </si>
  <si>
    <t>2018-06-16T17:20:00Z</t>
  </si>
  <si>
    <t>2017-08-07T09:52:00Z</t>
  </si>
  <si>
    <t>2017-08-07T09:45:00Z</t>
  </si>
  <si>
    <t>2017-08-07T09:55:00Z</t>
  </si>
  <si>
    <t>2015-01-15T10:50:00Z</t>
  </si>
  <si>
    <t>2015-01-15T10:25:00Z</t>
  </si>
  <si>
    <t>2015-01-15T11:35:00Z</t>
  </si>
  <si>
    <t>2017-09-04T08:10:00Z</t>
  </si>
  <si>
    <t>2017-09-04T07:50:00Z</t>
  </si>
  <si>
    <t>2017-09-04T08:50:00Z</t>
  </si>
  <si>
    <t>MGDSD</t>
  </si>
  <si>
    <t>2020-05-15T15:00:00Z</t>
  </si>
  <si>
    <t>2020-05-15T14:55:00Z</t>
  </si>
  <si>
    <t>2020-05-15T16:30:00Z</t>
  </si>
  <si>
    <t>2018-05-04T17:40:00Z</t>
  </si>
  <si>
    <t>2018-05-04T18:00:00Z</t>
  </si>
  <si>
    <t>2018-05-04T19:10:00Z</t>
  </si>
  <si>
    <t>2016-09-29T03:56:00Z</t>
  </si>
  <si>
    <t>2016-09-29T03:55:00Z</t>
  </si>
  <si>
    <t>2016-09-29T04:50:00Z</t>
  </si>
  <si>
    <t>2016-09-29T04:45:00Z</t>
  </si>
  <si>
    <t>2016-08-17T04:40:00Z</t>
  </si>
  <si>
    <t>2016-08-17T04:20:00Z</t>
  </si>
  <si>
    <t>2018-08-07T16:50:00Z</t>
  </si>
  <si>
    <t>2018-08-07T17:00:00Z</t>
  </si>
  <si>
    <t>2018-08-07T17:50:00Z</t>
  </si>
  <si>
    <t>2018-08-07T17:30:00Z</t>
  </si>
  <si>
    <t>2018-12-29T07:40:00Z</t>
  </si>
  <si>
    <t>SOBSD</t>
  </si>
  <si>
    <t>2018-12-29T07:20:00Z</t>
  </si>
  <si>
    <t>2018-12-29T08:30:00Z</t>
  </si>
  <si>
    <t>2016-12-01T01:50:00Z</t>
  </si>
  <si>
    <t>2016-12-01T03:40:00Z</t>
  </si>
  <si>
    <t>2016-12-01T03:20:00Z</t>
  </si>
  <si>
    <t>2017-03-26T05:15:00Z</t>
  </si>
  <si>
    <t>2017-03-26T04:40:00Z</t>
  </si>
  <si>
    <t>2016-12-29T12:13:00Z</t>
  </si>
  <si>
    <t>2016-12-29T12:20:00Z</t>
  </si>
  <si>
    <t>2016-12-29T13:00:00Z</t>
  </si>
  <si>
    <t>2017-11-13T01:40:00Z</t>
  </si>
  <si>
    <t>TR119</t>
  </si>
  <si>
    <t>2017-11-13T01:25:00Z</t>
  </si>
  <si>
    <t>2018-10-25T09:23:00Z</t>
  </si>
  <si>
    <t>2018-10-25T09:50:00Z</t>
  </si>
  <si>
    <t>2018-10-25T10:23:00Z</t>
  </si>
  <si>
    <t>2018-10-25T10:30:00Z</t>
  </si>
  <si>
    <t>2018-03-18T08:50:00Z</t>
  </si>
  <si>
    <t>2018-03-18T08:45:00Z</t>
  </si>
  <si>
    <t>2018-03-18T10:00:00Z</t>
  </si>
  <si>
    <t>2015-06-06T16:00:00Z</t>
  </si>
  <si>
    <t>2015-06-06T15:50:00Z</t>
  </si>
  <si>
    <t>2015-06-06T17:00:00Z</t>
  </si>
  <si>
    <t>2015-06-06T16:50:00Z</t>
  </si>
  <si>
    <t>2019-07-22T02:20:00Z</t>
  </si>
  <si>
    <t>2019-07-22T02:45:00Z</t>
  </si>
  <si>
    <t>2016-03-27T04:40:00Z</t>
  </si>
  <si>
    <t>2015-10-31T19:32:00Z</t>
  </si>
  <si>
    <t>2015-10-31T20:27:00Z</t>
  </si>
  <si>
    <t>2015-10-31T20:20:00Z</t>
  </si>
  <si>
    <t>2019-01-28T18:40:00Z</t>
  </si>
  <si>
    <t>2019-01-28T18:20:00Z</t>
  </si>
  <si>
    <t>2019-01-28T19:40:00Z</t>
  </si>
  <si>
    <t>2016-03-25T15:57:00Z</t>
  </si>
  <si>
    <t>C3287</t>
  </si>
  <si>
    <t>2016-03-25T16:46:00Z</t>
  </si>
  <si>
    <t>2016-03-25T17:40:00Z</t>
  </si>
  <si>
    <t>2016-02-14T06:10:00Z</t>
  </si>
  <si>
    <t>CHHSD</t>
  </si>
  <si>
    <t>2016-02-14T05:20:00Z</t>
  </si>
  <si>
    <t>2019-03-16T18:31:00Z</t>
  </si>
  <si>
    <t>2019-03-16T18:30:00Z</t>
  </si>
  <si>
    <t>2019-03-16T19:16:00Z</t>
  </si>
  <si>
    <t>2019-03-16T19:10:00Z</t>
  </si>
  <si>
    <t>E2487</t>
  </si>
  <si>
    <t>2015-08-19T08:25:00Z</t>
  </si>
  <si>
    <t>E1401</t>
  </si>
  <si>
    <t>2015-08-19T08:26:00Z</t>
  </si>
  <si>
    <t>2015-08-19T10:10:00Z</t>
  </si>
  <si>
    <t>2020-08-15T05:23:00Z</t>
  </si>
  <si>
    <t>2020-08-15T05:00:00Z</t>
  </si>
  <si>
    <t>E3174</t>
  </si>
  <si>
    <t>2020-08-15T06:46:00Z</t>
  </si>
  <si>
    <t>2019-05-30T22:22:00Z</t>
  </si>
  <si>
    <t>2019-05-30T23:22:00Z</t>
  </si>
  <si>
    <t>2016-12-11T21:40:00Z</t>
  </si>
  <si>
    <t>2016-12-11T22:20:00Z</t>
  </si>
  <si>
    <t>2016-12-11T21:50:00Z</t>
  </si>
  <si>
    <t>2019-07-11T13:30:00Z</t>
  </si>
  <si>
    <t>2019-07-11T14:30:00Z</t>
  </si>
  <si>
    <t>2018-02-07T12:20:00Z</t>
  </si>
  <si>
    <t>2018-02-07T12:40:00Z</t>
  </si>
  <si>
    <t>2018-02-07T13:30:00Z</t>
  </si>
  <si>
    <t>2015-12-22T05:00:00Z</t>
  </si>
  <si>
    <t>2015-12-22T05:10:00Z</t>
  </si>
  <si>
    <t>2015-12-22T06:50:00Z</t>
  </si>
  <si>
    <t>2019-01-28T03:10:00Z</t>
  </si>
  <si>
    <t>2019-01-28T02:20:00Z</t>
  </si>
  <si>
    <t>2016-08-26T15:05:00Z</t>
  </si>
  <si>
    <t>2016-08-26T16:40:00Z</t>
  </si>
  <si>
    <t>2016-06-08T21:32:00Z</t>
  </si>
  <si>
    <t>2016-06-08T21:10:00Z</t>
  </si>
  <si>
    <t>2018-04-06T00:53:00Z</t>
  </si>
  <si>
    <t>2018-08-27T06:20:00Z</t>
  </si>
  <si>
    <t>2015-03-01T06:18:00Z</t>
  </si>
  <si>
    <t>2015-03-01T05:49:00Z</t>
  </si>
  <si>
    <t>2015-03-01T07:48:00Z</t>
  </si>
  <si>
    <t>2019-07-29T20:20:00Z</t>
  </si>
  <si>
    <t>2019-07-29T20:30:00Z</t>
  </si>
  <si>
    <t>2019-01-13T08:40:00Z</t>
  </si>
  <si>
    <t>2019-01-13T09:20:00Z</t>
  </si>
  <si>
    <t>2015-12-26T22:10:00Z</t>
  </si>
  <si>
    <t>2015-12-26T21:50:00Z</t>
  </si>
  <si>
    <t>2017-08-20T19:30:00Z</t>
  </si>
  <si>
    <t>2017-08-20T19:25:00Z</t>
  </si>
  <si>
    <t>2017-08-20T20:10:00Z</t>
  </si>
  <si>
    <t>2015-04-08T15:20:00Z</t>
  </si>
  <si>
    <t>2015-04-08T16:20:00Z</t>
  </si>
  <si>
    <t>2019-06-11T06:23:00Z</t>
  </si>
  <si>
    <t>2016-04-22T17:23:00Z</t>
  </si>
  <si>
    <t>2016-04-22T18:23:00Z</t>
  </si>
  <si>
    <t>2016-04-22T18:51:00Z</t>
  </si>
  <si>
    <t>2017-09-25T20:03:00Z</t>
  </si>
  <si>
    <t>2017-09-25T19:40:00Z</t>
  </si>
  <si>
    <t>2017-09-25T21:03:00Z</t>
  </si>
  <si>
    <t>2017-09-25T20:30:00Z</t>
  </si>
  <si>
    <t>2018-12-05T08:40:00Z</t>
  </si>
  <si>
    <t>2018-12-05T07:40:00Z</t>
  </si>
  <si>
    <t>2018-12-05T09:40:00Z</t>
  </si>
  <si>
    <t>2015-12-06T14:00:00Z</t>
  </si>
  <si>
    <t>2015-12-06T14:30:00Z</t>
  </si>
  <si>
    <t>2015-12-06T15:30:00Z</t>
  </si>
  <si>
    <t>2015-12-06T14:50:00Z</t>
  </si>
  <si>
    <t>2017-08-26T18:50:00Z</t>
  </si>
  <si>
    <t>2017-08-26T19:30:00Z</t>
  </si>
  <si>
    <t>2019-12-07T23:30:00Z</t>
  </si>
  <si>
    <t>2019-12-07T22:50:00Z</t>
  </si>
  <si>
    <t>2019-12-07T23:40:00Z</t>
  </si>
  <si>
    <t>2019-12-07T23:50:00Z</t>
  </si>
  <si>
    <t>2018-05-08T08:20:00Z</t>
  </si>
  <si>
    <t>2019-07-20T13:10:00Z</t>
  </si>
  <si>
    <t>2019-07-20T13:40:00Z</t>
  </si>
  <si>
    <t>ROVSD</t>
  </si>
  <si>
    <t>2020-10-17T04:50:00Z</t>
  </si>
  <si>
    <t>2020-10-17T03:55:00Z</t>
  </si>
  <si>
    <t>2018-02-27T10:50:00Z</t>
  </si>
  <si>
    <t>2018-02-27T10:20:00Z</t>
  </si>
  <si>
    <t>2017-04-26T14:10:00Z</t>
  </si>
  <si>
    <t>2017-04-26T14:25:00Z</t>
  </si>
  <si>
    <t>2017-04-26T16:00:00Z</t>
  </si>
  <si>
    <t>2017-04-26T15:40:00Z</t>
  </si>
  <si>
    <t>2015-01-23T17:20:00Z</t>
  </si>
  <si>
    <t>2015-01-23T16:37:00Z</t>
  </si>
  <si>
    <t>2015-01-23T17:40:00Z</t>
  </si>
  <si>
    <t>2017-08-24T04:20:00Z</t>
  </si>
  <si>
    <t>2017-08-24T04:10:00Z</t>
  </si>
  <si>
    <t>2017-08-24T04:30:00Z</t>
  </si>
  <si>
    <t>2017-08-24T04:38:00Z</t>
  </si>
  <si>
    <t>2020-08-02T03:10:00Z</t>
  </si>
  <si>
    <t>2020-08-02T03:30:00Z</t>
  </si>
  <si>
    <t>2018-03-12T11:50:00Z</t>
  </si>
  <si>
    <t>2018-03-12T12:40:00Z</t>
  </si>
  <si>
    <t>2018-03-12T13:00:00Z</t>
  </si>
  <si>
    <t>2015-04-11T17:20:00Z</t>
  </si>
  <si>
    <t>2015-04-11T16:46:00Z</t>
  </si>
  <si>
    <t>2015-04-11T18:00:00Z</t>
  </si>
  <si>
    <t>2016-07-24T18:50:00Z</t>
  </si>
  <si>
    <t>2016-07-24T18:58:00Z</t>
  </si>
  <si>
    <t>2016-07-24T19:50:00Z</t>
  </si>
  <si>
    <t>2017-01-29T13:10:00Z</t>
  </si>
  <si>
    <t>2017-01-29T12:30:00Z</t>
  </si>
  <si>
    <t>2017-01-29T13:40:00Z</t>
  </si>
  <si>
    <t>2016-01-01T23:30:00Z</t>
  </si>
  <si>
    <t>2015-03-22T00:40:00Z</t>
  </si>
  <si>
    <t>2015-03-22T01:10:00Z</t>
  </si>
  <si>
    <t>2020-07-27T00:20:00Z</t>
  </si>
  <si>
    <t>2020-07-27T00:30:00Z</t>
  </si>
  <si>
    <t>2018-07-20T09:18:00Z</t>
  </si>
  <si>
    <t>2016-07-07T10:00:00Z</t>
  </si>
  <si>
    <t>2016-07-07T09:14:00Z</t>
  </si>
  <si>
    <t>2016-07-07T10:40:00Z</t>
  </si>
  <si>
    <t>2016-07-07T10:30:00Z</t>
  </si>
  <si>
    <t>2020-10-14T11:50:00Z</t>
  </si>
  <si>
    <t>2020-10-14T11:40:00Z</t>
  </si>
  <si>
    <t>2020-10-14T12:50:00Z</t>
  </si>
  <si>
    <t>2018-12-09T22:10:00Z</t>
  </si>
  <si>
    <t>2018-12-09T21:40:00Z</t>
  </si>
  <si>
    <t>2019-07-09T23:01:00Z</t>
  </si>
  <si>
    <t>2019-07-09T22:20:00Z</t>
  </si>
  <si>
    <t>2017-02-24T18:55:00Z</t>
  </si>
  <si>
    <t>2017-02-24T18:54:00Z</t>
  </si>
  <si>
    <t>2017-02-24T19:45:00Z</t>
  </si>
  <si>
    <t>2017-02-24T19:55:00Z</t>
  </si>
  <si>
    <t>SE769</t>
  </si>
  <si>
    <t>2020-05-25T01:20:00Z</t>
  </si>
  <si>
    <t>2020-05-25T01:22:00Z</t>
  </si>
  <si>
    <t>2020-05-25T02:30:00Z</t>
  </si>
  <si>
    <t>2017-04-21T15:40:00Z</t>
  </si>
  <si>
    <t>RBVSD</t>
  </si>
  <si>
    <t>2017-04-21T15:30:00Z</t>
  </si>
  <si>
    <t>2017-04-21T16:20:00Z</t>
  </si>
  <si>
    <t>2016-11-01T11:52:00Z</t>
  </si>
  <si>
    <t>2016-11-01T12:20:00Z</t>
  </si>
  <si>
    <t>2016-11-01T12:52:00Z</t>
  </si>
  <si>
    <t>2016-11-01T12:50:00Z</t>
  </si>
  <si>
    <t>2017-01-07T00:50:00Z</t>
  </si>
  <si>
    <t>2017-01-07T01:10:00Z</t>
  </si>
  <si>
    <t>2016-06-20T17:22:00Z</t>
  </si>
  <si>
    <t>2016-06-20T18:22:00Z</t>
  </si>
  <si>
    <t>2016-12-04T06:23:00Z</t>
  </si>
  <si>
    <t>2016-12-04T06:00:00Z</t>
  </si>
  <si>
    <t>2016-12-04T07:23:00Z</t>
  </si>
  <si>
    <t>2016-12-04T07:50:00Z</t>
  </si>
  <si>
    <t>2016-11-10T14:30:00Z</t>
  </si>
  <si>
    <t>2016-11-10T14:20:00Z</t>
  </si>
  <si>
    <t>2016-11-10T16:10:00Z</t>
  </si>
  <si>
    <t>4 mi / 1 hr</t>
  </si>
  <si>
    <t>8 mi / 1 hr</t>
  </si>
  <si>
    <t>4 mi / 2 hr</t>
  </si>
  <si>
    <t>8 mi / 2 hr</t>
  </si>
  <si>
    <t>Station</t>
  </si>
  <si>
    <t>Dist</t>
  </si>
  <si>
    <t>MaxGust</t>
  </si>
  <si>
    <t>Num</t>
  </si>
  <si>
    <t>Cause</t>
  </si>
  <si>
    <t>Agent</t>
  </si>
  <si>
    <t>Equipment</t>
  </si>
  <si>
    <t>Category</t>
  </si>
  <si>
    <t>Row Labels</t>
  </si>
  <si>
    <t>(blank)</t>
  </si>
  <si>
    <t>Grand Total</t>
  </si>
  <si>
    <t>&lt; 25mph</t>
  </si>
  <si>
    <t>25-40mph</t>
  </si>
  <si>
    <t>40-55mph</t>
  </si>
  <si>
    <t>55mph+</t>
  </si>
  <si>
    <t>SDGE Ignitions</t>
  </si>
  <si>
    <t/>
  </si>
  <si>
    <t>Count of 8 mi / 1 hr</t>
  </si>
  <si>
    <t>Wind Gust</t>
  </si>
  <si>
    <t>Fraction</t>
  </si>
  <si>
    <t>Expected</t>
  </si>
  <si>
    <t>Excess</t>
  </si>
  <si>
    <t>Observed</t>
  </si>
  <si>
    <t>&lt;40 mph</t>
  </si>
  <si>
    <t>&gt;40 mph</t>
  </si>
  <si>
    <t>P&gt;40 chi-squared</t>
  </si>
  <si>
    <t xml:space="preserve">P chi-squared </t>
  </si>
  <si>
    <t>Ignition</t>
  </si>
  <si>
    <t>Wind gust</t>
  </si>
  <si>
    <t>MC</t>
  </si>
  <si>
    <t>Monte Carlo</t>
  </si>
  <si>
    <t>Veg</t>
  </si>
  <si>
    <t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</si>
</sst>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\-mm\-dd\ h:mm:ss"/>
    <numFmt numFmtId="166" formatCode="0.0000"/>
    <numFmt numFmtId="167" formatCode="0.0"/>
  </numFmts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20" fontId="3" fillId="0" borderId="0" xfId="0" applyNumberFormat="1" applyFont="1"/>
    <xf numFmtId="21" fontId="3" fillId="0" borderId="0" xfId="0" applyNumberFormat="1" applyFont="1"/>
    <xf numFmtId="165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Normalized Ignitions</a:t>
            </a:r>
            <a:r>
              <a:rPr lang="en-US" baseline="0"/>
              <a:t> vs Monte Carlo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IgnitionAnalysis!$M$1</c:f>
              <c:strCache>
                <c:ptCount val="1"/>
                <c:pt idx="0">
                  <c:v>Ignition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cat>
            <c:numRef>
              <c:f>IgnitionAnalysis!$K$2:$K$22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IgnitionAnalysis!$M$2:$M$22</c:f>
              <c:numCache>
                <c:formatCode>0.0</c:formatCode>
                <c:ptCount val="21"/>
                <c:pt idx="0">
                  <c:v>0</c:v>
                </c:pt>
                <c:pt idx="1">
                  <c:v>0.72992700729927007</c:v>
                </c:pt>
                <c:pt idx="2">
                  <c:v>13.868613138686131</c:v>
                </c:pt>
                <c:pt idx="3">
                  <c:v>21.897810218978101</c:v>
                </c:pt>
                <c:pt idx="4">
                  <c:v>27.007299270072991</c:v>
                </c:pt>
                <c:pt idx="5">
                  <c:v>22.627737226277372</c:v>
                </c:pt>
                <c:pt idx="6">
                  <c:v>4.3795620437956204</c:v>
                </c:pt>
                <c:pt idx="7">
                  <c:v>0.72992700729927007</c:v>
                </c:pt>
                <c:pt idx="8">
                  <c:v>2.1897810218978102</c:v>
                </c:pt>
                <c:pt idx="9">
                  <c:v>0.72992700729927007</c:v>
                </c:pt>
                <c:pt idx="10">
                  <c:v>1.4598540145985401</c:v>
                </c:pt>
                <c:pt idx="11">
                  <c:v>2.1897810218978102</c:v>
                </c:pt>
                <c:pt idx="12">
                  <c:v>0</c:v>
                </c:pt>
                <c:pt idx="13">
                  <c:v>0</c:v>
                </c:pt>
                <c:pt idx="14">
                  <c:v>0.72992700729927007</c:v>
                </c:pt>
                <c:pt idx="15">
                  <c:v>0</c:v>
                </c:pt>
                <c:pt idx="16">
                  <c:v>0.72992700729927007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0.72992700729927007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A5-1748-9DCF-A6BD7234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935536"/>
        <c:axId val="571937184"/>
      </c:barChart>
      <c:lineChart>
        <c:grouping val="standard"/>
        <c:varyColors val="0"/>
        <c:ser>
          <c:idx val="3"/>
          <c:order val="1"/>
          <c:tx>
            <c:strRef>
              <c:f>IgnitionAnalysis!$O$1</c:f>
              <c:strCache>
                <c:ptCount val="1"/>
                <c:pt idx="0">
                  <c:v>Monte Carlo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IgnitionAnalysis!$K$2:$K$22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IgnitionAnalysis!$O$2:$O$22</c:f>
              <c:numCache>
                <c:formatCode>General</c:formatCode>
                <c:ptCount val="21"/>
                <c:pt idx="0">
                  <c:v>0</c:v>
                </c:pt>
                <c:pt idx="1">
                  <c:v>1.8</c:v>
                </c:pt>
                <c:pt idx="2">
                  <c:v>30.4</c:v>
                </c:pt>
                <c:pt idx="3">
                  <c:v>27.8</c:v>
                </c:pt>
                <c:pt idx="4">
                  <c:v>18.8</c:v>
                </c:pt>
                <c:pt idx="5">
                  <c:v>10</c:v>
                </c:pt>
                <c:pt idx="6">
                  <c:v>5.6</c:v>
                </c:pt>
                <c:pt idx="7">
                  <c:v>2.6</c:v>
                </c:pt>
                <c:pt idx="8">
                  <c:v>1</c:v>
                </c:pt>
                <c:pt idx="9">
                  <c:v>1</c:v>
                </c:pt>
                <c:pt idx="10">
                  <c:v>0.4</c:v>
                </c:pt>
                <c:pt idx="11">
                  <c:v>0.2</c:v>
                </c:pt>
                <c:pt idx="12">
                  <c:v>0.4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5-1748-9DCF-A6BD7234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35536"/>
        <c:axId val="571937184"/>
      </c:lineChart>
      <c:catAx>
        <c:axId val="57193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 Gust Speed (mph),  in</a:t>
                </a:r>
                <a:r>
                  <a:rPr lang="en-US" baseline="0"/>
                  <a:t> 8 miles, 1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7184"/>
        <c:crosses val="autoZero"/>
        <c:auto val="1"/>
        <c:lblAlgn val="ctr"/>
        <c:lblOffset val="100"/>
        <c:noMultiLvlLbl val="0"/>
      </c:catAx>
      <c:valAx>
        <c:axId val="5719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55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921332247262197"/>
          <c:y val="0.14443436095911744"/>
          <c:w val="0.33549081364829397"/>
          <c:h val="4.7656034521108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Ignitions</a:t>
            </a:r>
            <a:r>
              <a:rPr lang="en-US" baseline="0"/>
              <a:t> by Cause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IgnitionAnalysis!$P$1</c:f>
              <c:strCache>
                <c:ptCount val="1"/>
                <c:pt idx="0">
                  <c:v>Veg</c:v>
                </c:pt>
              </c:strCache>
            </c:strRef>
          </c:tx>
          <c:invertIfNegative val="0"/>
          <c:cat>
            <c:numRef>
              <c:f>IgnitionAnalysis!$K$2:$K$22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IgnitionAnalysis!$P$2:$P$22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75-FC4D-BD22-DA5C07B4A33C}"/>
            </c:ext>
          </c:extLst>
        </c:ser>
        <c:ser>
          <c:idx val="6"/>
          <c:order val="1"/>
          <c:tx>
            <c:strRef>
              <c:f>IgnitionAnalysis!$Q$1</c:f>
              <c:strCache>
                <c:ptCount val="1"/>
                <c:pt idx="0">
                  <c:v>Equip</c:v>
                </c:pt>
              </c:strCache>
            </c:strRef>
          </c:tx>
          <c:invertIfNegative val="0"/>
          <c:cat>
            <c:numRef>
              <c:f>IgnitionAnalysis!$K$2:$K$22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IgnitionAnalysis!$Q$2:$Q$22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75-FC4D-BD22-DA5C07B4A33C}"/>
            </c:ext>
          </c:extLst>
        </c:ser>
        <c:ser>
          <c:idx val="7"/>
          <c:order val="2"/>
          <c:tx>
            <c:strRef>
              <c:f>IgnitionAnalysis!$R$1</c:f>
              <c:strCache>
                <c:ptCount val="1"/>
                <c:pt idx="0">
                  <c:v>Agent</c:v>
                </c:pt>
              </c:strCache>
            </c:strRef>
          </c:tx>
          <c:invertIfNegative val="0"/>
          <c:cat>
            <c:numRef>
              <c:f>IgnitionAnalysis!$K$2:$K$22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IgnitionAnalysis!$R$2:$R$22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13</c:v>
                </c:pt>
                <c:pt idx="4">
                  <c:v>19</c:v>
                </c:pt>
                <c:pt idx="5">
                  <c:v>10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775-FC4D-BD22-DA5C07B4A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935536"/>
        <c:axId val="571937184"/>
      </c:barChart>
      <c:catAx>
        <c:axId val="57193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 Gust Speed (mph),  in</a:t>
                </a:r>
                <a:r>
                  <a:rPr lang="en-US" baseline="0"/>
                  <a:t> 8 miles, 1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7184"/>
        <c:crosses val="autoZero"/>
        <c:auto val="1"/>
        <c:lblAlgn val="ctr"/>
        <c:lblOffset val="100"/>
        <c:noMultiLvlLbl val="0"/>
      </c:catAx>
      <c:valAx>
        <c:axId val="5719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55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921332247262197"/>
          <c:y val="0.14443436095911744"/>
          <c:w val="0.26754625184047115"/>
          <c:h val="0.1033836327734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23</xdr:row>
      <xdr:rowOff>38100</xdr:rowOff>
    </xdr:from>
    <xdr:to>
      <xdr:col>7</xdr:col>
      <xdr:colOff>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1F5F53-7740-E742-A06D-D7AEC448F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24</xdr:row>
      <xdr:rowOff>12700</xdr:rowOff>
    </xdr:from>
    <xdr:to>
      <xdr:col>18</xdr:col>
      <xdr:colOff>254000</xdr:colOff>
      <xdr:row>48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729EF0-66AB-6D4D-8FFC-FF6693380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54.66341238426" createdVersion="7" refreshedVersion="7" minRefreshableVersion="3" recordCount="140" xr:uid="{D9B24C2F-9815-1F40-AF4C-E2C6EC882D22}">
  <cacheSource type="worksheet">
    <worksheetSource ref="AT1:AU1048576" sheet="SDGE_Ignitions_Analyzed"/>
  </cacheSource>
  <cacheFields count="2">
    <cacheField name="Cause" numFmtId="0">
      <sharedItems containsBlank="1" count="5">
        <m/>
        <s v="Vegetation"/>
        <s v="Agent"/>
        <s v="Unknown"/>
        <s v="Equipment"/>
      </sharedItems>
    </cacheField>
    <cacheField name="8 mi / 1 hr" numFmtId="0">
      <sharedItems containsBlank="1" count="6">
        <s v="Category"/>
        <s v="&lt; 25mph"/>
        <s v="25-40mph"/>
        <s v="40-55mph"/>
        <s v="55mph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54.668486805553" createdVersion="7" refreshedVersion="7" minRefreshableVersion="3" recordCount="502" xr:uid="{CC98DBE6-F56C-3F46-A190-0737C4CBF5A4}">
  <cacheSource type="worksheet">
    <worksheetSource ref="AT1:AT1048576" sheet="SDGE_Ignitions_MC"/>
  </cacheSource>
  <cacheFields count="1">
    <cacheField name="8 mi / 1 hr" numFmtId="0">
      <sharedItems containsBlank="1" count="6">
        <s v="Category"/>
        <s v="&lt; 25mph"/>
        <s v="25-40mph"/>
        <s v="40-55mph"/>
        <s v="55mph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</r>
  <r>
    <x v="1"/>
    <x v="1"/>
  </r>
  <r>
    <x v="2"/>
    <x v="1"/>
  </r>
  <r>
    <x v="3"/>
    <x v="1"/>
  </r>
  <r>
    <x v="3"/>
    <x v="1"/>
  </r>
  <r>
    <x v="2"/>
    <x v="1"/>
  </r>
  <r>
    <x v="2"/>
    <x v="1"/>
  </r>
  <r>
    <x v="1"/>
    <x v="1"/>
  </r>
  <r>
    <x v="2"/>
    <x v="2"/>
  </r>
  <r>
    <x v="1"/>
    <x v="1"/>
  </r>
  <r>
    <x v="3"/>
    <x v="3"/>
  </r>
  <r>
    <x v="2"/>
    <x v="1"/>
  </r>
  <r>
    <x v="2"/>
    <x v="1"/>
  </r>
  <r>
    <x v="1"/>
    <x v="1"/>
  </r>
  <r>
    <x v="1"/>
    <x v="1"/>
  </r>
  <r>
    <x v="2"/>
    <x v="1"/>
  </r>
  <r>
    <x v="3"/>
    <x v="1"/>
  </r>
  <r>
    <x v="4"/>
    <x v="1"/>
  </r>
  <r>
    <x v="1"/>
    <x v="1"/>
  </r>
  <r>
    <x v="2"/>
    <x v="1"/>
  </r>
  <r>
    <x v="4"/>
    <x v="1"/>
  </r>
  <r>
    <x v="2"/>
    <x v="1"/>
  </r>
  <r>
    <x v="4"/>
    <x v="1"/>
  </r>
  <r>
    <x v="4"/>
    <x v="1"/>
  </r>
  <r>
    <x v="4"/>
    <x v="1"/>
  </r>
  <r>
    <x v="4"/>
    <x v="1"/>
  </r>
  <r>
    <x v="4"/>
    <x v="2"/>
  </r>
  <r>
    <x v="1"/>
    <x v="1"/>
  </r>
  <r>
    <x v="2"/>
    <x v="1"/>
  </r>
  <r>
    <x v="1"/>
    <x v="1"/>
  </r>
  <r>
    <x v="2"/>
    <x v="1"/>
  </r>
  <r>
    <x v="4"/>
    <x v="3"/>
  </r>
  <r>
    <x v="4"/>
    <x v="2"/>
  </r>
  <r>
    <x v="2"/>
    <x v="1"/>
  </r>
  <r>
    <x v="2"/>
    <x v="1"/>
  </r>
  <r>
    <x v="2"/>
    <x v="1"/>
  </r>
  <r>
    <x v="4"/>
    <x v="1"/>
  </r>
  <r>
    <x v="1"/>
    <x v="1"/>
  </r>
  <r>
    <x v="2"/>
    <x v="1"/>
  </r>
  <r>
    <x v="2"/>
    <x v="1"/>
  </r>
  <r>
    <x v="2"/>
    <x v="1"/>
  </r>
  <r>
    <x v="4"/>
    <x v="1"/>
  </r>
  <r>
    <x v="3"/>
    <x v="1"/>
  </r>
  <r>
    <x v="4"/>
    <x v="2"/>
  </r>
  <r>
    <x v="4"/>
    <x v="1"/>
  </r>
  <r>
    <x v="1"/>
    <x v="1"/>
  </r>
  <r>
    <x v="2"/>
    <x v="1"/>
  </r>
  <r>
    <x v="4"/>
    <x v="1"/>
  </r>
  <r>
    <x v="2"/>
    <x v="1"/>
  </r>
  <r>
    <x v="4"/>
    <x v="1"/>
  </r>
  <r>
    <x v="4"/>
    <x v="1"/>
  </r>
  <r>
    <x v="4"/>
    <x v="1"/>
  </r>
  <r>
    <x v="4"/>
    <x v="1"/>
  </r>
  <r>
    <x v="1"/>
    <x v="3"/>
  </r>
  <r>
    <x v="2"/>
    <x v="1"/>
  </r>
  <r>
    <x v="3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4"/>
    <x v="1"/>
  </r>
  <r>
    <x v="2"/>
    <x v="1"/>
  </r>
  <r>
    <x v="1"/>
    <x v="1"/>
  </r>
  <r>
    <x v="3"/>
    <x v="1"/>
  </r>
  <r>
    <x v="4"/>
    <x v="1"/>
  </r>
  <r>
    <x v="4"/>
    <x v="1"/>
  </r>
  <r>
    <x v="2"/>
    <x v="1"/>
  </r>
  <r>
    <x v="2"/>
    <x v="1"/>
  </r>
  <r>
    <x v="2"/>
    <x v="1"/>
  </r>
  <r>
    <x v="4"/>
    <x v="1"/>
  </r>
  <r>
    <x v="1"/>
    <x v="4"/>
  </r>
  <r>
    <x v="4"/>
    <x v="4"/>
  </r>
  <r>
    <x v="1"/>
    <x v="1"/>
  </r>
  <r>
    <x v="2"/>
    <x v="1"/>
  </r>
  <r>
    <x v="2"/>
    <x v="1"/>
  </r>
  <r>
    <x v="1"/>
    <x v="2"/>
  </r>
  <r>
    <x v="2"/>
    <x v="1"/>
  </r>
  <r>
    <x v="2"/>
    <x v="1"/>
  </r>
  <r>
    <x v="4"/>
    <x v="1"/>
  </r>
  <r>
    <x v="2"/>
    <x v="1"/>
  </r>
  <r>
    <x v="2"/>
    <x v="1"/>
  </r>
  <r>
    <x v="4"/>
    <x v="1"/>
  </r>
  <r>
    <x v="4"/>
    <x v="1"/>
  </r>
  <r>
    <x v="4"/>
    <x v="2"/>
  </r>
  <r>
    <x v="3"/>
    <x v="1"/>
  </r>
  <r>
    <x v="1"/>
    <x v="2"/>
  </r>
  <r>
    <x v="2"/>
    <x v="1"/>
  </r>
  <r>
    <x v="4"/>
    <x v="1"/>
  </r>
  <r>
    <x v="2"/>
    <x v="1"/>
  </r>
  <r>
    <x v="4"/>
    <x v="1"/>
  </r>
  <r>
    <x v="2"/>
    <x v="1"/>
  </r>
  <r>
    <x v="4"/>
    <x v="3"/>
  </r>
  <r>
    <x v="2"/>
    <x v="1"/>
  </r>
  <r>
    <x v="4"/>
    <x v="1"/>
  </r>
  <r>
    <x v="4"/>
    <x v="1"/>
  </r>
  <r>
    <x v="2"/>
    <x v="1"/>
  </r>
  <r>
    <x v="4"/>
    <x v="1"/>
  </r>
  <r>
    <x v="2"/>
    <x v="1"/>
  </r>
  <r>
    <x v="4"/>
    <x v="1"/>
  </r>
  <r>
    <x v="4"/>
    <x v="1"/>
  </r>
  <r>
    <x v="4"/>
    <x v="1"/>
  </r>
  <r>
    <x v="4"/>
    <x v="1"/>
  </r>
  <r>
    <x v="2"/>
    <x v="1"/>
  </r>
  <r>
    <x v="4"/>
    <x v="1"/>
  </r>
  <r>
    <x v="4"/>
    <x v="2"/>
  </r>
  <r>
    <x v="2"/>
    <x v="2"/>
  </r>
  <r>
    <x v="2"/>
    <x v="1"/>
  </r>
  <r>
    <x v="4"/>
    <x v="3"/>
  </r>
  <r>
    <x v="2"/>
    <x v="1"/>
  </r>
  <r>
    <x v="4"/>
    <x v="1"/>
  </r>
  <r>
    <x v="4"/>
    <x v="1"/>
  </r>
  <r>
    <x v="4"/>
    <x v="1"/>
  </r>
  <r>
    <x v="4"/>
    <x v="4"/>
  </r>
  <r>
    <x v="2"/>
    <x v="1"/>
  </r>
  <r>
    <x v="2"/>
    <x v="1"/>
  </r>
  <r>
    <x v="2"/>
    <x v="1"/>
  </r>
  <r>
    <x v="2"/>
    <x v="1"/>
  </r>
  <r>
    <x v="4"/>
    <x v="1"/>
  </r>
  <r>
    <x v="2"/>
    <x v="1"/>
  </r>
  <r>
    <x v="4"/>
    <x v="1"/>
  </r>
  <r>
    <x v="4"/>
    <x v="1"/>
  </r>
  <r>
    <x v="4"/>
    <x v="1"/>
  </r>
  <r>
    <x v="4"/>
    <x v="1"/>
  </r>
  <r>
    <x v="4"/>
    <x v="1"/>
  </r>
  <r>
    <x v="2"/>
    <x v="1"/>
  </r>
  <r>
    <x v="4"/>
    <x v="1"/>
  </r>
  <r>
    <x v="2"/>
    <x v="1"/>
  </r>
  <r>
    <x v="1"/>
    <x v="2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3"/>
  </r>
  <r>
    <x v="0"/>
    <x v="5"/>
  </r>
  <r>
    <x v="0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"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3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4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0C80F-3C52-BD4B-BF96-8314B617F6C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olHeaderCaption="">
  <location ref="A1:G9" firstHeaderRow="1" firstDataRow="2" firstDataCol="1"/>
  <pivotFields count="2">
    <pivotField axis="axisCol" dataField="1" showAll="0">
      <items count="6">
        <item x="2"/>
        <item x="4"/>
        <item x="3"/>
        <item x="1"/>
        <item x="0"/>
        <item t="default"/>
      </items>
    </pivotField>
    <pivotField axis="axisRow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DGE Ignitio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0B9E8-9065-224C-8167-BD5A34AE0EB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Wind Gust">
  <location ref="A12:B19" firstHeaderRow="1" firstDataRow="1" firstDataCol="1"/>
  <pivotFields count="1">
    <pivotField axis="axisRow" dataField="1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8 mi / 1 h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8"/>
  <sheetViews>
    <sheetView topLeftCell="C1" workbookViewId="0">
      <pane ySplit="1" topLeftCell="A104" activePane="bottomLeft" state="frozen"/>
      <selection pane="bottomLeft" activeCell="J135" sqref="J135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1</v>
      </c>
      <c r="B2" s="3" t="s">
        <v>25</v>
      </c>
      <c r="C2" s="3" t="s">
        <v>26</v>
      </c>
      <c r="D2" s="3" t="s">
        <v>27</v>
      </c>
      <c r="E2" s="2">
        <v>11</v>
      </c>
      <c r="F2" s="2">
        <v>2015</v>
      </c>
      <c r="G2" s="2">
        <v>1</v>
      </c>
      <c r="H2" s="4">
        <v>42046</v>
      </c>
      <c r="I2" s="3" t="s">
        <v>28</v>
      </c>
      <c r="J2" s="3">
        <v>32.894100000000002</v>
      </c>
      <c r="K2" s="3">
        <v>-116.9393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20</v>
      </c>
      <c r="T2" s="3"/>
      <c r="U2" s="3" t="s">
        <v>29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x14ac:dyDescent="0.15">
      <c r="A3" s="2">
        <v>2</v>
      </c>
      <c r="B3" s="3" t="s">
        <v>25</v>
      </c>
      <c r="C3" s="3" t="s">
        <v>40</v>
      </c>
      <c r="D3" s="3" t="s">
        <v>41</v>
      </c>
      <c r="E3" s="2">
        <v>19</v>
      </c>
      <c r="F3" s="2">
        <v>2015</v>
      </c>
      <c r="G3" s="2">
        <v>1</v>
      </c>
      <c r="H3" s="4">
        <v>42082</v>
      </c>
      <c r="I3" s="3" t="s">
        <v>42</v>
      </c>
      <c r="J3" s="3">
        <v>33.056451000000003</v>
      </c>
      <c r="K3" s="3">
        <v>-117.03319999999999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43</v>
      </c>
      <c r="S3" s="3" t="s">
        <v>20</v>
      </c>
      <c r="T3" s="3"/>
      <c r="U3" s="3" t="s">
        <v>44</v>
      </c>
      <c r="V3" s="3" t="s">
        <v>45</v>
      </c>
      <c r="W3" s="3" t="s">
        <v>46</v>
      </c>
      <c r="X3" s="3" t="s">
        <v>38</v>
      </c>
      <c r="Y3" s="3" t="s">
        <v>47</v>
      </c>
    </row>
    <row r="4" spans="1:25" x14ac:dyDescent="0.15">
      <c r="A4" s="2">
        <v>3</v>
      </c>
      <c r="B4" s="3" t="s">
        <v>25</v>
      </c>
      <c r="C4" s="3" t="s">
        <v>48</v>
      </c>
      <c r="D4" s="3" t="s">
        <v>49</v>
      </c>
      <c r="E4" s="2">
        <v>9</v>
      </c>
      <c r="F4" s="2">
        <v>2015</v>
      </c>
      <c r="G4" s="2">
        <v>2</v>
      </c>
      <c r="H4" s="4">
        <v>42103</v>
      </c>
      <c r="I4" s="3" t="s">
        <v>50</v>
      </c>
      <c r="J4" s="3">
        <v>32.723300000000002</v>
      </c>
      <c r="K4" s="3">
        <v>-116.8922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52</v>
      </c>
      <c r="T4" s="3"/>
      <c r="U4" s="3"/>
      <c r="V4" s="3"/>
      <c r="W4" s="3"/>
      <c r="X4" s="3" t="s">
        <v>53</v>
      </c>
      <c r="Y4" s="3" t="s">
        <v>39</v>
      </c>
    </row>
    <row r="5" spans="1:25" x14ac:dyDescent="0.15">
      <c r="A5" s="2">
        <v>4</v>
      </c>
      <c r="B5" s="3" t="s">
        <v>25</v>
      </c>
      <c r="C5" s="3" t="s">
        <v>54</v>
      </c>
      <c r="D5" s="3" t="s">
        <v>49</v>
      </c>
      <c r="E5" s="2">
        <v>12</v>
      </c>
      <c r="F5" s="2">
        <v>2015</v>
      </c>
      <c r="G5" s="2">
        <v>2</v>
      </c>
      <c r="H5" s="4">
        <v>42106</v>
      </c>
      <c r="I5" s="3" t="s">
        <v>55</v>
      </c>
      <c r="J5" s="3">
        <v>33.011699999999998</v>
      </c>
      <c r="K5" s="3">
        <v>-116.866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20</v>
      </c>
      <c r="T5" s="3"/>
      <c r="U5" s="3" t="s">
        <v>56</v>
      </c>
      <c r="V5" s="3" t="s">
        <v>36</v>
      </c>
      <c r="W5" s="3"/>
      <c r="X5" s="3" t="s">
        <v>38</v>
      </c>
      <c r="Y5" s="3" t="s">
        <v>57</v>
      </c>
    </row>
    <row r="6" spans="1:25" x14ac:dyDescent="0.15">
      <c r="A6" s="2">
        <v>5</v>
      </c>
      <c r="B6" s="3" t="s">
        <v>25</v>
      </c>
      <c r="C6" s="3" t="s">
        <v>58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59</v>
      </c>
      <c r="J6" s="3">
        <v>33.275415000000002</v>
      </c>
      <c r="K6" s="3">
        <v>-117.330589</v>
      </c>
      <c r="L6" s="3" t="s">
        <v>29</v>
      </c>
      <c r="M6" s="3" t="s">
        <v>30</v>
      </c>
      <c r="N6" s="3" t="s">
        <v>60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20</v>
      </c>
      <c r="T6" s="3"/>
      <c r="U6" s="3" t="s">
        <v>44</v>
      </c>
      <c r="V6" s="3" t="s">
        <v>45</v>
      </c>
      <c r="W6" s="3"/>
      <c r="X6" s="3" t="s">
        <v>38</v>
      </c>
      <c r="Y6" s="3" t="s">
        <v>61</v>
      </c>
    </row>
    <row r="7" spans="1:25" x14ac:dyDescent="0.15">
      <c r="A7" s="2">
        <v>6</v>
      </c>
      <c r="B7" s="3" t="s">
        <v>25</v>
      </c>
      <c r="C7" s="3" t="s">
        <v>62</v>
      </c>
      <c r="D7" s="3" t="s">
        <v>49</v>
      </c>
      <c r="E7" s="2">
        <v>13</v>
      </c>
      <c r="F7" s="2">
        <v>2015</v>
      </c>
      <c r="G7" s="2">
        <v>2</v>
      </c>
      <c r="H7" s="4">
        <v>42107</v>
      </c>
      <c r="I7" s="3" t="s">
        <v>63</v>
      </c>
      <c r="J7" s="3">
        <v>32.585900000000002</v>
      </c>
      <c r="K7" s="3">
        <v>-117.0017</v>
      </c>
      <c r="L7" s="3" t="s">
        <v>29</v>
      </c>
      <c r="M7" s="3" t="s">
        <v>30</v>
      </c>
      <c r="N7" s="3" t="s">
        <v>51</v>
      </c>
      <c r="O7" s="3" t="s">
        <v>32</v>
      </c>
      <c r="P7" s="3" t="s">
        <v>33</v>
      </c>
      <c r="Q7" s="3" t="s">
        <v>34</v>
      </c>
      <c r="R7" s="3" t="s">
        <v>43</v>
      </c>
      <c r="S7" s="3" t="s">
        <v>20</v>
      </c>
      <c r="T7" s="3"/>
      <c r="U7" s="3" t="s">
        <v>44</v>
      </c>
      <c r="V7" s="3" t="s">
        <v>36</v>
      </c>
      <c r="W7" s="3" t="s">
        <v>46</v>
      </c>
      <c r="X7" s="3" t="s">
        <v>38</v>
      </c>
      <c r="Y7" s="3" t="s">
        <v>64</v>
      </c>
    </row>
    <row r="8" spans="1:25" x14ac:dyDescent="0.15">
      <c r="A8" s="2">
        <v>7</v>
      </c>
      <c r="B8" s="3" t="s">
        <v>25</v>
      </c>
      <c r="C8" s="3" t="s">
        <v>65</v>
      </c>
      <c r="D8" s="3" t="s">
        <v>49</v>
      </c>
      <c r="E8" s="2">
        <v>18</v>
      </c>
      <c r="F8" s="2">
        <v>2015</v>
      </c>
      <c r="G8" s="2">
        <v>2</v>
      </c>
      <c r="H8" s="4">
        <v>42112</v>
      </c>
      <c r="I8" s="3" t="s">
        <v>66</v>
      </c>
      <c r="J8" s="3">
        <v>32.776400000000002</v>
      </c>
      <c r="K8" s="3">
        <v>-116.93089999999999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67</v>
      </c>
      <c r="Q8" s="3" t="s">
        <v>34</v>
      </c>
      <c r="R8" s="3" t="s">
        <v>35</v>
      </c>
      <c r="S8" s="3" t="s">
        <v>20</v>
      </c>
      <c r="T8" s="3"/>
      <c r="U8" s="3" t="s">
        <v>29</v>
      </c>
      <c r="V8" s="3" t="s">
        <v>36</v>
      </c>
      <c r="W8" s="3" t="s">
        <v>68</v>
      </c>
      <c r="X8" s="3" t="s">
        <v>69</v>
      </c>
      <c r="Y8" s="3" t="s">
        <v>39</v>
      </c>
    </row>
    <row r="9" spans="1:25" x14ac:dyDescent="0.15">
      <c r="A9" s="2">
        <v>8</v>
      </c>
      <c r="B9" s="3" t="s">
        <v>25</v>
      </c>
      <c r="C9" s="3" t="s">
        <v>70</v>
      </c>
      <c r="D9" s="3" t="s">
        <v>49</v>
      </c>
      <c r="E9" s="2">
        <v>28</v>
      </c>
      <c r="F9" s="2">
        <v>2015</v>
      </c>
      <c r="G9" s="2">
        <v>2</v>
      </c>
      <c r="H9" s="4">
        <v>42122</v>
      </c>
      <c r="I9" s="3" t="s">
        <v>71</v>
      </c>
      <c r="J9" s="3">
        <v>32.8917</v>
      </c>
      <c r="K9" s="3">
        <v>-116.8419</v>
      </c>
      <c r="L9" s="3" t="s">
        <v>29</v>
      </c>
      <c r="M9" s="3" t="s">
        <v>30</v>
      </c>
      <c r="N9" s="3" t="s">
        <v>31</v>
      </c>
      <c r="O9" s="3" t="s">
        <v>72</v>
      </c>
      <c r="P9" s="3" t="s">
        <v>33</v>
      </c>
      <c r="Q9" s="3" t="s">
        <v>34</v>
      </c>
      <c r="R9" s="3" t="s">
        <v>43</v>
      </c>
      <c r="S9" s="3" t="s">
        <v>20</v>
      </c>
      <c r="T9" s="3"/>
      <c r="U9" s="3" t="s">
        <v>44</v>
      </c>
      <c r="V9" s="3" t="s">
        <v>36</v>
      </c>
      <c r="W9" s="3" t="s">
        <v>46</v>
      </c>
      <c r="X9" s="3" t="s">
        <v>53</v>
      </c>
      <c r="Y9" s="3" t="s">
        <v>39</v>
      </c>
    </row>
    <row r="10" spans="1:25" x14ac:dyDescent="0.15">
      <c r="A10" s="2">
        <v>9</v>
      </c>
      <c r="B10" s="3" t="s">
        <v>25</v>
      </c>
      <c r="C10" s="3" t="s">
        <v>73</v>
      </c>
      <c r="D10" s="3" t="s">
        <v>49</v>
      </c>
      <c r="E10" s="2">
        <v>29</v>
      </c>
      <c r="F10" s="2">
        <v>2015</v>
      </c>
      <c r="G10" s="2">
        <v>2</v>
      </c>
      <c r="H10" s="4">
        <v>42123</v>
      </c>
      <c r="I10" s="3" t="s">
        <v>66</v>
      </c>
      <c r="J10" s="3">
        <v>32.606099999999998</v>
      </c>
      <c r="K10" s="3">
        <v>-116.696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29</v>
      </c>
      <c r="V10" s="3" t="s">
        <v>36</v>
      </c>
      <c r="W10" s="3" t="s">
        <v>52</v>
      </c>
      <c r="X10" s="3" t="s">
        <v>53</v>
      </c>
      <c r="Y10" s="3" t="s">
        <v>74</v>
      </c>
    </row>
    <row r="11" spans="1:25" x14ac:dyDescent="0.15">
      <c r="A11" s="2">
        <v>10</v>
      </c>
      <c r="B11" s="3" t="s">
        <v>25</v>
      </c>
      <c r="C11" s="3" t="s">
        <v>75</v>
      </c>
      <c r="D11" s="3" t="s">
        <v>76</v>
      </c>
      <c r="E11" s="2">
        <v>17</v>
      </c>
      <c r="F11" s="2">
        <v>2015</v>
      </c>
      <c r="G11" s="2">
        <v>2</v>
      </c>
      <c r="H11" s="4">
        <v>42141</v>
      </c>
      <c r="I11" s="3" t="s">
        <v>77</v>
      </c>
      <c r="J11" s="3">
        <v>33.180799999999998</v>
      </c>
      <c r="K11" s="3">
        <v>-117.2064</v>
      </c>
      <c r="L11" s="3" t="s">
        <v>29</v>
      </c>
      <c r="M11" s="3" t="s">
        <v>30</v>
      </c>
      <c r="N11" s="3" t="s">
        <v>31</v>
      </c>
      <c r="O11" s="3" t="s">
        <v>78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56</v>
      </c>
      <c r="V11" s="3" t="s">
        <v>36</v>
      </c>
      <c r="W11" s="3"/>
      <c r="X11" s="3" t="s">
        <v>69</v>
      </c>
      <c r="Y11" s="3" t="s">
        <v>61</v>
      </c>
    </row>
    <row r="12" spans="1:25" x14ac:dyDescent="0.15">
      <c r="A12" s="2">
        <v>11</v>
      </c>
      <c r="B12" s="3" t="s">
        <v>25</v>
      </c>
      <c r="C12" s="3" t="s">
        <v>79</v>
      </c>
      <c r="D12" s="3" t="s">
        <v>76</v>
      </c>
      <c r="E12" s="2">
        <v>28</v>
      </c>
      <c r="F12" s="2">
        <v>2015</v>
      </c>
      <c r="G12" s="2">
        <v>2</v>
      </c>
      <c r="H12" s="4">
        <v>42152</v>
      </c>
      <c r="I12" s="3" t="s">
        <v>80</v>
      </c>
      <c r="J12" s="3">
        <v>32.726500000000001</v>
      </c>
      <c r="K12" s="3">
        <v>-116.9922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81</v>
      </c>
      <c r="V12" s="3" t="s">
        <v>36</v>
      </c>
      <c r="W12" s="3" t="s">
        <v>68</v>
      </c>
      <c r="X12" s="3" t="s">
        <v>69</v>
      </c>
      <c r="Y12" s="3" t="s">
        <v>39</v>
      </c>
    </row>
    <row r="13" spans="1:25" x14ac:dyDescent="0.15">
      <c r="A13" s="2">
        <v>12</v>
      </c>
      <c r="B13" s="3" t="s">
        <v>25</v>
      </c>
      <c r="C13" s="3" t="s">
        <v>82</v>
      </c>
      <c r="D13" s="3" t="s">
        <v>83</v>
      </c>
      <c r="E13" s="2">
        <v>7</v>
      </c>
      <c r="F13" s="2">
        <v>2015</v>
      </c>
      <c r="G13" s="2">
        <v>3</v>
      </c>
      <c r="H13" s="4">
        <v>42192</v>
      </c>
      <c r="I13" s="3" t="s">
        <v>84</v>
      </c>
      <c r="J13" s="3">
        <v>32.744300000000003</v>
      </c>
      <c r="K13" s="3">
        <v>-117.0498</v>
      </c>
      <c r="L13" s="3" t="s">
        <v>29</v>
      </c>
      <c r="M13" s="3" t="s">
        <v>85</v>
      </c>
      <c r="N13" s="3" t="s">
        <v>31</v>
      </c>
      <c r="O13" s="3" t="s">
        <v>86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56</v>
      </c>
      <c r="V13" s="3" t="s">
        <v>36</v>
      </c>
      <c r="W13" s="3" t="s">
        <v>46</v>
      </c>
      <c r="X13" s="3" t="s">
        <v>69</v>
      </c>
      <c r="Y13" s="3" t="s">
        <v>39</v>
      </c>
    </row>
    <row r="14" spans="1:25" x14ac:dyDescent="0.15">
      <c r="A14" s="2">
        <v>13</v>
      </c>
      <c r="B14" s="3" t="s">
        <v>25</v>
      </c>
      <c r="C14" s="3" t="s">
        <v>87</v>
      </c>
      <c r="D14" s="3" t="s">
        <v>83</v>
      </c>
      <c r="E14" s="2">
        <v>17</v>
      </c>
      <c r="F14" s="2">
        <v>2015</v>
      </c>
      <c r="G14" s="2">
        <v>3</v>
      </c>
      <c r="H14" s="4">
        <v>42202</v>
      </c>
      <c r="I14" s="3" t="s">
        <v>88</v>
      </c>
      <c r="J14" s="3">
        <v>33.301229999999997</v>
      </c>
      <c r="K14" s="3">
        <v>-117.0222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 t="s">
        <v>20</v>
      </c>
      <c r="T14" s="3"/>
      <c r="U14" s="3" t="s">
        <v>29</v>
      </c>
      <c r="V14" s="3" t="s">
        <v>89</v>
      </c>
      <c r="W14" s="3" t="s">
        <v>46</v>
      </c>
      <c r="X14" s="3" t="s">
        <v>53</v>
      </c>
      <c r="Y14" s="3" t="s">
        <v>47</v>
      </c>
    </row>
    <row r="15" spans="1:25" x14ac:dyDescent="0.15">
      <c r="A15" s="2">
        <v>14</v>
      </c>
      <c r="B15" s="3" t="s">
        <v>25</v>
      </c>
      <c r="C15" s="3" t="s">
        <v>90</v>
      </c>
      <c r="D15" s="3" t="s">
        <v>83</v>
      </c>
      <c r="E15" s="2">
        <v>27</v>
      </c>
      <c r="F15" s="2">
        <v>2015</v>
      </c>
      <c r="G15" s="2">
        <v>3</v>
      </c>
      <c r="H15" s="4">
        <v>42212</v>
      </c>
      <c r="I15" s="3" t="s">
        <v>59</v>
      </c>
      <c r="J15" s="3">
        <v>33.066499999999998</v>
      </c>
      <c r="K15" s="3">
        <v>-116.57899999999999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20</v>
      </c>
      <c r="T15" s="3"/>
      <c r="U15" s="3" t="s">
        <v>29</v>
      </c>
      <c r="V15" s="3" t="s">
        <v>36</v>
      </c>
      <c r="W15" s="3" t="s">
        <v>68</v>
      </c>
      <c r="X15" s="3" t="s">
        <v>53</v>
      </c>
      <c r="Y15" s="3" t="s">
        <v>57</v>
      </c>
    </row>
    <row r="16" spans="1:25" x14ac:dyDescent="0.15">
      <c r="A16" s="2">
        <v>15</v>
      </c>
      <c r="B16" s="3" t="s">
        <v>25</v>
      </c>
      <c r="C16" s="3" t="s">
        <v>91</v>
      </c>
      <c r="D16" s="3" t="s">
        <v>92</v>
      </c>
      <c r="E16" s="2">
        <v>8</v>
      </c>
      <c r="F16" s="2">
        <v>2015</v>
      </c>
      <c r="G16" s="2">
        <v>3</v>
      </c>
      <c r="H16" s="4">
        <v>42224</v>
      </c>
      <c r="I16" s="3" t="s">
        <v>93</v>
      </c>
      <c r="J16" s="3">
        <v>33.197299999999998</v>
      </c>
      <c r="K16" s="3">
        <v>-117.2308</v>
      </c>
      <c r="L16" s="3" t="s">
        <v>29</v>
      </c>
      <c r="M16" s="3" t="s">
        <v>85</v>
      </c>
      <c r="N16" s="3" t="s">
        <v>31</v>
      </c>
      <c r="O16" s="3" t="s">
        <v>72</v>
      </c>
      <c r="P16" s="3" t="s">
        <v>94</v>
      </c>
      <c r="Q16" s="3" t="s">
        <v>34</v>
      </c>
      <c r="R16" s="3" t="s">
        <v>43</v>
      </c>
      <c r="S16" s="3" t="s">
        <v>20</v>
      </c>
      <c r="T16" s="3"/>
      <c r="U16" s="3" t="s">
        <v>81</v>
      </c>
      <c r="V16" s="3" t="s">
        <v>36</v>
      </c>
      <c r="W16" s="3" t="s">
        <v>68</v>
      </c>
      <c r="X16" s="3" t="s">
        <v>69</v>
      </c>
      <c r="Y16" s="3" t="s">
        <v>61</v>
      </c>
    </row>
    <row r="17" spans="1:25" x14ac:dyDescent="0.15">
      <c r="A17" s="2">
        <v>16</v>
      </c>
      <c r="B17" s="3" t="s">
        <v>25</v>
      </c>
      <c r="C17" s="3" t="s">
        <v>95</v>
      </c>
      <c r="D17" s="3" t="s">
        <v>92</v>
      </c>
      <c r="E17" s="2">
        <v>13</v>
      </c>
      <c r="F17" s="2">
        <v>2015</v>
      </c>
      <c r="G17" s="2">
        <v>3</v>
      </c>
      <c r="H17" s="4">
        <v>42229</v>
      </c>
      <c r="I17" s="3" t="s">
        <v>96</v>
      </c>
      <c r="J17" s="3">
        <v>33.245710000000003</v>
      </c>
      <c r="K17" s="3">
        <v>-116.6769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52</v>
      </c>
      <c r="T17" s="3"/>
      <c r="U17" s="3"/>
      <c r="V17" s="3"/>
      <c r="W17" s="3" t="s">
        <v>52</v>
      </c>
      <c r="X17" s="3" t="s">
        <v>38</v>
      </c>
      <c r="Y17" s="3" t="s">
        <v>57</v>
      </c>
    </row>
    <row r="18" spans="1:25" x14ac:dyDescent="0.15">
      <c r="A18" s="2">
        <v>17</v>
      </c>
      <c r="B18" s="3" t="s">
        <v>25</v>
      </c>
      <c r="C18" s="3" t="s">
        <v>97</v>
      </c>
      <c r="D18" s="3" t="s">
        <v>92</v>
      </c>
      <c r="E18" s="2">
        <v>15</v>
      </c>
      <c r="F18" s="2">
        <v>2015</v>
      </c>
      <c r="G18" s="2">
        <v>3</v>
      </c>
      <c r="H18" s="4">
        <v>42231</v>
      </c>
      <c r="I18" s="3" t="s">
        <v>98</v>
      </c>
      <c r="J18" s="3">
        <v>32.741720000000001</v>
      </c>
      <c r="K18" s="3">
        <v>-116.96850000000001</v>
      </c>
      <c r="L18" s="3" t="s">
        <v>56</v>
      </c>
      <c r="M18" s="3" t="s">
        <v>85</v>
      </c>
      <c r="N18" s="3" t="s">
        <v>31</v>
      </c>
      <c r="O18" s="3" t="s">
        <v>72</v>
      </c>
      <c r="P18" s="3" t="s">
        <v>99</v>
      </c>
      <c r="Q18" s="3" t="s">
        <v>34</v>
      </c>
      <c r="R18" s="3" t="s">
        <v>35</v>
      </c>
      <c r="S18" s="3" t="s">
        <v>100</v>
      </c>
      <c r="T18" s="3" t="s">
        <v>101</v>
      </c>
      <c r="U18" s="3"/>
      <c r="V18" s="3"/>
      <c r="W18" s="3" t="s">
        <v>68</v>
      </c>
      <c r="X18" s="3" t="s">
        <v>69</v>
      </c>
      <c r="Y18" s="3" t="s">
        <v>39</v>
      </c>
    </row>
    <row r="19" spans="1:25" x14ac:dyDescent="0.15">
      <c r="A19" s="2">
        <v>18</v>
      </c>
      <c r="B19" s="3" t="s">
        <v>25</v>
      </c>
      <c r="C19" s="3" t="s">
        <v>102</v>
      </c>
      <c r="D19" s="3" t="s">
        <v>92</v>
      </c>
      <c r="E19" s="2">
        <v>23</v>
      </c>
      <c r="F19" s="2">
        <v>2015</v>
      </c>
      <c r="G19" s="2">
        <v>3</v>
      </c>
      <c r="H19" s="4">
        <v>42239</v>
      </c>
      <c r="I19" s="3" t="s">
        <v>84</v>
      </c>
      <c r="J19" s="3">
        <v>33.272910000000003</v>
      </c>
      <c r="K19" s="3">
        <v>-117.1521</v>
      </c>
      <c r="L19" s="3" t="s">
        <v>29</v>
      </c>
      <c r="M19" s="3" t="s">
        <v>30</v>
      </c>
      <c r="N19" s="3" t="s">
        <v>51</v>
      </c>
      <c r="O19" s="3" t="s">
        <v>32</v>
      </c>
      <c r="P19" s="3" t="s">
        <v>33</v>
      </c>
      <c r="Q19" s="3" t="s">
        <v>34</v>
      </c>
      <c r="R19" s="3" t="s">
        <v>43</v>
      </c>
      <c r="S19" s="3" t="s">
        <v>20</v>
      </c>
      <c r="T19" s="3"/>
      <c r="U19" s="3" t="s">
        <v>29</v>
      </c>
      <c r="V19" s="3" t="s">
        <v>36</v>
      </c>
      <c r="W19" s="3" t="s">
        <v>37</v>
      </c>
      <c r="X19" s="3" t="s">
        <v>38</v>
      </c>
      <c r="Y19" s="3" t="s">
        <v>47</v>
      </c>
    </row>
    <row r="20" spans="1:25" x14ac:dyDescent="0.15">
      <c r="A20" s="2">
        <v>19</v>
      </c>
      <c r="B20" s="3" t="s">
        <v>25</v>
      </c>
      <c r="C20" s="3" t="s">
        <v>103</v>
      </c>
      <c r="D20" s="3" t="s">
        <v>104</v>
      </c>
      <c r="E20" s="2">
        <v>1</v>
      </c>
      <c r="F20" s="2">
        <v>2015</v>
      </c>
      <c r="G20" s="2">
        <v>3</v>
      </c>
      <c r="H20" s="4">
        <v>42248</v>
      </c>
      <c r="I20" s="3" t="s">
        <v>105</v>
      </c>
      <c r="J20" s="3">
        <v>32.759500000000003</v>
      </c>
      <c r="K20" s="3">
        <v>-117.0671</v>
      </c>
      <c r="L20" s="3" t="s">
        <v>29</v>
      </c>
      <c r="M20" s="3" t="s">
        <v>85</v>
      </c>
      <c r="N20" s="3" t="s">
        <v>31</v>
      </c>
      <c r="O20" s="3" t="s">
        <v>78</v>
      </c>
      <c r="P20" s="3" t="s">
        <v>94</v>
      </c>
      <c r="Q20" s="3" t="s">
        <v>34</v>
      </c>
      <c r="R20" s="3" t="s">
        <v>35</v>
      </c>
      <c r="S20" s="3" t="s">
        <v>20</v>
      </c>
      <c r="T20" s="3"/>
      <c r="U20" s="3" t="s">
        <v>44</v>
      </c>
      <c r="V20" s="3" t="s">
        <v>36</v>
      </c>
      <c r="W20" s="3" t="s">
        <v>46</v>
      </c>
      <c r="X20" s="3" t="s">
        <v>69</v>
      </c>
      <c r="Y20" s="3" t="s">
        <v>64</v>
      </c>
    </row>
    <row r="21" spans="1:25" x14ac:dyDescent="0.15">
      <c r="A21" s="2">
        <v>20</v>
      </c>
      <c r="B21" s="3" t="s">
        <v>25</v>
      </c>
      <c r="C21" s="3" t="s">
        <v>106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107</v>
      </c>
      <c r="J21" s="3">
        <v>32.668999999999997</v>
      </c>
      <c r="K21" s="3">
        <v>-116.286</v>
      </c>
      <c r="L21" s="3" t="s">
        <v>29</v>
      </c>
      <c r="M21" s="3" t="s">
        <v>30</v>
      </c>
      <c r="N21" s="3" t="s">
        <v>31</v>
      </c>
      <c r="O21" s="3" t="s">
        <v>86</v>
      </c>
      <c r="P21" s="3" t="s">
        <v>33</v>
      </c>
      <c r="Q21" s="3" t="s">
        <v>34</v>
      </c>
      <c r="R21" s="3" t="s">
        <v>43</v>
      </c>
      <c r="S21" s="3" t="s">
        <v>100</v>
      </c>
      <c r="T21" s="3" t="s">
        <v>108</v>
      </c>
      <c r="U21" s="3"/>
      <c r="V21" s="3"/>
      <c r="W21" s="3" t="s">
        <v>68</v>
      </c>
      <c r="X21" s="3" t="s">
        <v>38</v>
      </c>
      <c r="Y21" s="3" t="s">
        <v>74</v>
      </c>
    </row>
    <row r="22" spans="1:25" x14ac:dyDescent="0.15">
      <c r="A22" s="2">
        <v>21</v>
      </c>
      <c r="B22" s="3" t="s">
        <v>25</v>
      </c>
      <c r="C22" s="3" t="s">
        <v>109</v>
      </c>
      <c r="D22" s="3" t="s">
        <v>104</v>
      </c>
      <c r="E22" s="2">
        <v>2</v>
      </c>
      <c r="F22" s="2">
        <v>2015</v>
      </c>
      <c r="G22" s="2">
        <v>3</v>
      </c>
      <c r="H22" s="4">
        <v>42249</v>
      </c>
      <c r="I22" s="3" t="s">
        <v>110</v>
      </c>
      <c r="J22" s="3">
        <v>33.186700000000002</v>
      </c>
      <c r="K22" s="3">
        <v>-117.202</v>
      </c>
      <c r="L22" s="3" t="s">
        <v>29</v>
      </c>
      <c r="M22" s="3" t="s">
        <v>85</v>
      </c>
      <c r="N22" s="3" t="s">
        <v>31</v>
      </c>
      <c r="O22" s="3" t="s">
        <v>78</v>
      </c>
      <c r="P22" s="3" t="s">
        <v>33</v>
      </c>
      <c r="Q22" s="3" t="s">
        <v>34</v>
      </c>
      <c r="R22" s="3" t="s">
        <v>43</v>
      </c>
      <c r="S22" s="3" t="s">
        <v>20</v>
      </c>
      <c r="T22" s="3"/>
      <c r="U22" s="3" t="s">
        <v>44</v>
      </c>
      <c r="V22" s="3" t="s">
        <v>36</v>
      </c>
      <c r="W22" s="3" t="s">
        <v>46</v>
      </c>
      <c r="X22" s="3" t="s">
        <v>69</v>
      </c>
      <c r="Y22" s="3" t="s">
        <v>61</v>
      </c>
    </row>
    <row r="23" spans="1:25" x14ac:dyDescent="0.15">
      <c r="A23" s="2">
        <v>22</v>
      </c>
      <c r="B23" s="3" t="s">
        <v>25</v>
      </c>
      <c r="C23" s="3" t="s">
        <v>111</v>
      </c>
      <c r="D23" s="3" t="s">
        <v>104</v>
      </c>
      <c r="E23" s="2">
        <v>8</v>
      </c>
      <c r="F23" s="2">
        <v>2015</v>
      </c>
      <c r="G23" s="2">
        <v>3</v>
      </c>
      <c r="H23" s="4">
        <v>42255</v>
      </c>
      <c r="I23" s="3" t="s">
        <v>112</v>
      </c>
      <c r="J23" s="3">
        <v>33.072600000000001</v>
      </c>
      <c r="K23" s="3">
        <v>-116.7436</v>
      </c>
      <c r="L23" s="3" t="s">
        <v>29</v>
      </c>
      <c r="M23" s="3" t="s">
        <v>30</v>
      </c>
      <c r="N23" s="3" t="s">
        <v>31</v>
      </c>
      <c r="O23" s="3" t="s">
        <v>86</v>
      </c>
      <c r="P23" s="3" t="s">
        <v>33</v>
      </c>
      <c r="Q23" s="3" t="s">
        <v>34</v>
      </c>
      <c r="R23" s="3" t="s">
        <v>43</v>
      </c>
      <c r="S23" s="3" t="s">
        <v>100</v>
      </c>
      <c r="T23" s="3" t="s">
        <v>113</v>
      </c>
      <c r="U23" s="3"/>
      <c r="V23" s="3"/>
      <c r="W23" s="3" t="s">
        <v>68</v>
      </c>
      <c r="X23" s="3" t="s">
        <v>53</v>
      </c>
      <c r="Y23" s="3" t="s">
        <v>57</v>
      </c>
    </row>
    <row r="24" spans="1:25" x14ac:dyDescent="0.15">
      <c r="A24" s="2">
        <v>23</v>
      </c>
      <c r="B24" s="3" t="s">
        <v>25</v>
      </c>
      <c r="C24" s="3" t="s">
        <v>114</v>
      </c>
      <c r="D24" s="3" t="s">
        <v>104</v>
      </c>
      <c r="E24" s="2">
        <v>9</v>
      </c>
      <c r="F24" s="2">
        <v>2015</v>
      </c>
      <c r="G24" s="2">
        <v>3</v>
      </c>
      <c r="H24" s="4">
        <v>42256</v>
      </c>
      <c r="I24" s="3" t="s">
        <v>115</v>
      </c>
      <c r="J24" s="3">
        <v>32.64396</v>
      </c>
      <c r="K24" s="3">
        <v>-117.072</v>
      </c>
      <c r="L24" s="3" t="s">
        <v>29</v>
      </c>
      <c r="M24" s="3" t="s">
        <v>85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108</v>
      </c>
      <c r="U24" s="3"/>
      <c r="V24" s="3"/>
      <c r="W24" s="3" t="s">
        <v>52</v>
      </c>
      <c r="X24" s="3" t="s">
        <v>69</v>
      </c>
      <c r="Y24" s="3" t="s">
        <v>64</v>
      </c>
    </row>
    <row r="25" spans="1:25" x14ac:dyDescent="0.15">
      <c r="A25" s="2">
        <v>24</v>
      </c>
      <c r="B25" s="3" t="s">
        <v>25</v>
      </c>
      <c r="C25" s="3" t="s">
        <v>116</v>
      </c>
      <c r="D25" s="3" t="s">
        <v>104</v>
      </c>
      <c r="E25" s="2">
        <v>17</v>
      </c>
      <c r="F25" s="2">
        <v>2015</v>
      </c>
      <c r="G25" s="2">
        <v>3</v>
      </c>
      <c r="H25" s="4">
        <v>42264</v>
      </c>
      <c r="I25" s="3" t="s">
        <v>117</v>
      </c>
      <c r="J25" s="3">
        <v>32.679141999999999</v>
      </c>
      <c r="K25" s="3">
        <v>-117.1044</v>
      </c>
      <c r="L25" s="3" t="s">
        <v>29</v>
      </c>
      <c r="M25" s="3" t="s">
        <v>85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118</v>
      </c>
      <c r="U25" s="3"/>
      <c r="V25" s="3"/>
      <c r="W25" s="3" t="s">
        <v>68</v>
      </c>
      <c r="X25" s="3" t="s">
        <v>69</v>
      </c>
      <c r="Y25" s="3" t="s">
        <v>64</v>
      </c>
    </row>
    <row r="26" spans="1:25" x14ac:dyDescent="0.15">
      <c r="A26" s="2">
        <v>25</v>
      </c>
      <c r="B26" s="3" t="s">
        <v>25</v>
      </c>
      <c r="C26" s="3" t="s">
        <v>119</v>
      </c>
      <c r="D26" s="3" t="s">
        <v>120</v>
      </c>
      <c r="E26" s="2">
        <v>2</v>
      </c>
      <c r="F26" s="2">
        <v>2015</v>
      </c>
      <c r="G26" s="2">
        <v>4</v>
      </c>
      <c r="H26" s="4">
        <v>42279</v>
      </c>
      <c r="I26" s="3" t="s">
        <v>59</v>
      </c>
      <c r="J26" s="3">
        <v>33.135399999999997</v>
      </c>
      <c r="K26" s="3">
        <v>-117.05880000000001</v>
      </c>
      <c r="L26" s="3" t="s">
        <v>29</v>
      </c>
      <c r="M26" s="3" t="s">
        <v>85</v>
      </c>
      <c r="N26" s="3" t="s">
        <v>31</v>
      </c>
      <c r="O26" s="3" t="s">
        <v>72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101</v>
      </c>
      <c r="U26" s="3"/>
      <c r="V26" s="3"/>
      <c r="W26" s="3" t="s">
        <v>52</v>
      </c>
      <c r="X26" s="3" t="s">
        <v>69</v>
      </c>
      <c r="Y26" s="3" t="s">
        <v>47</v>
      </c>
    </row>
    <row r="27" spans="1:25" x14ac:dyDescent="0.15">
      <c r="A27" s="2">
        <v>26</v>
      </c>
      <c r="B27" s="3" t="s">
        <v>25</v>
      </c>
      <c r="C27" s="3" t="s">
        <v>121</v>
      </c>
      <c r="D27" s="3" t="s">
        <v>120</v>
      </c>
      <c r="E27" s="2">
        <v>9</v>
      </c>
      <c r="F27" s="2">
        <v>2015</v>
      </c>
      <c r="G27" s="2">
        <v>4</v>
      </c>
      <c r="H27" s="4">
        <v>42286</v>
      </c>
      <c r="I27" s="3" t="s">
        <v>122</v>
      </c>
      <c r="J27" s="3">
        <v>32.770499999999998</v>
      </c>
      <c r="K27" s="3">
        <v>-117.1095</v>
      </c>
      <c r="L27" s="3" t="s">
        <v>56</v>
      </c>
      <c r="M27" s="3" t="s">
        <v>85</v>
      </c>
      <c r="N27" s="3" t="s">
        <v>31</v>
      </c>
      <c r="O27" s="3" t="s">
        <v>32</v>
      </c>
      <c r="P27" s="3" t="s">
        <v>67</v>
      </c>
      <c r="Q27" s="3" t="s">
        <v>34</v>
      </c>
      <c r="R27" s="3" t="s">
        <v>43</v>
      </c>
      <c r="S27" s="3" t="s">
        <v>100</v>
      </c>
      <c r="T27" s="3" t="s">
        <v>108</v>
      </c>
      <c r="U27" s="3"/>
      <c r="V27" s="3"/>
      <c r="W27" s="3" t="s">
        <v>52</v>
      </c>
      <c r="X27" s="3" t="s">
        <v>38</v>
      </c>
      <c r="Y27" s="3" t="s">
        <v>64</v>
      </c>
    </row>
    <row r="28" spans="1:25" x14ac:dyDescent="0.15">
      <c r="A28" s="2">
        <v>27</v>
      </c>
      <c r="B28" s="3" t="s">
        <v>25</v>
      </c>
      <c r="C28" s="3" t="s">
        <v>123</v>
      </c>
      <c r="D28" s="3" t="s">
        <v>124</v>
      </c>
      <c r="E28" s="2">
        <v>26</v>
      </c>
      <c r="F28" s="2">
        <v>2015</v>
      </c>
      <c r="G28" s="2">
        <v>4</v>
      </c>
      <c r="H28" s="4">
        <v>42364</v>
      </c>
      <c r="I28" s="3" t="s">
        <v>125</v>
      </c>
      <c r="J28" s="3">
        <v>33.132300000000001</v>
      </c>
      <c r="K28" s="3">
        <v>-117.06950000000001</v>
      </c>
      <c r="L28" s="3" t="s">
        <v>29</v>
      </c>
      <c r="M28" s="3" t="s">
        <v>85</v>
      </c>
      <c r="N28" s="3" t="s">
        <v>31</v>
      </c>
      <c r="O28" s="3" t="s">
        <v>32</v>
      </c>
      <c r="P28" s="3" t="s">
        <v>33</v>
      </c>
      <c r="Q28" s="3" t="s">
        <v>34</v>
      </c>
      <c r="R28" s="3" t="s">
        <v>43</v>
      </c>
      <c r="S28" s="3" t="s">
        <v>20</v>
      </c>
      <c r="T28" s="3"/>
      <c r="U28" s="3" t="s">
        <v>29</v>
      </c>
      <c r="V28" s="3" t="s">
        <v>36</v>
      </c>
      <c r="W28" s="3" t="s">
        <v>37</v>
      </c>
      <c r="X28" s="3" t="s">
        <v>38</v>
      </c>
      <c r="Y28" s="3" t="s">
        <v>47</v>
      </c>
    </row>
    <row r="29" spans="1:25" x14ac:dyDescent="0.15">
      <c r="A29" s="2">
        <v>28</v>
      </c>
      <c r="B29" s="3" t="s">
        <v>25</v>
      </c>
      <c r="C29" s="3" t="s">
        <v>126</v>
      </c>
      <c r="D29" s="3" t="s">
        <v>127</v>
      </c>
      <c r="E29" s="2">
        <v>3</v>
      </c>
      <c r="F29" s="2">
        <v>2016</v>
      </c>
      <c r="G29" s="2">
        <v>1</v>
      </c>
      <c r="H29" s="4">
        <v>42372</v>
      </c>
      <c r="I29" s="3" t="s">
        <v>128</v>
      </c>
      <c r="J29" s="3">
        <v>33.191499999999998</v>
      </c>
      <c r="K29" s="3">
        <v>-117.3655</v>
      </c>
      <c r="L29" s="3" t="s">
        <v>56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129</v>
      </c>
      <c r="R29" s="3" t="s">
        <v>43</v>
      </c>
      <c r="S29" s="3" t="s">
        <v>20</v>
      </c>
      <c r="T29" s="3"/>
      <c r="U29" s="3" t="s">
        <v>44</v>
      </c>
      <c r="V29" s="3" t="s">
        <v>36</v>
      </c>
      <c r="W29" s="3" t="s">
        <v>56</v>
      </c>
      <c r="X29" s="3" t="s">
        <v>69</v>
      </c>
      <c r="Y29" s="3" t="s">
        <v>61</v>
      </c>
    </row>
    <row r="30" spans="1:25" x14ac:dyDescent="0.15">
      <c r="A30" s="2">
        <v>29</v>
      </c>
      <c r="B30" s="3" t="s">
        <v>25</v>
      </c>
      <c r="C30" s="3" t="s">
        <v>130</v>
      </c>
      <c r="D30" s="3" t="s">
        <v>127</v>
      </c>
      <c r="E30" s="2">
        <v>9</v>
      </c>
      <c r="F30" s="2">
        <v>2016</v>
      </c>
      <c r="G30" s="2">
        <v>1</v>
      </c>
      <c r="H30" s="4">
        <v>42378</v>
      </c>
      <c r="I30" s="3" t="s">
        <v>128</v>
      </c>
      <c r="J30" s="3">
        <v>33.082000000000001</v>
      </c>
      <c r="K30" s="3">
        <v>-117.09099999999999</v>
      </c>
      <c r="L30" s="3" t="s">
        <v>29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20</v>
      </c>
      <c r="T30" s="3"/>
      <c r="U30" s="3" t="s">
        <v>29</v>
      </c>
      <c r="V30" s="3" t="s">
        <v>36</v>
      </c>
      <c r="W30" s="3" t="s">
        <v>37</v>
      </c>
      <c r="X30" s="3" t="s">
        <v>69</v>
      </c>
      <c r="Y30" s="3" t="s">
        <v>47</v>
      </c>
    </row>
    <row r="31" spans="1:25" x14ac:dyDescent="0.15">
      <c r="A31" s="2">
        <v>30</v>
      </c>
      <c r="B31" s="3" t="s">
        <v>25</v>
      </c>
      <c r="C31" s="3" t="s">
        <v>131</v>
      </c>
      <c r="D31" s="3" t="s">
        <v>127</v>
      </c>
      <c r="E31" s="2">
        <v>16</v>
      </c>
      <c r="F31" s="2">
        <v>2016</v>
      </c>
      <c r="G31" s="2">
        <v>1</v>
      </c>
      <c r="H31" s="4">
        <v>42385</v>
      </c>
      <c r="I31" s="3" t="s">
        <v>132</v>
      </c>
      <c r="J31" s="3">
        <v>32.718764</v>
      </c>
      <c r="K31" s="3">
        <v>-116.97454999999999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81</v>
      </c>
      <c r="V31" s="3" t="s">
        <v>36</v>
      </c>
      <c r="W31" s="3" t="s">
        <v>68</v>
      </c>
      <c r="X31" s="3" t="s">
        <v>69</v>
      </c>
      <c r="Y31" s="3" t="s">
        <v>39</v>
      </c>
    </row>
    <row r="32" spans="1:25" x14ac:dyDescent="0.15">
      <c r="A32" s="2">
        <v>31</v>
      </c>
      <c r="B32" s="3" t="s">
        <v>25</v>
      </c>
      <c r="C32" s="3" t="s">
        <v>133</v>
      </c>
      <c r="D32" s="3" t="s">
        <v>127</v>
      </c>
      <c r="E32" s="2">
        <v>31</v>
      </c>
      <c r="F32" s="2">
        <v>2016</v>
      </c>
      <c r="G32" s="2">
        <v>1</v>
      </c>
      <c r="H32" s="4">
        <v>42400</v>
      </c>
      <c r="I32" s="3" t="s">
        <v>84</v>
      </c>
      <c r="J32" s="3">
        <v>33.3217</v>
      </c>
      <c r="K32" s="3">
        <v>-117.15600000000001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100</v>
      </c>
      <c r="T32" s="3" t="s">
        <v>108</v>
      </c>
      <c r="U32" s="3"/>
      <c r="V32" s="3"/>
      <c r="W32" s="3" t="s">
        <v>37</v>
      </c>
      <c r="X32" s="3" t="s">
        <v>38</v>
      </c>
      <c r="Y32" s="3" t="s">
        <v>47</v>
      </c>
    </row>
    <row r="33" spans="1:25" x14ac:dyDescent="0.15">
      <c r="A33" s="2">
        <v>32</v>
      </c>
      <c r="B33" s="3" t="s">
        <v>25</v>
      </c>
      <c r="C33" s="3" t="s">
        <v>134</v>
      </c>
      <c r="D33" s="3" t="s">
        <v>27</v>
      </c>
      <c r="E33" s="2">
        <v>5</v>
      </c>
      <c r="F33" s="2">
        <v>2016</v>
      </c>
      <c r="G33" s="2">
        <v>1</v>
      </c>
      <c r="H33" s="4">
        <v>42405</v>
      </c>
      <c r="I33" s="3" t="s">
        <v>135</v>
      </c>
      <c r="J33" s="3">
        <v>33.073900000000002</v>
      </c>
      <c r="K33" s="3">
        <v>-117.08620000000001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101</v>
      </c>
      <c r="U33" s="3"/>
      <c r="V33" s="3"/>
      <c r="W33" s="3" t="s">
        <v>52</v>
      </c>
      <c r="X33" s="3" t="s">
        <v>69</v>
      </c>
      <c r="Y33" s="3" t="s">
        <v>47</v>
      </c>
    </row>
    <row r="34" spans="1:25" x14ac:dyDescent="0.15">
      <c r="A34" s="2">
        <v>33</v>
      </c>
      <c r="B34" s="3" t="s">
        <v>25</v>
      </c>
      <c r="C34" s="3" t="s">
        <v>136</v>
      </c>
      <c r="D34" s="3" t="s">
        <v>27</v>
      </c>
      <c r="E34" s="2">
        <v>12</v>
      </c>
      <c r="F34" s="2">
        <v>2016</v>
      </c>
      <c r="G34" s="2">
        <v>1</v>
      </c>
      <c r="H34" s="4">
        <v>42412</v>
      </c>
      <c r="I34" s="3" t="s">
        <v>137</v>
      </c>
      <c r="J34" s="3">
        <v>33.242742</v>
      </c>
      <c r="K34" s="3">
        <v>-116.966438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138</v>
      </c>
      <c r="T34" s="3"/>
      <c r="U34" s="3"/>
      <c r="V34" s="3"/>
      <c r="W34" s="3" t="s">
        <v>139</v>
      </c>
      <c r="X34" s="3" t="s">
        <v>53</v>
      </c>
      <c r="Y34" s="3" t="s">
        <v>47</v>
      </c>
    </row>
    <row r="35" spans="1:25" x14ac:dyDescent="0.15">
      <c r="A35" s="2">
        <v>34</v>
      </c>
      <c r="B35" s="3" t="s">
        <v>25</v>
      </c>
      <c r="C35" s="3" t="s">
        <v>140</v>
      </c>
      <c r="D35" s="3" t="s">
        <v>27</v>
      </c>
      <c r="E35" s="2">
        <v>18</v>
      </c>
      <c r="F35" s="2">
        <v>2016</v>
      </c>
      <c r="G35" s="2">
        <v>1</v>
      </c>
      <c r="H35" s="4">
        <v>42418</v>
      </c>
      <c r="I35" s="3" t="s">
        <v>141</v>
      </c>
      <c r="J35" s="3">
        <v>32.706299999999999</v>
      </c>
      <c r="K35" s="3">
        <v>-116.39700000000001</v>
      </c>
      <c r="L35" s="3" t="s">
        <v>29</v>
      </c>
      <c r="M35" s="3" t="s">
        <v>30</v>
      </c>
      <c r="N35" s="3" t="s">
        <v>31</v>
      </c>
      <c r="O35" s="3" t="s">
        <v>86</v>
      </c>
      <c r="P35" s="3" t="s">
        <v>33</v>
      </c>
      <c r="Q35" s="3" t="s">
        <v>34</v>
      </c>
      <c r="R35" s="3" t="s">
        <v>43</v>
      </c>
      <c r="S35" s="3" t="s">
        <v>20</v>
      </c>
      <c r="T35" s="3"/>
      <c r="U35" s="3" t="s">
        <v>44</v>
      </c>
      <c r="V35" s="3" t="s">
        <v>45</v>
      </c>
      <c r="W35" s="3" t="s">
        <v>68</v>
      </c>
      <c r="X35" s="3" t="s">
        <v>53</v>
      </c>
      <c r="Y35" s="3" t="s">
        <v>74</v>
      </c>
    </row>
    <row r="36" spans="1:25" x14ac:dyDescent="0.15">
      <c r="A36" s="2">
        <v>35</v>
      </c>
      <c r="B36" s="3" t="s">
        <v>25</v>
      </c>
      <c r="C36" s="3" t="s">
        <v>142</v>
      </c>
      <c r="D36" s="3" t="s">
        <v>41</v>
      </c>
      <c r="E36" s="2">
        <v>3</v>
      </c>
      <c r="F36" s="2">
        <v>2016</v>
      </c>
      <c r="G36" s="2">
        <v>1</v>
      </c>
      <c r="H36" s="4">
        <v>42432</v>
      </c>
      <c r="I36" s="3" t="s">
        <v>143</v>
      </c>
      <c r="J36" s="3">
        <v>32.847242999999999</v>
      </c>
      <c r="K36" s="3">
        <v>-116.942031</v>
      </c>
      <c r="L36" s="3" t="s">
        <v>29</v>
      </c>
      <c r="M36" s="3" t="s">
        <v>85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46</v>
      </c>
      <c r="X36" s="3" t="s">
        <v>69</v>
      </c>
      <c r="Y36" s="3" t="s">
        <v>39</v>
      </c>
    </row>
    <row r="37" spans="1:25" x14ac:dyDescent="0.15">
      <c r="A37" s="2">
        <v>36</v>
      </c>
      <c r="B37" s="3" t="s">
        <v>25</v>
      </c>
      <c r="C37" s="3" t="s">
        <v>144</v>
      </c>
      <c r="D37" s="3" t="s">
        <v>41</v>
      </c>
      <c r="E37" s="2">
        <v>11</v>
      </c>
      <c r="F37" s="2">
        <v>2016</v>
      </c>
      <c r="G37" s="2">
        <v>1</v>
      </c>
      <c r="H37" s="4">
        <v>42440</v>
      </c>
      <c r="I37" s="3" t="s">
        <v>145</v>
      </c>
      <c r="J37" s="3">
        <v>33.156317999999999</v>
      </c>
      <c r="K37" s="3">
        <v>-117.215154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100</v>
      </c>
      <c r="T37" s="3" t="s">
        <v>108</v>
      </c>
      <c r="U37" s="3"/>
      <c r="V37" s="3"/>
      <c r="W37" s="3" t="s">
        <v>52</v>
      </c>
      <c r="X37" s="3" t="s">
        <v>69</v>
      </c>
      <c r="Y37" s="3" t="s">
        <v>61</v>
      </c>
    </row>
    <row r="38" spans="1:25" x14ac:dyDescent="0.15">
      <c r="A38" s="2">
        <v>37</v>
      </c>
      <c r="B38" s="3" t="s">
        <v>25</v>
      </c>
      <c r="C38" s="3" t="s">
        <v>146</v>
      </c>
      <c r="D38" s="3" t="s">
        <v>49</v>
      </c>
      <c r="E38" s="2">
        <v>6</v>
      </c>
      <c r="F38" s="2">
        <v>2016</v>
      </c>
      <c r="G38" s="2">
        <v>2</v>
      </c>
      <c r="H38" s="4">
        <v>42466</v>
      </c>
      <c r="I38" s="3" t="s">
        <v>147</v>
      </c>
      <c r="J38" s="3">
        <v>33.186549999999997</v>
      </c>
      <c r="K38" s="3">
        <v>-117.196747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20</v>
      </c>
      <c r="T38" s="3" t="s">
        <v>108</v>
      </c>
      <c r="U38" s="3" t="s">
        <v>29</v>
      </c>
      <c r="V38" s="3" t="s">
        <v>36</v>
      </c>
      <c r="W38" s="3" t="s">
        <v>46</v>
      </c>
      <c r="X38" s="3" t="s">
        <v>69</v>
      </c>
      <c r="Y38" s="3" t="s">
        <v>61</v>
      </c>
    </row>
    <row r="39" spans="1:25" x14ac:dyDescent="0.15">
      <c r="A39" s="2">
        <v>40</v>
      </c>
      <c r="B39" s="3" t="s">
        <v>25</v>
      </c>
      <c r="C39" s="3" t="s">
        <v>148</v>
      </c>
      <c r="D39" s="3" t="s">
        <v>149</v>
      </c>
      <c r="E39" s="2">
        <v>14</v>
      </c>
      <c r="F39" s="2">
        <v>2016</v>
      </c>
      <c r="G39" s="2">
        <v>2</v>
      </c>
      <c r="H39" s="4">
        <v>42535</v>
      </c>
      <c r="I39" s="3" t="s">
        <v>150</v>
      </c>
      <c r="J39" s="3">
        <v>32.880146000000003</v>
      </c>
      <c r="K39" s="3">
        <v>-116.905098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/>
      <c r="U39" s="3" t="s">
        <v>44</v>
      </c>
      <c r="V39" s="3" t="s">
        <v>45</v>
      </c>
      <c r="W39" s="3" t="s">
        <v>139</v>
      </c>
      <c r="X39" s="3" t="s">
        <v>38</v>
      </c>
      <c r="Y39" s="3" t="s">
        <v>39</v>
      </c>
    </row>
    <row r="40" spans="1:25" x14ac:dyDescent="0.15">
      <c r="A40" s="2">
        <v>41</v>
      </c>
      <c r="B40" s="3" t="s">
        <v>25</v>
      </c>
      <c r="C40" s="3" t="s">
        <v>151</v>
      </c>
      <c r="D40" s="3" t="s">
        <v>149</v>
      </c>
      <c r="E40" s="2">
        <v>23</v>
      </c>
      <c r="F40" s="2">
        <v>2016</v>
      </c>
      <c r="G40" s="2">
        <v>2</v>
      </c>
      <c r="H40" s="4">
        <v>42544</v>
      </c>
      <c r="I40" s="3" t="s">
        <v>84</v>
      </c>
      <c r="J40" s="3">
        <v>32.805799999999998</v>
      </c>
      <c r="K40" s="3">
        <v>-116.961</v>
      </c>
      <c r="L40" s="3" t="s">
        <v>29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152</v>
      </c>
      <c r="V40" s="3" t="s">
        <v>36</v>
      </c>
      <c r="W40" s="3" t="s">
        <v>139</v>
      </c>
      <c r="X40" s="3" t="s">
        <v>69</v>
      </c>
      <c r="Y40" s="3" t="s">
        <v>39</v>
      </c>
    </row>
    <row r="41" spans="1:25" x14ac:dyDescent="0.15">
      <c r="A41" s="2">
        <v>42</v>
      </c>
      <c r="B41" s="3" t="s">
        <v>25</v>
      </c>
      <c r="C41" s="3" t="s">
        <v>153</v>
      </c>
      <c r="D41" s="3" t="s">
        <v>149</v>
      </c>
      <c r="E41" s="2">
        <v>27</v>
      </c>
      <c r="F41" s="2">
        <v>2016</v>
      </c>
      <c r="G41" s="2">
        <v>2</v>
      </c>
      <c r="H41" s="4">
        <v>42548</v>
      </c>
      <c r="I41" s="3" t="s">
        <v>28</v>
      </c>
      <c r="J41" s="3">
        <v>33.283735</v>
      </c>
      <c r="K41" s="3">
        <v>-116.617411</v>
      </c>
      <c r="L41" s="3" t="s">
        <v>29</v>
      </c>
      <c r="M41" s="3" t="s">
        <v>30</v>
      </c>
      <c r="N41" s="3" t="s">
        <v>31</v>
      </c>
      <c r="O41" s="3" t="s">
        <v>72</v>
      </c>
      <c r="P41" s="3" t="s">
        <v>33</v>
      </c>
      <c r="Q41" s="3" t="s">
        <v>34</v>
      </c>
      <c r="R41" s="3" t="s">
        <v>35</v>
      </c>
      <c r="S41" s="3" t="s">
        <v>100</v>
      </c>
      <c r="T41" s="3" t="s">
        <v>101</v>
      </c>
      <c r="U41" s="3"/>
      <c r="V41" s="3"/>
      <c r="W41" s="3" t="s">
        <v>46</v>
      </c>
      <c r="X41" s="3" t="s">
        <v>38</v>
      </c>
      <c r="Y41" s="3" t="s">
        <v>57</v>
      </c>
    </row>
    <row r="42" spans="1:25" x14ac:dyDescent="0.15">
      <c r="A42" s="2">
        <v>43</v>
      </c>
      <c r="B42" s="3" t="s">
        <v>25</v>
      </c>
      <c r="C42" s="3" t="s">
        <v>154</v>
      </c>
      <c r="D42" s="3" t="s">
        <v>83</v>
      </c>
      <c r="E42" s="2">
        <v>2</v>
      </c>
      <c r="F42" s="2">
        <v>2016</v>
      </c>
      <c r="G42" s="2">
        <v>3</v>
      </c>
      <c r="H42" s="4">
        <v>42553</v>
      </c>
      <c r="I42" s="3" t="s">
        <v>155</v>
      </c>
      <c r="J42" s="3">
        <v>32.81</v>
      </c>
      <c r="K42" s="3">
        <v>-116.878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33</v>
      </c>
      <c r="Q42" s="3" t="s">
        <v>34</v>
      </c>
      <c r="R42" s="3" t="s">
        <v>43</v>
      </c>
      <c r="S42" s="3" t="s">
        <v>100</v>
      </c>
      <c r="T42" s="3" t="s">
        <v>156</v>
      </c>
      <c r="U42" s="3"/>
      <c r="V42" s="3"/>
      <c r="W42" s="3" t="s">
        <v>68</v>
      </c>
      <c r="X42" s="3" t="s">
        <v>38</v>
      </c>
      <c r="Y42" s="3" t="s">
        <v>39</v>
      </c>
    </row>
    <row r="43" spans="1:25" x14ac:dyDescent="0.15">
      <c r="A43" s="2">
        <v>44</v>
      </c>
      <c r="B43" s="3" t="s">
        <v>25</v>
      </c>
      <c r="C43" s="3" t="s">
        <v>157</v>
      </c>
      <c r="D43" s="3" t="s">
        <v>83</v>
      </c>
      <c r="E43" s="2">
        <v>11</v>
      </c>
      <c r="F43" s="2">
        <v>2016</v>
      </c>
      <c r="G43" s="2">
        <v>3</v>
      </c>
      <c r="H43" s="4">
        <v>42562</v>
      </c>
      <c r="I43" s="3" t="s">
        <v>158</v>
      </c>
      <c r="J43" s="3">
        <v>33.453102000000001</v>
      </c>
      <c r="K43" s="3">
        <v>-117.304377</v>
      </c>
      <c r="L43" s="3" t="s">
        <v>29</v>
      </c>
      <c r="M43" s="3" t="s">
        <v>85</v>
      </c>
      <c r="N43" s="3" t="s">
        <v>31</v>
      </c>
      <c r="O43" s="3" t="s">
        <v>72</v>
      </c>
      <c r="P43" s="3" t="s">
        <v>33</v>
      </c>
      <c r="Q43" s="3" t="s">
        <v>34</v>
      </c>
      <c r="R43" s="3" t="s">
        <v>43</v>
      </c>
      <c r="S43" s="3" t="s">
        <v>20</v>
      </c>
      <c r="T43" s="3"/>
      <c r="U43" s="3" t="s">
        <v>56</v>
      </c>
      <c r="V43" s="3" t="s">
        <v>36</v>
      </c>
      <c r="W43" s="3"/>
      <c r="X43" s="3" t="s">
        <v>38</v>
      </c>
      <c r="Y43" s="3" t="s">
        <v>47</v>
      </c>
    </row>
    <row r="44" spans="1:25" x14ac:dyDescent="0.15">
      <c r="A44" s="2">
        <v>45</v>
      </c>
      <c r="B44" s="3" t="s">
        <v>25</v>
      </c>
      <c r="C44" s="3" t="s">
        <v>159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160</v>
      </c>
      <c r="J44" s="3">
        <v>33.114604999999997</v>
      </c>
      <c r="K44" s="3">
        <v>-116.584271</v>
      </c>
      <c r="L44" s="3" t="s">
        <v>29</v>
      </c>
      <c r="M44" s="3" t="s">
        <v>30</v>
      </c>
      <c r="N44" s="3" t="s">
        <v>51</v>
      </c>
      <c r="O44" s="3" t="s">
        <v>32</v>
      </c>
      <c r="P44" s="3" t="s">
        <v>33</v>
      </c>
      <c r="Q44" s="3" t="s">
        <v>34</v>
      </c>
      <c r="R44" s="3" t="s">
        <v>43</v>
      </c>
      <c r="S44" s="3" t="s">
        <v>100</v>
      </c>
      <c r="T44" s="3" t="s">
        <v>161</v>
      </c>
      <c r="U44" s="3"/>
      <c r="V44" s="3"/>
      <c r="W44" s="3"/>
      <c r="X44" s="3" t="s">
        <v>53</v>
      </c>
      <c r="Y44" s="3" t="s">
        <v>57</v>
      </c>
    </row>
    <row r="45" spans="1:25" x14ac:dyDescent="0.15">
      <c r="A45" s="2">
        <v>47</v>
      </c>
      <c r="B45" s="3" t="s">
        <v>25</v>
      </c>
      <c r="C45" s="3" t="s">
        <v>162</v>
      </c>
      <c r="D45" s="3" t="s">
        <v>83</v>
      </c>
      <c r="E45" s="2">
        <v>29</v>
      </c>
      <c r="F45" s="2">
        <v>2016</v>
      </c>
      <c r="G45" s="2">
        <v>3</v>
      </c>
      <c r="H45" s="4">
        <v>42580</v>
      </c>
      <c r="I45" s="3" t="s">
        <v>163</v>
      </c>
      <c r="J45" s="3">
        <v>33.070957999999997</v>
      </c>
      <c r="K45" s="3">
        <v>-116.742431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108</v>
      </c>
      <c r="U45" s="3"/>
      <c r="V45" s="3"/>
      <c r="W45" s="3"/>
      <c r="X45" s="3" t="s">
        <v>53</v>
      </c>
      <c r="Y45" s="3" t="s">
        <v>57</v>
      </c>
    </row>
    <row r="46" spans="1:25" x14ac:dyDescent="0.15">
      <c r="A46" s="2">
        <v>48</v>
      </c>
      <c r="B46" s="3" t="s">
        <v>25</v>
      </c>
      <c r="C46" s="3" t="s">
        <v>164</v>
      </c>
      <c r="D46" s="3" t="s">
        <v>83</v>
      </c>
      <c r="E46" s="2">
        <v>31</v>
      </c>
      <c r="F46" s="2">
        <v>2016</v>
      </c>
      <c r="G46" s="2">
        <v>3</v>
      </c>
      <c r="H46" s="4">
        <v>42582</v>
      </c>
      <c r="I46" s="3" t="s">
        <v>165</v>
      </c>
      <c r="J46" s="3">
        <v>33.366300000000003</v>
      </c>
      <c r="K46" s="3">
        <v>-117.2033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20</v>
      </c>
      <c r="T46" s="3"/>
      <c r="U46" s="3" t="s">
        <v>29</v>
      </c>
      <c r="V46" s="3" t="s">
        <v>36</v>
      </c>
      <c r="W46" s="3" t="s">
        <v>52</v>
      </c>
      <c r="X46" s="3" t="s">
        <v>38</v>
      </c>
      <c r="Y46" s="3" t="s">
        <v>47</v>
      </c>
    </row>
    <row r="47" spans="1:25" x14ac:dyDescent="0.15">
      <c r="A47" s="2">
        <v>49</v>
      </c>
      <c r="B47" s="3" t="s">
        <v>25</v>
      </c>
      <c r="C47" s="3" t="s">
        <v>166</v>
      </c>
      <c r="D47" s="3" t="s">
        <v>92</v>
      </c>
      <c r="E47" s="2">
        <v>27</v>
      </c>
      <c r="F47" s="2">
        <v>2016</v>
      </c>
      <c r="G47" s="2">
        <v>3</v>
      </c>
      <c r="H47" s="4">
        <v>42609</v>
      </c>
      <c r="I47" s="3" t="s">
        <v>167</v>
      </c>
      <c r="J47" s="3">
        <v>33.137129000000002</v>
      </c>
      <c r="K47" s="3">
        <v>-117.07614700000001</v>
      </c>
      <c r="L47" s="3" t="s">
        <v>29</v>
      </c>
      <c r="M47" s="3" t="s">
        <v>30</v>
      </c>
      <c r="N47" s="3" t="s">
        <v>31</v>
      </c>
      <c r="O47" s="3" t="s">
        <v>72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81</v>
      </c>
      <c r="V47" s="3" t="s">
        <v>36</v>
      </c>
      <c r="W47" s="3" t="s">
        <v>52</v>
      </c>
      <c r="X47" s="3" t="s">
        <v>69</v>
      </c>
      <c r="Y47" s="3" t="s">
        <v>47</v>
      </c>
    </row>
    <row r="48" spans="1:25" x14ac:dyDescent="0.15">
      <c r="A48" s="2">
        <v>50</v>
      </c>
      <c r="B48" s="3" t="s">
        <v>25</v>
      </c>
      <c r="C48" s="3" t="s">
        <v>168</v>
      </c>
      <c r="D48" s="3" t="s">
        <v>104</v>
      </c>
      <c r="E48" s="2">
        <v>23</v>
      </c>
      <c r="F48" s="2">
        <v>2016</v>
      </c>
      <c r="G48" s="2">
        <v>3</v>
      </c>
      <c r="H48" s="4">
        <v>42636</v>
      </c>
      <c r="I48" s="3" t="s">
        <v>169</v>
      </c>
      <c r="J48" s="3">
        <v>32.737167999999997</v>
      </c>
      <c r="K48" s="3">
        <v>-116.734331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33</v>
      </c>
      <c r="Q48" s="3" t="s">
        <v>34</v>
      </c>
      <c r="R48" s="3" t="s">
        <v>43</v>
      </c>
      <c r="S48" s="3" t="s">
        <v>100</v>
      </c>
      <c r="T48" s="3" t="s">
        <v>118</v>
      </c>
      <c r="U48" s="3"/>
      <c r="V48" s="3"/>
      <c r="W48" s="3" t="s">
        <v>68</v>
      </c>
      <c r="X48" s="3" t="s">
        <v>53</v>
      </c>
      <c r="Y48" s="3" t="s">
        <v>39</v>
      </c>
    </row>
    <row r="49" spans="1:25" x14ac:dyDescent="0.15">
      <c r="A49" s="2">
        <v>51</v>
      </c>
      <c r="B49" s="3" t="s">
        <v>25</v>
      </c>
      <c r="C49" s="3" t="s">
        <v>170</v>
      </c>
      <c r="D49" s="3" t="s">
        <v>104</v>
      </c>
      <c r="E49" s="2">
        <v>27</v>
      </c>
      <c r="F49" s="2">
        <v>2016</v>
      </c>
      <c r="G49" s="2">
        <v>3</v>
      </c>
      <c r="H49" s="4">
        <v>42640</v>
      </c>
      <c r="I49" s="5">
        <v>0.42916666666666659</v>
      </c>
      <c r="J49" s="3">
        <v>33.296658000000001</v>
      </c>
      <c r="K49" s="3">
        <v>-117.20794100000001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35</v>
      </c>
      <c r="S49" s="3" t="s">
        <v>20</v>
      </c>
      <c r="T49" s="3"/>
      <c r="U49" s="3" t="s">
        <v>152</v>
      </c>
      <c r="V49" s="3"/>
      <c r="W49" s="3" t="s">
        <v>52</v>
      </c>
      <c r="X49" s="3" t="s">
        <v>38</v>
      </c>
      <c r="Y49" s="3" t="s">
        <v>47</v>
      </c>
    </row>
    <row r="50" spans="1:25" x14ac:dyDescent="0.15">
      <c r="A50" s="2">
        <v>52</v>
      </c>
      <c r="B50" s="3" t="s">
        <v>25</v>
      </c>
      <c r="C50" s="3" t="s">
        <v>171</v>
      </c>
      <c r="D50" s="3" t="s">
        <v>104</v>
      </c>
      <c r="E50" s="2">
        <v>29</v>
      </c>
      <c r="F50" s="2">
        <v>2016</v>
      </c>
      <c r="G50" s="2">
        <v>3</v>
      </c>
      <c r="H50" s="4">
        <v>42641</v>
      </c>
      <c r="I50" s="5">
        <v>0.60347222222222219</v>
      </c>
      <c r="J50" s="3">
        <v>32.741774999999997</v>
      </c>
      <c r="K50" s="3">
        <v>-116.965334</v>
      </c>
      <c r="L50" s="3" t="s">
        <v>29</v>
      </c>
      <c r="M50" s="3" t="s">
        <v>85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172</v>
      </c>
      <c r="T50" s="3"/>
      <c r="U50" s="3"/>
      <c r="V50" s="3"/>
      <c r="W50" s="3" t="s">
        <v>139</v>
      </c>
      <c r="X50" s="3" t="s">
        <v>69</v>
      </c>
      <c r="Y50" s="3" t="s">
        <v>39</v>
      </c>
    </row>
    <row r="51" spans="1:25" x14ac:dyDescent="0.15">
      <c r="A51" s="2">
        <v>53</v>
      </c>
      <c r="B51" s="3" t="s">
        <v>25</v>
      </c>
      <c r="C51" s="3" t="s">
        <v>173</v>
      </c>
      <c r="D51" s="3" t="s">
        <v>120</v>
      </c>
      <c r="E51" s="2">
        <v>21</v>
      </c>
      <c r="F51" s="2">
        <v>2016</v>
      </c>
      <c r="G51" s="2">
        <v>4</v>
      </c>
      <c r="H51" s="4">
        <v>42664</v>
      </c>
      <c r="I51" s="3" t="s">
        <v>174</v>
      </c>
      <c r="J51" s="3">
        <v>33.048499999999997</v>
      </c>
      <c r="K51" s="3">
        <v>-116.86150000000001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100</v>
      </c>
      <c r="T51" s="3" t="s">
        <v>118</v>
      </c>
      <c r="U51" s="3"/>
      <c r="V51" s="3"/>
      <c r="W51" s="3"/>
      <c r="X51" s="3" t="s">
        <v>38</v>
      </c>
      <c r="Y51" s="3" t="s">
        <v>57</v>
      </c>
    </row>
    <row r="52" spans="1:25" x14ac:dyDescent="0.15">
      <c r="A52" s="2">
        <v>54</v>
      </c>
      <c r="B52" s="3" t="s">
        <v>25</v>
      </c>
      <c r="C52" s="3" t="s">
        <v>175</v>
      </c>
      <c r="D52" s="3" t="s">
        <v>176</v>
      </c>
      <c r="E52" s="2">
        <v>2</v>
      </c>
      <c r="F52" s="2">
        <v>2016</v>
      </c>
      <c r="G52" s="2">
        <v>4</v>
      </c>
      <c r="H52" s="4">
        <v>42676</v>
      </c>
      <c r="I52" s="3" t="s">
        <v>177</v>
      </c>
      <c r="J52" s="3">
        <v>32.837263999999998</v>
      </c>
      <c r="K52" s="3">
        <v>-116.702158</v>
      </c>
      <c r="L52" s="3" t="s">
        <v>29</v>
      </c>
      <c r="M52" s="3" t="s">
        <v>30</v>
      </c>
      <c r="N52" s="3" t="s">
        <v>31</v>
      </c>
      <c r="O52" s="3" t="s">
        <v>86</v>
      </c>
      <c r="P52" s="3" t="s">
        <v>33</v>
      </c>
      <c r="Q52" s="3" t="s">
        <v>34</v>
      </c>
      <c r="R52" s="3" t="s">
        <v>43</v>
      </c>
      <c r="S52" s="3" t="s">
        <v>100</v>
      </c>
      <c r="T52" s="3" t="s">
        <v>101</v>
      </c>
      <c r="U52" s="3"/>
      <c r="V52" s="3"/>
      <c r="W52" s="3" t="s">
        <v>68</v>
      </c>
      <c r="X52" s="3" t="s">
        <v>53</v>
      </c>
      <c r="Y52" s="3" t="s">
        <v>74</v>
      </c>
    </row>
    <row r="53" spans="1:25" x14ac:dyDescent="0.15">
      <c r="A53" s="2">
        <v>55</v>
      </c>
      <c r="B53" s="3" t="s">
        <v>25</v>
      </c>
      <c r="C53" s="3" t="s">
        <v>178</v>
      </c>
      <c r="D53" s="3" t="s">
        <v>176</v>
      </c>
      <c r="E53" s="2">
        <v>12</v>
      </c>
      <c r="F53" s="2">
        <v>2016</v>
      </c>
      <c r="G53" s="2">
        <v>4</v>
      </c>
      <c r="H53" s="4">
        <v>42686</v>
      </c>
      <c r="I53" s="3" t="s">
        <v>179</v>
      </c>
      <c r="J53" s="3">
        <v>32.622669999999999</v>
      </c>
      <c r="K53" s="3">
        <v>-116.93875800000001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161</v>
      </c>
      <c r="U53" s="3"/>
      <c r="V53" s="3"/>
      <c r="W53" s="3"/>
      <c r="X53" s="3" t="s">
        <v>38</v>
      </c>
      <c r="Y53" s="3" t="s">
        <v>64</v>
      </c>
    </row>
    <row r="54" spans="1:25" x14ac:dyDescent="0.15">
      <c r="A54" s="2">
        <v>56</v>
      </c>
      <c r="B54" s="3" t="s">
        <v>25</v>
      </c>
      <c r="C54" s="3" t="s">
        <v>180</v>
      </c>
      <c r="D54" s="3" t="s">
        <v>127</v>
      </c>
      <c r="E54" s="2">
        <v>20</v>
      </c>
      <c r="F54" s="2">
        <v>2017</v>
      </c>
      <c r="G54" s="2">
        <v>1</v>
      </c>
      <c r="H54" s="4">
        <v>42755</v>
      </c>
      <c r="I54" s="3" t="s">
        <v>181</v>
      </c>
      <c r="J54" s="3">
        <v>32.627360000000003</v>
      </c>
      <c r="K54" s="3">
        <v>-117.076705</v>
      </c>
      <c r="L54" s="3" t="s">
        <v>182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20</v>
      </c>
      <c r="T54" s="3" t="s">
        <v>108</v>
      </c>
      <c r="U54" s="3" t="s">
        <v>29</v>
      </c>
      <c r="V54" s="3" t="s">
        <v>45</v>
      </c>
      <c r="W54" s="3" t="s">
        <v>37</v>
      </c>
      <c r="X54" s="3" t="s">
        <v>69</v>
      </c>
      <c r="Y54" s="3" t="s">
        <v>64</v>
      </c>
    </row>
    <row r="55" spans="1:25" x14ac:dyDescent="0.15">
      <c r="A55" s="2">
        <v>57</v>
      </c>
      <c r="B55" s="3" t="s">
        <v>25</v>
      </c>
      <c r="C55" s="3" t="s">
        <v>183</v>
      </c>
      <c r="D55" s="3" t="s">
        <v>149</v>
      </c>
      <c r="E55" s="2">
        <v>8</v>
      </c>
      <c r="F55" s="2">
        <v>2017</v>
      </c>
      <c r="G55" s="2">
        <v>2</v>
      </c>
      <c r="H55" s="4">
        <v>42894</v>
      </c>
      <c r="I55" s="3" t="s">
        <v>184</v>
      </c>
      <c r="J55" s="3">
        <v>33.035643999999998</v>
      </c>
      <c r="K55" s="3">
        <v>-117.183891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129</v>
      </c>
      <c r="R55" s="3" t="s">
        <v>43</v>
      </c>
      <c r="S55" s="3" t="s">
        <v>20</v>
      </c>
      <c r="T55" s="3"/>
      <c r="U55" s="3" t="s">
        <v>44</v>
      </c>
      <c r="V55" s="3" t="s">
        <v>36</v>
      </c>
      <c r="W55" s="3" t="s">
        <v>46</v>
      </c>
      <c r="X55" s="3" t="s">
        <v>38</v>
      </c>
      <c r="Y55" s="3" t="s">
        <v>61</v>
      </c>
    </row>
    <row r="56" spans="1:25" x14ac:dyDescent="0.15">
      <c r="A56" s="2">
        <v>58</v>
      </c>
      <c r="B56" s="3" t="s">
        <v>25</v>
      </c>
      <c r="C56" s="3" t="s">
        <v>185</v>
      </c>
      <c r="D56" s="3" t="s">
        <v>149</v>
      </c>
      <c r="E56" s="2">
        <v>12</v>
      </c>
      <c r="F56" s="2">
        <v>2017</v>
      </c>
      <c r="G56" s="2">
        <v>2</v>
      </c>
      <c r="H56" s="4">
        <v>42898</v>
      </c>
      <c r="I56" s="3" t="s">
        <v>174</v>
      </c>
      <c r="J56" s="3">
        <v>32.842996999999997</v>
      </c>
      <c r="K56" s="3">
        <v>-116.71111000000001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34</v>
      </c>
      <c r="R56" s="3" t="s">
        <v>35</v>
      </c>
      <c r="S56" s="3" t="s">
        <v>20</v>
      </c>
      <c r="T56" s="3"/>
      <c r="U56" s="3" t="s">
        <v>56</v>
      </c>
      <c r="V56" s="3" t="s">
        <v>36</v>
      </c>
      <c r="W56" s="3" t="s">
        <v>37</v>
      </c>
      <c r="X56" s="3" t="s">
        <v>53</v>
      </c>
      <c r="Y56" s="3" t="s">
        <v>74</v>
      </c>
    </row>
    <row r="57" spans="1:25" x14ac:dyDescent="0.15">
      <c r="A57" s="2">
        <v>59</v>
      </c>
      <c r="B57" s="3" t="s">
        <v>25</v>
      </c>
      <c r="C57" s="3" t="s">
        <v>186</v>
      </c>
      <c r="D57" s="3" t="s">
        <v>149</v>
      </c>
      <c r="E57" s="2">
        <v>19</v>
      </c>
      <c r="F57" s="2">
        <v>2017</v>
      </c>
      <c r="G57" s="2">
        <v>2</v>
      </c>
      <c r="H57" s="4">
        <v>42905</v>
      </c>
      <c r="I57" s="3" t="s">
        <v>187</v>
      </c>
      <c r="J57" s="3">
        <v>32.782865000000001</v>
      </c>
      <c r="K57" s="3">
        <v>-117.048756</v>
      </c>
      <c r="L57" s="3" t="s">
        <v>29</v>
      </c>
      <c r="M57" s="3" t="s">
        <v>85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43</v>
      </c>
      <c r="S57" s="3" t="s">
        <v>20</v>
      </c>
      <c r="T57" s="3"/>
      <c r="U57" s="3" t="s">
        <v>81</v>
      </c>
      <c r="V57" s="3" t="s">
        <v>36</v>
      </c>
      <c r="W57" s="3"/>
      <c r="X57" s="3" t="s">
        <v>69</v>
      </c>
      <c r="Y57" s="3" t="s">
        <v>39</v>
      </c>
    </row>
    <row r="58" spans="1:25" x14ac:dyDescent="0.15">
      <c r="A58" s="2">
        <v>60</v>
      </c>
      <c r="B58" s="3" t="s">
        <v>25</v>
      </c>
      <c r="C58" s="3" t="s">
        <v>188</v>
      </c>
      <c r="D58" s="3" t="s">
        <v>149</v>
      </c>
      <c r="E58" s="2">
        <v>26</v>
      </c>
      <c r="F58" s="2">
        <v>2017</v>
      </c>
      <c r="G58" s="2">
        <v>2</v>
      </c>
      <c r="H58" s="4">
        <v>42912</v>
      </c>
      <c r="I58" s="3" t="s">
        <v>59</v>
      </c>
      <c r="J58" s="3">
        <v>32.784199999999998</v>
      </c>
      <c r="K58" s="3">
        <v>-117.139073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35</v>
      </c>
      <c r="S58" s="3" t="s">
        <v>20</v>
      </c>
      <c r="T58" s="3"/>
      <c r="U58" s="3" t="s">
        <v>81</v>
      </c>
      <c r="V58" s="3" t="s">
        <v>36</v>
      </c>
      <c r="W58" s="3" t="s">
        <v>56</v>
      </c>
      <c r="X58" s="3" t="s">
        <v>69</v>
      </c>
      <c r="Y58" s="3" t="s">
        <v>189</v>
      </c>
    </row>
    <row r="59" spans="1:25" x14ac:dyDescent="0.15">
      <c r="A59" s="2">
        <v>61</v>
      </c>
      <c r="B59" s="3" t="s">
        <v>25</v>
      </c>
      <c r="C59" s="3" t="s">
        <v>190</v>
      </c>
      <c r="D59" s="3" t="s">
        <v>149</v>
      </c>
      <c r="E59" s="2">
        <v>29</v>
      </c>
      <c r="F59" s="2">
        <v>2017</v>
      </c>
      <c r="G59" s="2">
        <v>2</v>
      </c>
      <c r="H59" s="4">
        <v>42915</v>
      </c>
      <c r="I59" s="3" t="s">
        <v>191</v>
      </c>
      <c r="J59" s="3">
        <v>33.135471000000003</v>
      </c>
      <c r="K59" s="3">
        <v>-117.09795200000001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43</v>
      </c>
      <c r="S59" s="3" t="s">
        <v>20</v>
      </c>
      <c r="T59" s="3"/>
      <c r="U59" s="3" t="s">
        <v>152</v>
      </c>
      <c r="V59" s="3" t="s">
        <v>36</v>
      </c>
      <c r="W59" s="3"/>
      <c r="X59" s="3" t="s">
        <v>69</v>
      </c>
      <c r="Y59" s="3" t="s">
        <v>47</v>
      </c>
    </row>
    <row r="60" spans="1:25" x14ac:dyDescent="0.15">
      <c r="A60" s="2">
        <v>62</v>
      </c>
      <c r="B60" s="3" t="s">
        <v>25</v>
      </c>
      <c r="C60" s="3" t="s">
        <v>192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193</v>
      </c>
      <c r="J60" s="3">
        <v>32.692580999999997</v>
      </c>
      <c r="K60" s="3">
        <v>-116.856442</v>
      </c>
      <c r="L60" s="3" t="s">
        <v>29</v>
      </c>
      <c r="M60" s="3" t="s">
        <v>30</v>
      </c>
      <c r="N60" s="3" t="s">
        <v>51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44</v>
      </c>
      <c r="V60" s="3" t="s">
        <v>36</v>
      </c>
      <c r="W60" s="3" t="s">
        <v>68</v>
      </c>
      <c r="X60" s="3" t="s">
        <v>53</v>
      </c>
      <c r="Y60" s="3" t="s">
        <v>39</v>
      </c>
    </row>
    <row r="61" spans="1:25" x14ac:dyDescent="0.15">
      <c r="A61" s="2">
        <v>63</v>
      </c>
      <c r="B61" s="3" t="s">
        <v>25</v>
      </c>
      <c r="C61" s="3" t="s">
        <v>194</v>
      </c>
      <c r="D61" s="3" t="s">
        <v>83</v>
      </c>
      <c r="E61" s="2">
        <v>16</v>
      </c>
      <c r="F61" s="2">
        <v>2017</v>
      </c>
      <c r="G61" s="2">
        <v>3</v>
      </c>
      <c r="H61" s="4">
        <v>42932</v>
      </c>
      <c r="I61" s="3" t="s">
        <v>195</v>
      </c>
      <c r="J61" s="3">
        <v>32.829000000000001</v>
      </c>
      <c r="K61" s="3">
        <v>-117.136</v>
      </c>
      <c r="L61" s="3" t="s">
        <v>29</v>
      </c>
      <c r="M61" s="3" t="s">
        <v>85</v>
      </c>
      <c r="N61" s="3" t="s">
        <v>31</v>
      </c>
      <c r="O61" s="3" t="s">
        <v>78</v>
      </c>
      <c r="P61" s="3" t="s">
        <v>33</v>
      </c>
      <c r="Q61" s="3" t="s">
        <v>34</v>
      </c>
      <c r="R61" s="3" t="s">
        <v>35</v>
      </c>
      <c r="S61" s="3" t="s">
        <v>20</v>
      </c>
      <c r="T61" s="3"/>
      <c r="U61" s="3" t="s">
        <v>81</v>
      </c>
      <c r="V61" s="3" t="s">
        <v>36</v>
      </c>
      <c r="W61" s="3" t="s">
        <v>56</v>
      </c>
      <c r="X61" s="3" t="s">
        <v>69</v>
      </c>
      <c r="Y61" s="3" t="s">
        <v>189</v>
      </c>
    </row>
    <row r="62" spans="1:25" x14ac:dyDescent="0.15">
      <c r="A62" s="2">
        <v>64</v>
      </c>
      <c r="B62" s="3" t="s">
        <v>25</v>
      </c>
      <c r="C62" s="3" t="s">
        <v>196</v>
      </c>
      <c r="D62" s="3" t="s">
        <v>83</v>
      </c>
      <c r="E62" s="2">
        <v>25</v>
      </c>
      <c r="F62" s="2">
        <v>2017</v>
      </c>
      <c r="G62" s="2">
        <v>3</v>
      </c>
      <c r="H62" s="4">
        <v>42941</v>
      </c>
      <c r="I62" s="3" t="s">
        <v>197</v>
      </c>
      <c r="J62" s="3">
        <v>33.134264999999999</v>
      </c>
      <c r="K62" s="3">
        <v>-117.16660299999999</v>
      </c>
      <c r="L62" s="3" t="s">
        <v>29</v>
      </c>
      <c r="M62" s="3" t="s">
        <v>30</v>
      </c>
      <c r="N62" s="3" t="s">
        <v>31</v>
      </c>
      <c r="O62" s="3" t="s">
        <v>86</v>
      </c>
      <c r="P62" s="3" t="s">
        <v>33</v>
      </c>
      <c r="Q62" s="3" t="s">
        <v>34</v>
      </c>
      <c r="R62" s="3" t="s">
        <v>35</v>
      </c>
      <c r="S62" s="3" t="s">
        <v>138</v>
      </c>
      <c r="T62" s="3"/>
      <c r="U62" s="3"/>
      <c r="V62" s="3"/>
      <c r="W62" s="3" t="s">
        <v>56</v>
      </c>
      <c r="X62" s="3" t="s">
        <v>69</v>
      </c>
      <c r="Y62" s="3" t="s">
        <v>47</v>
      </c>
    </row>
    <row r="63" spans="1:25" x14ac:dyDescent="0.15">
      <c r="A63" s="2">
        <v>65</v>
      </c>
      <c r="B63" s="3" t="s">
        <v>25</v>
      </c>
      <c r="C63" s="3" t="s">
        <v>198</v>
      </c>
      <c r="D63" s="3" t="s">
        <v>83</v>
      </c>
      <c r="E63" s="2">
        <v>28</v>
      </c>
      <c r="F63" s="2">
        <v>2017</v>
      </c>
      <c r="G63" s="2">
        <v>3</v>
      </c>
      <c r="H63" s="4">
        <v>42944</v>
      </c>
      <c r="I63" s="3" t="s">
        <v>199</v>
      </c>
      <c r="J63" s="3">
        <v>32.780183000000001</v>
      </c>
      <c r="K63" s="3">
        <v>-116.872249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3" t="s">
        <v>43</v>
      </c>
      <c r="S63" s="3" t="s">
        <v>20</v>
      </c>
      <c r="T63" s="3" t="s">
        <v>200</v>
      </c>
      <c r="U63" s="3" t="s">
        <v>44</v>
      </c>
      <c r="V63" s="3" t="s">
        <v>36</v>
      </c>
      <c r="W63" s="3" t="s">
        <v>139</v>
      </c>
      <c r="X63" s="3" t="s">
        <v>38</v>
      </c>
      <c r="Y63" s="3" t="s">
        <v>39</v>
      </c>
    </row>
    <row r="64" spans="1:25" x14ac:dyDescent="0.15">
      <c r="A64" s="2">
        <v>66</v>
      </c>
      <c r="B64" s="3" t="s">
        <v>25</v>
      </c>
      <c r="C64" s="3" t="s">
        <v>201</v>
      </c>
      <c r="D64" s="3" t="s">
        <v>92</v>
      </c>
      <c r="E64" s="2">
        <v>20</v>
      </c>
      <c r="F64" s="2">
        <v>2017</v>
      </c>
      <c r="G64" s="2">
        <v>3</v>
      </c>
      <c r="H64" s="4">
        <v>42967</v>
      </c>
      <c r="I64" s="3" t="s">
        <v>202</v>
      </c>
      <c r="J64" s="3">
        <v>32.752200000000002</v>
      </c>
      <c r="K64" s="3">
        <v>-117.11839999999999</v>
      </c>
      <c r="L64" s="3" t="s">
        <v>29</v>
      </c>
      <c r="M64" s="3" t="s">
        <v>85</v>
      </c>
      <c r="N64" s="3" t="s">
        <v>31</v>
      </c>
      <c r="O64" s="3" t="s">
        <v>32</v>
      </c>
      <c r="P64" s="3" t="s">
        <v>94</v>
      </c>
      <c r="Q64" s="3" t="s">
        <v>34</v>
      </c>
      <c r="R64" s="3" t="s">
        <v>43</v>
      </c>
      <c r="S64" s="3" t="s">
        <v>100</v>
      </c>
      <c r="T64" s="3" t="s">
        <v>203</v>
      </c>
      <c r="U64" s="3"/>
      <c r="V64" s="3"/>
      <c r="W64" s="3" t="s">
        <v>68</v>
      </c>
      <c r="X64" s="3" t="s">
        <v>69</v>
      </c>
      <c r="Y64" s="3" t="s">
        <v>64</v>
      </c>
    </row>
    <row r="65" spans="1:25" x14ac:dyDescent="0.15">
      <c r="A65" s="2">
        <v>67</v>
      </c>
      <c r="B65" s="3" t="s">
        <v>25</v>
      </c>
      <c r="C65" s="3" t="s">
        <v>204</v>
      </c>
      <c r="D65" s="3" t="s">
        <v>92</v>
      </c>
      <c r="E65" s="2">
        <v>30</v>
      </c>
      <c r="F65" s="2">
        <v>2017</v>
      </c>
      <c r="G65" s="2">
        <v>3</v>
      </c>
      <c r="H65" s="4">
        <v>42977</v>
      </c>
      <c r="I65" s="3" t="s">
        <v>205</v>
      </c>
      <c r="J65" s="3">
        <v>33.387515999999998</v>
      </c>
      <c r="K65" s="3">
        <v>-117.245943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20</v>
      </c>
      <c r="T65" s="3"/>
      <c r="U65" s="3" t="s">
        <v>81</v>
      </c>
      <c r="V65" s="3" t="s">
        <v>36</v>
      </c>
      <c r="W65" s="3" t="s">
        <v>56</v>
      </c>
      <c r="X65" s="3" t="s">
        <v>38</v>
      </c>
      <c r="Y65" s="3" t="s">
        <v>47</v>
      </c>
    </row>
    <row r="66" spans="1:25" x14ac:dyDescent="0.15">
      <c r="A66" s="2">
        <v>68</v>
      </c>
      <c r="B66" s="3" t="s">
        <v>25</v>
      </c>
      <c r="C66" s="3" t="s">
        <v>206</v>
      </c>
      <c r="D66" s="3" t="s">
        <v>104</v>
      </c>
      <c r="E66" s="2">
        <v>5</v>
      </c>
      <c r="F66" s="2">
        <v>2017</v>
      </c>
      <c r="G66" s="2">
        <v>3</v>
      </c>
      <c r="H66" s="4">
        <v>42983</v>
      </c>
      <c r="I66" s="3" t="s">
        <v>207</v>
      </c>
      <c r="J66" s="3">
        <v>32.619081999999999</v>
      </c>
      <c r="K66" s="3">
        <v>-116.69494299999999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29</v>
      </c>
      <c r="V66" s="3" t="s">
        <v>36</v>
      </c>
      <c r="W66" s="3" t="s">
        <v>52</v>
      </c>
      <c r="X66" s="3" t="s">
        <v>53</v>
      </c>
      <c r="Y66" s="3" t="s">
        <v>74</v>
      </c>
    </row>
    <row r="67" spans="1:25" x14ac:dyDescent="0.15">
      <c r="A67" s="2">
        <v>69</v>
      </c>
      <c r="B67" s="3" t="s">
        <v>25</v>
      </c>
      <c r="C67" s="3" t="s">
        <v>208</v>
      </c>
      <c r="D67" s="3" t="s">
        <v>104</v>
      </c>
      <c r="E67" s="2">
        <v>27</v>
      </c>
      <c r="F67" s="2">
        <v>2017</v>
      </c>
      <c r="G67" s="2">
        <v>3</v>
      </c>
      <c r="H67" s="4">
        <v>43005</v>
      </c>
      <c r="I67" s="3" t="s">
        <v>209</v>
      </c>
      <c r="J67" s="3">
        <v>33.232655000000001</v>
      </c>
      <c r="K67" s="3">
        <v>-116.9748</v>
      </c>
      <c r="L67" s="3" t="s">
        <v>29</v>
      </c>
      <c r="M67" s="3" t="s">
        <v>30</v>
      </c>
      <c r="N67" s="3" t="s">
        <v>51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52</v>
      </c>
      <c r="T67" s="3"/>
      <c r="U67" s="3"/>
      <c r="V67" s="3"/>
      <c r="W67" s="3" t="s">
        <v>52</v>
      </c>
      <c r="X67" s="3" t="s">
        <v>38</v>
      </c>
      <c r="Y67" s="3" t="s">
        <v>47</v>
      </c>
    </row>
    <row r="68" spans="1:25" x14ac:dyDescent="0.15">
      <c r="A68" s="2">
        <v>70</v>
      </c>
      <c r="B68" s="3" t="s">
        <v>25</v>
      </c>
      <c r="C68" s="3" t="s">
        <v>210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211</v>
      </c>
      <c r="J68" s="3">
        <v>32.727192000000002</v>
      </c>
      <c r="K68" s="3">
        <v>-116.778791</v>
      </c>
      <c r="L68" s="3" t="s">
        <v>29</v>
      </c>
      <c r="M68" s="3" t="s">
        <v>30</v>
      </c>
      <c r="N68" s="3" t="s">
        <v>31</v>
      </c>
      <c r="O68" s="3" t="s">
        <v>72</v>
      </c>
      <c r="P68" s="3" t="s">
        <v>33</v>
      </c>
      <c r="Q68" s="3" t="s">
        <v>34</v>
      </c>
      <c r="R68" s="3" t="s">
        <v>43</v>
      </c>
      <c r="S68" s="3" t="s">
        <v>100</v>
      </c>
      <c r="T68" s="3" t="s">
        <v>161</v>
      </c>
      <c r="U68" s="3"/>
      <c r="V68" s="3"/>
      <c r="W68" s="3" t="s">
        <v>68</v>
      </c>
      <c r="X68" s="3" t="s">
        <v>53</v>
      </c>
      <c r="Y68" s="3" t="s">
        <v>39</v>
      </c>
    </row>
    <row r="69" spans="1:25" x14ac:dyDescent="0.15">
      <c r="A69" s="2">
        <v>71</v>
      </c>
      <c r="B69" s="3" t="s">
        <v>25</v>
      </c>
      <c r="C69" s="3" t="s">
        <v>212</v>
      </c>
      <c r="D69" s="3" t="s">
        <v>120</v>
      </c>
      <c r="E69" s="2">
        <v>7</v>
      </c>
      <c r="F69" s="2">
        <v>2017</v>
      </c>
      <c r="G69" s="2">
        <v>4</v>
      </c>
      <c r="H69" s="4">
        <v>43015</v>
      </c>
      <c r="I69" s="3" t="s">
        <v>213</v>
      </c>
      <c r="J69" s="3">
        <v>32.591425999999998</v>
      </c>
      <c r="K69" s="3">
        <v>-116.621583</v>
      </c>
      <c r="L69" s="3" t="s">
        <v>29</v>
      </c>
      <c r="M69" s="3" t="s">
        <v>30</v>
      </c>
      <c r="N69" s="3" t="s">
        <v>51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100</v>
      </c>
      <c r="T69" s="3" t="s">
        <v>108</v>
      </c>
      <c r="U69" s="3"/>
      <c r="V69" s="3"/>
      <c r="W69" s="3" t="s">
        <v>56</v>
      </c>
      <c r="X69" s="3" t="s">
        <v>53</v>
      </c>
      <c r="Y69" s="3" t="s">
        <v>74</v>
      </c>
    </row>
    <row r="70" spans="1:25" x14ac:dyDescent="0.15">
      <c r="A70" s="2">
        <v>72</v>
      </c>
      <c r="B70" s="3" t="s">
        <v>25</v>
      </c>
      <c r="C70" s="3" t="s">
        <v>214</v>
      </c>
      <c r="D70" s="3" t="s">
        <v>120</v>
      </c>
      <c r="E70" s="2">
        <v>16</v>
      </c>
      <c r="F70" s="2">
        <v>2017</v>
      </c>
      <c r="G70" s="2">
        <v>4</v>
      </c>
      <c r="H70" s="4">
        <v>43024</v>
      </c>
      <c r="I70" s="3" t="s">
        <v>215</v>
      </c>
      <c r="J70" s="3">
        <v>33.069699999999997</v>
      </c>
      <c r="K70" s="3">
        <v>-116.8813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20</v>
      </c>
      <c r="T70" s="3"/>
      <c r="U70" s="3" t="s">
        <v>81</v>
      </c>
      <c r="V70" s="3" t="s">
        <v>36</v>
      </c>
      <c r="W70" s="3" t="s">
        <v>56</v>
      </c>
      <c r="X70" s="3" t="s">
        <v>53</v>
      </c>
      <c r="Y70" s="3" t="s">
        <v>57</v>
      </c>
    </row>
    <row r="71" spans="1:25" x14ac:dyDescent="0.15">
      <c r="A71" s="2">
        <v>73</v>
      </c>
      <c r="B71" s="3" t="s">
        <v>25</v>
      </c>
      <c r="C71" s="3" t="s">
        <v>216</v>
      </c>
      <c r="D71" s="3" t="s">
        <v>120</v>
      </c>
      <c r="E71" s="2">
        <v>18</v>
      </c>
      <c r="F71" s="2">
        <v>2017</v>
      </c>
      <c r="G71" s="2">
        <v>4</v>
      </c>
      <c r="H71" s="4">
        <v>43026</v>
      </c>
      <c r="I71" s="3" t="s">
        <v>217</v>
      </c>
      <c r="J71" s="3">
        <v>33.165913000000003</v>
      </c>
      <c r="K71" s="3">
        <v>-117.205342</v>
      </c>
      <c r="L71" s="3" t="s">
        <v>29</v>
      </c>
      <c r="M71" s="3" t="s">
        <v>85</v>
      </c>
      <c r="N71" s="3" t="s">
        <v>31</v>
      </c>
      <c r="O71" s="3" t="s">
        <v>52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44</v>
      </c>
      <c r="V71" s="3" t="s">
        <v>45</v>
      </c>
      <c r="W71" s="3" t="s">
        <v>46</v>
      </c>
      <c r="X71" s="3" t="s">
        <v>69</v>
      </c>
      <c r="Y71" s="3" t="s">
        <v>61</v>
      </c>
    </row>
    <row r="72" spans="1:25" x14ac:dyDescent="0.15">
      <c r="A72" s="2">
        <v>74</v>
      </c>
      <c r="B72" s="3" t="s">
        <v>25</v>
      </c>
      <c r="C72" s="3" t="s">
        <v>218</v>
      </c>
      <c r="D72" s="3" t="s">
        <v>120</v>
      </c>
      <c r="E72" s="2">
        <v>22</v>
      </c>
      <c r="F72" s="2">
        <v>2017</v>
      </c>
      <c r="G72" s="2">
        <v>4</v>
      </c>
      <c r="H72" s="4">
        <v>43030</v>
      </c>
      <c r="I72" s="3" t="s">
        <v>219</v>
      </c>
      <c r="J72" s="3">
        <v>33.098999999999997</v>
      </c>
      <c r="K72" s="3">
        <v>-117.13500000000001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34</v>
      </c>
      <c r="R72" s="3" t="s">
        <v>43</v>
      </c>
      <c r="S72" s="3" t="s">
        <v>20</v>
      </c>
      <c r="T72" s="3"/>
      <c r="U72" s="3" t="s">
        <v>56</v>
      </c>
      <c r="V72" s="3" t="s">
        <v>36</v>
      </c>
      <c r="W72" s="3" t="s">
        <v>46</v>
      </c>
      <c r="X72" s="3" t="s">
        <v>38</v>
      </c>
      <c r="Y72" s="3" t="s">
        <v>47</v>
      </c>
    </row>
    <row r="73" spans="1:25" x14ac:dyDescent="0.15">
      <c r="A73" s="2">
        <v>75</v>
      </c>
      <c r="B73" s="3" t="s">
        <v>25</v>
      </c>
      <c r="C73" s="3" t="s">
        <v>220</v>
      </c>
      <c r="D73" s="3" t="s">
        <v>120</v>
      </c>
      <c r="E73" s="2">
        <v>25</v>
      </c>
      <c r="F73" s="2">
        <v>2017</v>
      </c>
      <c r="G73" s="2">
        <v>4</v>
      </c>
      <c r="H73" s="4">
        <v>43033</v>
      </c>
      <c r="I73" s="3" t="s">
        <v>221</v>
      </c>
      <c r="J73" s="3">
        <v>33.285684000000003</v>
      </c>
      <c r="K73" s="3">
        <v>-117.027534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35</v>
      </c>
      <c r="S73" s="3" t="s">
        <v>100</v>
      </c>
      <c r="T73" s="3" t="s">
        <v>56</v>
      </c>
      <c r="U73" s="3"/>
      <c r="V73" s="3"/>
      <c r="W73" s="3" t="s">
        <v>37</v>
      </c>
      <c r="X73" s="3" t="s">
        <v>38</v>
      </c>
      <c r="Y73" s="3" t="s">
        <v>47</v>
      </c>
    </row>
    <row r="74" spans="1:25" x14ac:dyDescent="0.15">
      <c r="A74" s="2">
        <v>76</v>
      </c>
      <c r="B74" s="3" t="s">
        <v>25</v>
      </c>
      <c r="C74" s="3" t="s">
        <v>222</v>
      </c>
      <c r="D74" s="3" t="s">
        <v>124</v>
      </c>
      <c r="E74" s="2">
        <v>10</v>
      </c>
      <c r="F74" s="2">
        <v>2017</v>
      </c>
      <c r="G74" s="2">
        <v>4</v>
      </c>
      <c r="H74" s="4">
        <v>43079</v>
      </c>
      <c r="I74" s="3" t="s">
        <v>223</v>
      </c>
      <c r="J74" s="3">
        <v>33.28</v>
      </c>
      <c r="K74" s="3">
        <v>-116.955</v>
      </c>
      <c r="L74" s="3" t="s">
        <v>29</v>
      </c>
      <c r="M74" s="3" t="s">
        <v>30</v>
      </c>
      <c r="N74" s="3" t="s">
        <v>51</v>
      </c>
      <c r="O74" s="3" t="s">
        <v>32</v>
      </c>
      <c r="P74" s="3" t="s">
        <v>33</v>
      </c>
      <c r="Q74" s="3" t="s">
        <v>34</v>
      </c>
      <c r="R74" s="3" t="s">
        <v>43</v>
      </c>
      <c r="S74" s="3" t="s">
        <v>20</v>
      </c>
      <c r="T74" s="3"/>
      <c r="U74" s="3" t="s">
        <v>29</v>
      </c>
      <c r="V74" s="3" t="s">
        <v>36</v>
      </c>
      <c r="W74" s="3" t="s">
        <v>37</v>
      </c>
      <c r="X74" s="3" t="s">
        <v>53</v>
      </c>
      <c r="Y74" s="3" t="s">
        <v>47</v>
      </c>
    </row>
    <row r="75" spans="1:25" x14ac:dyDescent="0.15">
      <c r="A75" s="2">
        <v>77</v>
      </c>
      <c r="B75" s="3" t="s">
        <v>25</v>
      </c>
      <c r="C75" s="3" t="s">
        <v>224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225</v>
      </c>
      <c r="J75" s="3">
        <v>33.273868</v>
      </c>
      <c r="K75" s="3">
        <v>-116.953675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35</v>
      </c>
      <c r="S75" s="3" t="s">
        <v>100</v>
      </c>
      <c r="T75" s="3" t="s">
        <v>101</v>
      </c>
      <c r="U75" s="3"/>
      <c r="V75" s="3"/>
      <c r="W75" s="3" t="s">
        <v>68</v>
      </c>
      <c r="X75" s="3" t="s">
        <v>53</v>
      </c>
      <c r="Y75" s="3" t="s">
        <v>47</v>
      </c>
    </row>
    <row r="76" spans="1:25" x14ac:dyDescent="0.15">
      <c r="A76" s="2">
        <v>78</v>
      </c>
      <c r="B76" s="3" t="s">
        <v>25</v>
      </c>
      <c r="C76" s="3" t="s">
        <v>226</v>
      </c>
      <c r="D76" s="3" t="s">
        <v>27</v>
      </c>
      <c r="E76" s="2">
        <v>8</v>
      </c>
      <c r="F76" s="2">
        <v>2018</v>
      </c>
      <c r="G76" s="2">
        <v>1</v>
      </c>
      <c r="H76" s="4">
        <v>43139</v>
      </c>
      <c r="I76" s="3" t="s">
        <v>227</v>
      </c>
      <c r="J76" s="3">
        <v>33.207099999999997</v>
      </c>
      <c r="K76" s="3">
        <v>-117.2072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33</v>
      </c>
      <c r="Q76" s="3" t="s">
        <v>34</v>
      </c>
      <c r="R76" s="3" t="s">
        <v>43</v>
      </c>
      <c r="S76" s="3" t="s">
        <v>20</v>
      </c>
      <c r="T76" s="3"/>
      <c r="U76" s="3" t="s">
        <v>29</v>
      </c>
      <c r="V76" s="3" t="s">
        <v>36</v>
      </c>
      <c r="W76" s="3" t="s">
        <v>46</v>
      </c>
      <c r="X76" s="3" t="s">
        <v>69</v>
      </c>
      <c r="Y76" s="3" t="s">
        <v>61</v>
      </c>
    </row>
    <row r="77" spans="1:25" x14ac:dyDescent="0.15">
      <c r="A77" s="2">
        <v>79</v>
      </c>
      <c r="B77" s="3" t="s">
        <v>25</v>
      </c>
      <c r="C77" s="3" t="s">
        <v>228</v>
      </c>
      <c r="D77" s="3" t="s">
        <v>27</v>
      </c>
      <c r="E77" s="2">
        <v>16</v>
      </c>
      <c r="F77" s="2">
        <v>2018</v>
      </c>
      <c r="G77" s="2">
        <v>1</v>
      </c>
      <c r="H77" s="4">
        <v>43147</v>
      </c>
      <c r="I77" s="3" t="s">
        <v>229</v>
      </c>
      <c r="J77" s="3">
        <v>32.627595999999997</v>
      </c>
      <c r="K77" s="3">
        <v>-116.94085200000001</v>
      </c>
      <c r="L77" s="3" t="s">
        <v>29</v>
      </c>
      <c r="M77" s="3" t="s">
        <v>85</v>
      </c>
      <c r="N77" s="3" t="s">
        <v>31</v>
      </c>
      <c r="O77" s="3" t="s">
        <v>86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81</v>
      </c>
      <c r="V77" s="3" t="s">
        <v>36</v>
      </c>
      <c r="W77" s="3" t="s">
        <v>139</v>
      </c>
      <c r="X77" s="3" t="s">
        <v>38</v>
      </c>
      <c r="Y77" s="3" t="s">
        <v>64</v>
      </c>
    </row>
    <row r="78" spans="1:25" x14ac:dyDescent="0.15">
      <c r="A78" s="2">
        <v>80</v>
      </c>
      <c r="B78" s="3" t="s">
        <v>25</v>
      </c>
      <c r="C78" s="3" t="s">
        <v>230</v>
      </c>
      <c r="D78" s="3" t="s">
        <v>49</v>
      </c>
      <c r="E78" s="2">
        <v>12</v>
      </c>
      <c r="F78" s="2">
        <v>2018</v>
      </c>
      <c r="G78" s="2">
        <v>2</v>
      </c>
      <c r="H78" s="4">
        <v>43202</v>
      </c>
      <c r="I78" s="3" t="s">
        <v>231</v>
      </c>
      <c r="J78" s="3">
        <v>32.696510000000004</v>
      </c>
      <c r="K78" s="3">
        <v>-117.049294</v>
      </c>
      <c r="L78" s="3" t="s">
        <v>29</v>
      </c>
      <c r="M78" s="3" t="s">
        <v>85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35</v>
      </c>
      <c r="S78" s="3" t="s">
        <v>20</v>
      </c>
      <c r="T78" s="3"/>
      <c r="U78" s="3" t="s">
        <v>81</v>
      </c>
      <c r="V78" s="3" t="s">
        <v>36</v>
      </c>
      <c r="W78" s="3" t="s">
        <v>56</v>
      </c>
      <c r="X78" s="3" t="s">
        <v>69</v>
      </c>
      <c r="Y78" s="3" t="s">
        <v>64</v>
      </c>
    </row>
    <row r="79" spans="1:25" x14ac:dyDescent="0.15">
      <c r="A79" s="2">
        <v>81</v>
      </c>
      <c r="B79" s="3" t="s">
        <v>25</v>
      </c>
      <c r="C79" s="3" t="s">
        <v>232</v>
      </c>
      <c r="D79" s="3" t="s">
        <v>49</v>
      </c>
      <c r="E79" s="2">
        <v>16</v>
      </c>
      <c r="F79" s="2">
        <v>2018</v>
      </c>
      <c r="G79" s="2">
        <v>2</v>
      </c>
      <c r="H79" s="4">
        <v>43206</v>
      </c>
      <c r="I79" s="3" t="s">
        <v>233</v>
      </c>
      <c r="J79" s="3">
        <v>33.4176</v>
      </c>
      <c r="K79" s="3">
        <v>-117.6058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29</v>
      </c>
      <c r="V79" s="3" t="s">
        <v>36</v>
      </c>
      <c r="W79" s="3" t="s">
        <v>37</v>
      </c>
      <c r="X79" s="3" t="s">
        <v>69</v>
      </c>
      <c r="Y79" s="3" t="s">
        <v>234</v>
      </c>
    </row>
    <row r="80" spans="1:25" x14ac:dyDescent="0.15">
      <c r="A80" s="2">
        <v>82</v>
      </c>
      <c r="B80" s="3" t="s">
        <v>25</v>
      </c>
      <c r="C80" s="3" t="s">
        <v>235</v>
      </c>
      <c r="D80" s="3" t="s">
        <v>49</v>
      </c>
      <c r="E80" s="2">
        <v>22</v>
      </c>
      <c r="F80" s="2">
        <v>2018</v>
      </c>
      <c r="G80" s="2">
        <v>2</v>
      </c>
      <c r="H80" s="4">
        <v>43212</v>
      </c>
      <c r="I80" s="3" t="s">
        <v>181</v>
      </c>
      <c r="J80" s="3">
        <v>32.837000000000003</v>
      </c>
      <c r="K80" s="3">
        <v>-117.184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43</v>
      </c>
      <c r="S80" s="3" t="s">
        <v>20</v>
      </c>
      <c r="T80" s="3"/>
      <c r="U80" s="3" t="s">
        <v>81</v>
      </c>
      <c r="V80" s="3" t="s">
        <v>36</v>
      </c>
      <c r="W80" s="3" t="s">
        <v>68</v>
      </c>
      <c r="X80" s="3" t="s">
        <v>69</v>
      </c>
      <c r="Y80" s="3" t="s">
        <v>189</v>
      </c>
    </row>
    <row r="81" spans="1:25" x14ac:dyDescent="0.15">
      <c r="A81" s="2">
        <v>83</v>
      </c>
      <c r="B81" s="3" t="s">
        <v>25</v>
      </c>
      <c r="C81" s="3" t="s">
        <v>236</v>
      </c>
      <c r="D81" s="3" t="s">
        <v>76</v>
      </c>
      <c r="E81" s="2">
        <v>22</v>
      </c>
      <c r="F81" s="2">
        <v>2018</v>
      </c>
      <c r="G81" s="2">
        <v>2</v>
      </c>
      <c r="H81" s="4">
        <v>43242</v>
      </c>
      <c r="I81" s="3" t="s">
        <v>237</v>
      </c>
      <c r="J81" s="3">
        <v>33.362000000000002</v>
      </c>
      <c r="K81" s="3">
        <v>-117.032</v>
      </c>
      <c r="L81" s="3" t="s">
        <v>29</v>
      </c>
      <c r="M81" s="3" t="s">
        <v>30</v>
      </c>
      <c r="N81" s="3" t="s">
        <v>238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56</v>
      </c>
      <c r="X81" s="3" t="s">
        <v>53</v>
      </c>
      <c r="Y81" s="3" t="s">
        <v>47</v>
      </c>
    </row>
    <row r="82" spans="1:25" x14ac:dyDescent="0.15">
      <c r="A82" s="2">
        <v>84</v>
      </c>
      <c r="B82" s="3" t="s">
        <v>25</v>
      </c>
      <c r="C82" s="3" t="s">
        <v>239</v>
      </c>
      <c r="D82" s="3" t="s">
        <v>149</v>
      </c>
      <c r="E82" s="2">
        <v>1</v>
      </c>
      <c r="F82" s="2">
        <v>2018</v>
      </c>
      <c r="G82" s="2">
        <v>2</v>
      </c>
      <c r="H82" s="4">
        <v>43252</v>
      </c>
      <c r="I82" s="3" t="s">
        <v>181</v>
      </c>
      <c r="J82" s="3">
        <v>33.098999999999997</v>
      </c>
      <c r="K82" s="3">
        <v>-117.044</v>
      </c>
      <c r="L82" s="3" t="s">
        <v>29</v>
      </c>
      <c r="M82" s="3" t="s">
        <v>30</v>
      </c>
      <c r="N82" s="3" t="s">
        <v>31</v>
      </c>
      <c r="O82" s="3" t="s">
        <v>86</v>
      </c>
      <c r="P82" s="3" t="s">
        <v>33</v>
      </c>
      <c r="Q82" s="3" t="s">
        <v>34</v>
      </c>
      <c r="R82" s="3" t="s">
        <v>35</v>
      </c>
      <c r="S82" s="3" t="s">
        <v>240</v>
      </c>
      <c r="T82" s="3"/>
      <c r="U82" s="3"/>
      <c r="V82" s="3"/>
      <c r="W82" s="3" t="s">
        <v>56</v>
      </c>
      <c r="X82" s="3" t="s">
        <v>69</v>
      </c>
      <c r="Y82" s="3" t="s">
        <v>47</v>
      </c>
    </row>
    <row r="83" spans="1:25" x14ac:dyDescent="0.15">
      <c r="A83" s="2">
        <v>85</v>
      </c>
      <c r="B83" s="3" t="s">
        <v>25</v>
      </c>
      <c r="C83" s="3" t="s">
        <v>241</v>
      </c>
      <c r="D83" s="3" t="s">
        <v>149</v>
      </c>
      <c r="E83" s="2">
        <v>12</v>
      </c>
      <c r="F83" s="2">
        <v>2018</v>
      </c>
      <c r="G83" s="2">
        <v>2</v>
      </c>
      <c r="H83" s="4">
        <v>43263</v>
      </c>
      <c r="I83" s="3" t="s">
        <v>242</v>
      </c>
      <c r="J83" s="3">
        <v>32.706000000000003</v>
      </c>
      <c r="K83" s="3">
        <v>-116.396</v>
      </c>
      <c r="L83" s="3" t="s">
        <v>29</v>
      </c>
      <c r="M83" s="3" t="s">
        <v>30</v>
      </c>
      <c r="N83" s="3" t="s">
        <v>31</v>
      </c>
      <c r="O83" s="3" t="s">
        <v>32</v>
      </c>
      <c r="P83" s="3" t="s">
        <v>33</v>
      </c>
      <c r="Q83" s="3" t="s">
        <v>34</v>
      </c>
      <c r="R83" s="3" t="s">
        <v>43</v>
      </c>
      <c r="S83" s="3" t="s">
        <v>20</v>
      </c>
      <c r="T83" s="3"/>
      <c r="U83" s="3" t="s">
        <v>152</v>
      </c>
      <c r="V83" s="3" t="s">
        <v>36</v>
      </c>
      <c r="W83" s="3" t="s">
        <v>68</v>
      </c>
      <c r="X83" s="3" t="s">
        <v>53</v>
      </c>
      <c r="Y83" s="3" t="s">
        <v>74</v>
      </c>
    </row>
    <row r="84" spans="1:25" x14ac:dyDescent="0.15">
      <c r="A84" s="2">
        <v>86</v>
      </c>
      <c r="B84" s="3" t="s">
        <v>25</v>
      </c>
      <c r="C84" s="3" t="s">
        <v>243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244</v>
      </c>
      <c r="J84" s="3">
        <v>32.863999999999997</v>
      </c>
      <c r="K84" s="3">
        <v>-116.747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245</v>
      </c>
      <c r="T84" s="3"/>
      <c r="U84" s="3" t="s">
        <v>81</v>
      </c>
      <c r="V84" s="3" t="s">
        <v>36</v>
      </c>
      <c r="W84" s="3" t="s">
        <v>68</v>
      </c>
      <c r="X84" s="3" t="s">
        <v>53</v>
      </c>
      <c r="Y84" s="3" t="s">
        <v>39</v>
      </c>
    </row>
    <row r="85" spans="1:25" x14ac:dyDescent="0.15">
      <c r="A85" s="2">
        <v>87</v>
      </c>
      <c r="B85" s="3" t="s">
        <v>25</v>
      </c>
      <c r="C85" s="3" t="s">
        <v>246</v>
      </c>
      <c r="D85" s="3" t="s">
        <v>149</v>
      </c>
      <c r="E85" s="2">
        <v>22</v>
      </c>
      <c r="F85" s="2">
        <v>2018</v>
      </c>
      <c r="G85" s="2">
        <v>2</v>
      </c>
      <c r="H85" s="4">
        <v>43273</v>
      </c>
      <c r="I85" s="3" t="s">
        <v>247</v>
      </c>
      <c r="J85" s="3">
        <v>32.567</v>
      </c>
      <c r="K85" s="3">
        <v>-116.941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100</v>
      </c>
      <c r="T85" s="3" t="s">
        <v>113</v>
      </c>
      <c r="U85" s="3"/>
      <c r="V85" s="3"/>
      <c r="W85" s="3" t="s">
        <v>52</v>
      </c>
      <c r="X85" s="3" t="s">
        <v>38</v>
      </c>
      <c r="Y85" s="3" t="s">
        <v>64</v>
      </c>
    </row>
    <row r="86" spans="1:25" x14ac:dyDescent="0.15">
      <c r="A86" s="2">
        <v>88</v>
      </c>
      <c r="B86" s="3" t="s">
        <v>25</v>
      </c>
      <c r="C86" s="3" t="s">
        <v>248</v>
      </c>
      <c r="D86" s="3" t="s">
        <v>149</v>
      </c>
      <c r="E86" s="2">
        <v>29</v>
      </c>
      <c r="F86" s="2">
        <v>2018</v>
      </c>
      <c r="G86" s="2">
        <v>2</v>
      </c>
      <c r="H86" s="4">
        <v>43280</v>
      </c>
      <c r="I86" s="3" t="s">
        <v>249</v>
      </c>
      <c r="J86" s="3">
        <v>32.645000000000003</v>
      </c>
      <c r="K86" s="3">
        <v>-117.056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250</v>
      </c>
      <c r="U86" s="3"/>
      <c r="V86" s="3"/>
      <c r="W86" s="3" t="s">
        <v>52</v>
      </c>
      <c r="X86" s="3" t="s">
        <v>69</v>
      </c>
      <c r="Y86" s="3" t="s">
        <v>64</v>
      </c>
    </row>
    <row r="87" spans="1:25" x14ac:dyDescent="0.15">
      <c r="A87" s="2">
        <v>89</v>
      </c>
      <c r="B87" s="3" t="s">
        <v>25</v>
      </c>
      <c r="C87" s="3" t="s">
        <v>251</v>
      </c>
      <c r="D87" s="3" t="s">
        <v>83</v>
      </c>
      <c r="E87" s="2">
        <v>6</v>
      </c>
      <c r="F87" s="2">
        <v>2018</v>
      </c>
      <c r="G87" s="2">
        <v>3</v>
      </c>
      <c r="H87" s="4">
        <v>43287</v>
      </c>
      <c r="I87" s="3" t="s">
        <v>252</v>
      </c>
      <c r="J87" s="3">
        <v>32.620314999999998</v>
      </c>
      <c r="K87" s="3">
        <v>-116.76493000000001</v>
      </c>
      <c r="L87" s="3" t="s">
        <v>29</v>
      </c>
      <c r="M87" s="3" t="s">
        <v>30</v>
      </c>
      <c r="N87" s="3" t="s">
        <v>238</v>
      </c>
      <c r="O87" s="3" t="s">
        <v>32</v>
      </c>
      <c r="P87" s="3" t="s">
        <v>33</v>
      </c>
      <c r="Q87" s="3" t="s">
        <v>34</v>
      </c>
      <c r="R87" s="3" t="s">
        <v>35</v>
      </c>
      <c r="S87" s="3" t="s">
        <v>100</v>
      </c>
      <c r="T87" s="3" t="s">
        <v>118</v>
      </c>
      <c r="U87" s="3"/>
      <c r="V87" s="3"/>
      <c r="W87" s="3"/>
      <c r="X87" s="3" t="s">
        <v>53</v>
      </c>
      <c r="Y87" s="3" t="s">
        <v>74</v>
      </c>
    </row>
    <row r="88" spans="1:25" x14ac:dyDescent="0.15">
      <c r="A88" s="2">
        <v>90</v>
      </c>
      <c r="B88" s="3" t="s">
        <v>25</v>
      </c>
      <c r="C88" s="3" t="s">
        <v>253</v>
      </c>
      <c r="D88" s="3" t="s">
        <v>83</v>
      </c>
      <c r="E88" s="2">
        <v>8</v>
      </c>
      <c r="F88" s="2">
        <v>2018</v>
      </c>
      <c r="G88" s="2">
        <v>3</v>
      </c>
      <c r="H88" s="4">
        <v>43289</v>
      </c>
      <c r="I88" s="3" t="s">
        <v>254</v>
      </c>
      <c r="J88" s="3">
        <v>32.634884999999997</v>
      </c>
      <c r="K88" s="3">
        <v>-117.103042</v>
      </c>
      <c r="L88" s="3" t="s">
        <v>29</v>
      </c>
      <c r="M88" s="3" t="s">
        <v>85</v>
      </c>
      <c r="N88" s="3" t="s">
        <v>31</v>
      </c>
      <c r="O88" s="3" t="s">
        <v>32</v>
      </c>
      <c r="P88" s="3" t="s">
        <v>33</v>
      </c>
      <c r="Q88" s="3" t="s">
        <v>34</v>
      </c>
      <c r="R88" s="3" t="s">
        <v>43</v>
      </c>
      <c r="S88" s="3" t="s">
        <v>20</v>
      </c>
      <c r="T88" s="3"/>
      <c r="U88" s="3" t="s">
        <v>56</v>
      </c>
      <c r="V88" s="3" t="s">
        <v>36</v>
      </c>
      <c r="W88" s="3" t="s">
        <v>56</v>
      </c>
      <c r="X88" s="3" t="s">
        <v>69</v>
      </c>
      <c r="Y88" s="3" t="s">
        <v>64</v>
      </c>
    </row>
    <row r="89" spans="1:25" x14ac:dyDescent="0.15">
      <c r="A89" s="2">
        <v>91</v>
      </c>
      <c r="B89" s="3" t="s">
        <v>25</v>
      </c>
      <c r="C89" s="3" t="s">
        <v>255</v>
      </c>
      <c r="D89" s="3" t="s">
        <v>83</v>
      </c>
      <c r="E89" s="2">
        <v>22</v>
      </c>
      <c r="F89" s="2">
        <v>2018</v>
      </c>
      <c r="G89" s="2">
        <v>3</v>
      </c>
      <c r="H89" s="4">
        <v>43303</v>
      </c>
      <c r="I89" s="3" t="s">
        <v>256</v>
      </c>
      <c r="J89" s="3">
        <v>33.301000000000002</v>
      </c>
      <c r="K89" s="3">
        <v>-116.351</v>
      </c>
      <c r="L89" s="3" t="s">
        <v>29</v>
      </c>
      <c r="M89" s="3" t="s">
        <v>30</v>
      </c>
      <c r="N89" s="3" t="s">
        <v>51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29</v>
      </c>
      <c r="V89" s="3" t="s">
        <v>36</v>
      </c>
      <c r="W89" s="3" t="s">
        <v>68</v>
      </c>
      <c r="X89" s="3" t="s">
        <v>69</v>
      </c>
      <c r="Y89" s="3" t="s">
        <v>57</v>
      </c>
    </row>
    <row r="90" spans="1:25" x14ac:dyDescent="0.15">
      <c r="A90" s="2">
        <v>92</v>
      </c>
      <c r="B90" s="3" t="s">
        <v>25</v>
      </c>
      <c r="C90" s="3" t="s">
        <v>257</v>
      </c>
      <c r="D90" s="3" t="s">
        <v>83</v>
      </c>
      <c r="E90" s="2">
        <v>30</v>
      </c>
      <c r="F90" s="2">
        <v>2018</v>
      </c>
      <c r="G90" s="2">
        <v>3</v>
      </c>
      <c r="H90" s="4">
        <v>43311</v>
      </c>
      <c r="I90" s="3" t="s">
        <v>258</v>
      </c>
      <c r="J90" s="3">
        <v>32.868068000000001</v>
      </c>
      <c r="K90" s="3">
        <v>-117.190226</v>
      </c>
      <c r="L90" s="3" t="s">
        <v>29</v>
      </c>
      <c r="M90" s="3" t="s">
        <v>85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35</v>
      </c>
      <c r="S90" s="3" t="s">
        <v>20</v>
      </c>
      <c r="T90" s="3"/>
      <c r="U90" s="3" t="s">
        <v>81</v>
      </c>
      <c r="V90" s="3" t="s">
        <v>36</v>
      </c>
      <c r="W90" s="3" t="s">
        <v>56</v>
      </c>
      <c r="X90" s="3" t="s">
        <v>69</v>
      </c>
      <c r="Y90" s="3" t="s">
        <v>189</v>
      </c>
    </row>
    <row r="91" spans="1:25" x14ac:dyDescent="0.15">
      <c r="A91" s="2">
        <v>93</v>
      </c>
      <c r="B91" s="3" t="s">
        <v>25</v>
      </c>
      <c r="C91" s="3" t="s">
        <v>259</v>
      </c>
      <c r="D91" s="3" t="s">
        <v>92</v>
      </c>
      <c r="E91" s="2">
        <v>9</v>
      </c>
      <c r="F91" s="2">
        <v>2018</v>
      </c>
      <c r="G91" s="2">
        <v>3</v>
      </c>
      <c r="H91" s="4">
        <v>43321</v>
      </c>
      <c r="I91" s="3" t="s">
        <v>66</v>
      </c>
      <c r="J91" s="3">
        <v>33.213000000000001</v>
      </c>
      <c r="K91" s="3">
        <v>-117.33499999999999</v>
      </c>
      <c r="L91" s="3" t="s">
        <v>29</v>
      </c>
      <c r="M91" s="3" t="s">
        <v>85</v>
      </c>
      <c r="N91" s="3" t="s">
        <v>31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100</v>
      </c>
      <c r="T91" s="3" t="s">
        <v>56</v>
      </c>
      <c r="U91" s="3"/>
      <c r="V91" s="3"/>
      <c r="W91" s="3" t="s">
        <v>56</v>
      </c>
      <c r="X91" s="3" t="s">
        <v>69</v>
      </c>
      <c r="Y91" s="3" t="s">
        <v>61</v>
      </c>
    </row>
    <row r="92" spans="1:25" x14ac:dyDescent="0.15">
      <c r="A92" s="2">
        <v>94</v>
      </c>
      <c r="B92" s="3" t="s">
        <v>25</v>
      </c>
      <c r="C92" s="3" t="s">
        <v>260</v>
      </c>
      <c r="D92" s="3" t="s">
        <v>92</v>
      </c>
      <c r="E92" s="2">
        <v>19</v>
      </c>
      <c r="F92" s="2">
        <v>2018</v>
      </c>
      <c r="G92" s="2">
        <v>3</v>
      </c>
      <c r="H92" s="4">
        <v>43331</v>
      </c>
      <c r="I92" s="3" t="s">
        <v>261</v>
      </c>
      <c r="J92" s="3">
        <v>32.700180400000001</v>
      </c>
      <c r="K92" s="3">
        <v>-116.8638674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43</v>
      </c>
      <c r="S92" s="3" t="s">
        <v>20</v>
      </c>
      <c r="T92" s="3"/>
      <c r="U92" s="3" t="s">
        <v>81</v>
      </c>
      <c r="V92" s="3" t="s">
        <v>36</v>
      </c>
      <c r="W92" s="3" t="s">
        <v>56</v>
      </c>
      <c r="X92" s="3" t="s">
        <v>53</v>
      </c>
      <c r="Y92" s="3" t="s">
        <v>39</v>
      </c>
    </row>
    <row r="93" spans="1:25" x14ac:dyDescent="0.15">
      <c r="A93" s="2">
        <v>95</v>
      </c>
      <c r="B93" s="3" t="s">
        <v>25</v>
      </c>
      <c r="C93" s="3" t="s">
        <v>262</v>
      </c>
      <c r="D93" s="3" t="s">
        <v>104</v>
      </c>
      <c r="E93" s="2">
        <v>14</v>
      </c>
      <c r="F93" s="2">
        <v>2018</v>
      </c>
      <c r="G93" s="2">
        <v>3</v>
      </c>
      <c r="H93" s="4">
        <v>43357</v>
      </c>
      <c r="I93" s="3" t="s">
        <v>263</v>
      </c>
      <c r="J93" s="3">
        <v>32.789679</v>
      </c>
      <c r="K93" s="3">
        <v>-117.080882</v>
      </c>
      <c r="L93" s="3" t="s">
        <v>29</v>
      </c>
      <c r="M93" s="3" t="s">
        <v>85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100</v>
      </c>
      <c r="T93" s="3"/>
      <c r="U93" s="3"/>
      <c r="V93" s="3"/>
      <c r="W93" s="3" t="s">
        <v>68</v>
      </c>
      <c r="X93" s="3" t="s">
        <v>69</v>
      </c>
      <c r="Y93" s="3" t="s">
        <v>39</v>
      </c>
    </row>
    <row r="94" spans="1:25" x14ac:dyDescent="0.15">
      <c r="A94" s="2">
        <v>96</v>
      </c>
      <c r="B94" s="3" t="s">
        <v>25</v>
      </c>
      <c r="C94" s="3" t="s">
        <v>264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93</v>
      </c>
      <c r="J94" s="3">
        <v>33.317706000000001</v>
      </c>
      <c r="K94" s="3">
        <v>-117.22284399999999</v>
      </c>
      <c r="L94" s="3" t="s">
        <v>29</v>
      </c>
      <c r="M94" s="3" t="s">
        <v>30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35</v>
      </c>
      <c r="S94" s="3" t="s">
        <v>172</v>
      </c>
      <c r="T94" s="3"/>
      <c r="U94" s="3" t="s">
        <v>44</v>
      </c>
      <c r="V94" s="3" t="s">
        <v>89</v>
      </c>
      <c r="W94" s="3" t="s">
        <v>46</v>
      </c>
      <c r="X94" s="3" t="s">
        <v>38</v>
      </c>
      <c r="Y94" s="3" t="s">
        <v>47</v>
      </c>
    </row>
    <row r="95" spans="1:25" x14ac:dyDescent="0.15">
      <c r="A95" s="2">
        <v>97</v>
      </c>
      <c r="B95" s="3" t="s">
        <v>25</v>
      </c>
      <c r="C95" s="3" t="s">
        <v>265</v>
      </c>
      <c r="D95" s="3" t="s">
        <v>120</v>
      </c>
      <c r="E95" s="2">
        <v>15</v>
      </c>
      <c r="F95" s="2">
        <v>2018</v>
      </c>
      <c r="G95" s="2">
        <v>4</v>
      </c>
      <c r="H95" s="4">
        <v>43388</v>
      </c>
      <c r="I95" s="3" t="s">
        <v>266</v>
      </c>
      <c r="J95" s="3">
        <v>33.319099000000001</v>
      </c>
      <c r="K95" s="3">
        <v>-117.259671</v>
      </c>
      <c r="L95" s="3" t="s">
        <v>29</v>
      </c>
      <c r="M95" s="3" t="s">
        <v>30</v>
      </c>
      <c r="N95" s="3" t="s">
        <v>31</v>
      </c>
      <c r="O95" s="3" t="s">
        <v>72</v>
      </c>
      <c r="P95" s="3" t="s">
        <v>33</v>
      </c>
      <c r="Q95" s="3" t="s">
        <v>34</v>
      </c>
      <c r="R95" s="3" t="s">
        <v>43</v>
      </c>
      <c r="S95" s="3" t="s">
        <v>100</v>
      </c>
      <c r="T95" s="3"/>
      <c r="U95" s="3"/>
      <c r="V95" s="3"/>
      <c r="W95" s="3" t="s">
        <v>68</v>
      </c>
      <c r="X95" s="3" t="s">
        <v>38</v>
      </c>
      <c r="Y95" s="3" t="s">
        <v>47</v>
      </c>
    </row>
    <row r="96" spans="1:25" x14ac:dyDescent="0.15">
      <c r="A96" s="2">
        <v>98</v>
      </c>
      <c r="B96" s="3" t="s">
        <v>25</v>
      </c>
      <c r="C96" s="3" t="s">
        <v>267</v>
      </c>
      <c r="D96" s="3" t="s">
        <v>176</v>
      </c>
      <c r="E96" s="2">
        <v>26</v>
      </c>
      <c r="F96" s="2">
        <v>2018</v>
      </c>
      <c r="G96" s="2">
        <v>4</v>
      </c>
      <c r="H96" s="4">
        <v>43430</v>
      </c>
      <c r="I96" s="3" t="s">
        <v>268</v>
      </c>
      <c r="J96" s="3">
        <v>33.431392000000002</v>
      </c>
      <c r="K96" s="3">
        <v>-117.595195</v>
      </c>
      <c r="L96" s="3" t="s">
        <v>29</v>
      </c>
      <c r="M96" s="3" t="s">
        <v>85</v>
      </c>
      <c r="N96" s="3" t="s">
        <v>51</v>
      </c>
      <c r="O96" s="3" t="s">
        <v>32</v>
      </c>
      <c r="P96" s="3" t="s">
        <v>33</v>
      </c>
      <c r="Q96" s="3" t="s">
        <v>34</v>
      </c>
      <c r="R96" s="3" t="s">
        <v>43</v>
      </c>
      <c r="S96" s="3" t="s">
        <v>20</v>
      </c>
      <c r="T96" s="3"/>
      <c r="U96" s="3" t="s">
        <v>81</v>
      </c>
      <c r="V96" s="3" t="s">
        <v>36</v>
      </c>
      <c r="W96" s="3"/>
      <c r="X96" s="3" t="s">
        <v>38</v>
      </c>
      <c r="Y96" s="3" t="s">
        <v>234</v>
      </c>
    </row>
    <row r="97" spans="1:25" x14ac:dyDescent="0.15">
      <c r="A97" s="2">
        <v>99</v>
      </c>
      <c r="B97" s="3" t="s">
        <v>25</v>
      </c>
      <c r="C97" s="3" t="s">
        <v>269</v>
      </c>
      <c r="D97" s="3" t="s">
        <v>127</v>
      </c>
      <c r="E97" s="2">
        <v>16</v>
      </c>
      <c r="F97" s="2">
        <v>2019</v>
      </c>
      <c r="G97" s="2">
        <v>1</v>
      </c>
      <c r="H97" s="4">
        <v>43481</v>
      </c>
      <c r="I97" s="3" t="s">
        <v>270</v>
      </c>
      <c r="J97" s="3">
        <v>33.420999999999999</v>
      </c>
      <c r="K97" s="3">
        <v>-117.61</v>
      </c>
      <c r="L97" s="3" t="s">
        <v>29</v>
      </c>
      <c r="M97" s="3" t="s">
        <v>85</v>
      </c>
      <c r="N97" s="3" t="s">
        <v>31</v>
      </c>
      <c r="O97" s="3" t="s">
        <v>32</v>
      </c>
      <c r="P97" s="3" t="s">
        <v>271</v>
      </c>
      <c r="Q97" s="3" t="s">
        <v>34</v>
      </c>
      <c r="R97" s="3" t="s">
        <v>35</v>
      </c>
      <c r="S97" s="3" t="s">
        <v>100</v>
      </c>
      <c r="T97" s="3" t="s">
        <v>272</v>
      </c>
      <c r="U97" s="3"/>
      <c r="V97" s="3"/>
      <c r="W97" s="3" t="s">
        <v>37</v>
      </c>
      <c r="X97" s="3" t="s">
        <v>69</v>
      </c>
      <c r="Y97" s="3" t="s">
        <v>234</v>
      </c>
    </row>
    <row r="98" spans="1:25" x14ac:dyDescent="0.15">
      <c r="A98" s="2">
        <v>100</v>
      </c>
      <c r="B98" s="3" t="s">
        <v>25</v>
      </c>
      <c r="C98" s="3" t="s">
        <v>273</v>
      </c>
      <c r="D98" s="3" t="s">
        <v>49</v>
      </c>
      <c r="E98" s="2">
        <v>15</v>
      </c>
      <c r="F98" s="2">
        <v>2019</v>
      </c>
      <c r="G98" s="2">
        <v>2</v>
      </c>
      <c r="H98" s="4">
        <v>43570</v>
      </c>
      <c r="I98" s="3" t="s">
        <v>274</v>
      </c>
      <c r="J98" s="3">
        <v>32.788300700000001</v>
      </c>
      <c r="K98" s="3">
        <v>-116.8896419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43</v>
      </c>
      <c r="S98" s="3" t="s">
        <v>240</v>
      </c>
      <c r="T98" s="3"/>
      <c r="U98" s="3"/>
      <c r="V98" s="3"/>
      <c r="W98" s="3" t="s">
        <v>139</v>
      </c>
      <c r="X98" s="3" t="s">
        <v>69</v>
      </c>
      <c r="Y98" s="3" t="s">
        <v>39</v>
      </c>
    </row>
    <row r="99" spans="1:25" x14ac:dyDescent="0.15">
      <c r="A99" s="2">
        <v>101</v>
      </c>
      <c r="B99" s="3" t="s">
        <v>25</v>
      </c>
      <c r="C99" s="3" t="s">
        <v>275</v>
      </c>
      <c r="D99" s="3" t="s">
        <v>149</v>
      </c>
      <c r="E99" s="2">
        <v>12</v>
      </c>
      <c r="F99" s="2">
        <v>2019</v>
      </c>
      <c r="G99" s="2">
        <v>2</v>
      </c>
      <c r="H99" s="4">
        <v>43628</v>
      </c>
      <c r="I99" s="3" t="s">
        <v>276</v>
      </c>
      <c r="J99" s="3">
        <v>33.048426999999997</v>
      </c>
      <c r="K99" s="3">
        <v>-116.857815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129</v>
      </c>
      <c r="R99" s="3" t="s">
        <v>43</v>
      </c>
      <c r="S99" s="3" t="s">
        <v>20</v>
      </c>
      <c r="T99" s="3"/>
      <c r="U99" s="3" t="s">
        <v>44</v>
      </c>
      <c r="V99" s="3" t="s">
        <v>36</v>
      </c>
      <c r="W99" s="3" t="s">
        <v>68</v>
      </c>
      <c r="X99" s="3" t="s">
        <v>38</v>
      </c>
      <c r="Y99" s="3" t="s">
        <v>57</v>
      </c>
    </row>
    <row r="100" spans="1:25" x14ac:dyDescent="0.15">
      <c r="A100" s="2">
        <v>102</v>
      </c>
      <c r="B100" s="3" t="s">
        <v>25</v>
      </c>
      <c r="C100" s="3" t="s">
        <v>277</v>
      </c>
      <c r="D100" s="3" t="s">
        <v>83</v>
      </c>
      <c r="E100" s="2">
        <v>3</v>
      </c>
      <c r="F100" s="2">
        <v>2019</v>
      </c>
      <c r="G100" s="2">
        <v>3</v>
      </c>
      <c r="H100" s="4">
        <v>43649</v>
      </c>
      <c r="I100" s="3" t="s">
        <v>278</v>
      </c>
      <c r="J100" s="3">
        <v>33.011263999999997</v>
      </c>
      <c r="K100" s="3">
        <v>-116.84922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35</v>
      </c>
      <c r="S100" s="3" t="s">
        <v>100</v>
      </c>
      <c r="T100" s="3" t="s">
        <v>108</v>
      </c>
      <c r="U100" s="3"/>
      <c r="V100" s="3"/>
      <c r="W100" s="3" t="s">
        <v>52</v>
      </c>
      <c r="X100" s="3" t="s">
        <v>53</v>
      </c>
      <c r="Y100" s="3" t="s">
        <v>57</v>
      </c>
    </row>
    <row r="101" spans="1:25" x14ac:dyDescent="0.15">
      <c r="A101" s="2">
        <v>103</v>
      </c>
      <c r="B101" s="3" t="s">
        <v>25</v>
      </c>
      <c r="C101" s="3" t="s">
        <v>279</v>
      </c>
      <c r="D101" s="3" t="s">
        <v>83</v>
      </c>
      <c r="E101" s="2">
        <v>5</v>
      </c>
      <c r="F101" s="2">
        <v>2019</v>
      </c>
      <c r="G101" s="2">
        <v>3</v>
      </c>
      <c r="H101" s="4">
        <v>43651</v>
      </c>
      <c r="I101" s="3" t="s">
        <v>280</v>
      </c>
      <c r="J101" s="3">
        <v>33.158447899999999</v>
      </c>
      <c r="K101" s="3">
        <v>-117.2220482</v>
      </c>
      <c r="L101" s="3" t="s">
        <v>29</v>
      </c>
      <c r="M101" s="3" t="s">
        <v>85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43</v>
      </c>
      <c r="S101" s="3" t="s">
        <v>20</v>
      </c>
      <c r="T101" s="3"/>
      <c r="U101" s="3" t="s">
        <v>44</v>
      </c>
      <c r="V101" s="3" t="s">
        <v>45</v>
      </c>
      <c r="W101" s="3" t="s">
        <v>46</v>
      </c>
      <c r="X101" s="3" t="s">
        <v>38</v>
      </c>
      <c r="Y101" s="3" t="s">
        <v>61</v>
      </c>
    </row>
    <row r="102" spans="1:25" x14ac:dyDescent="0.15">
      <c r="A102" s="2">
        <v>104</v>
      </c>
      <c r="B102" s="3" t="s">
        <v>25</v>
      </c>
      <c r="C102" s="3" t="s">
        <v>281</v>
      </c>
      <c r="D102" s="3" t="s">
        <v>83</v>
      </c>
      <c r="E102" s="2">
        <v>16</v>
      </c>
      <c r="F102" s="2">
        <v>2019</v>
      </c>
      <c r="G102" s="2">
        <v>3</v>
      </c>
      <c r="H102" s="4">
        <v>43662</v>
      </c>
      <c r="I102" s="3" t="s">
        <v>282</v>
      </c>
      <c r="J102" s="3">
        <v>33.181964000000001</v>
      </c>
      <c r="K102" s="3">
        <v>-117.112574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172</v>
      </c>
      <c r="T102" s="3"/>
      <c r="U102" s="3"/>
      <c r="V102" s="3"/>
      <c r="W102" s="3" t="s">
        <v>56</v>
      </c>
      <c r="X102" s="3" t="s">
        <v>38</v>
      </c>
      <c r="Y102" s="3" t="s">
        <v>47</v>
      </c>
    </row>
    <row r="103" spans="1:25" x14ac:dyDescent="0.15">
      <c r="A103" s="2">
        <v>105</v>
      </c>
      <c r="B103" s="3" t="s">
        <v>25</v>
      </c>
      <c r="C103" s="3" t="s">
        <v>283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284</v>
      </c>
      <c r="J103" s="3">
        <v>33.167521999999998</v>
      </c>
      <c r="K103" s="3">
        <v>-117.146218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240</v>
      </c>
      <c r="T103" s="3"/>
      <c r="U103" s="3"/>
      <c r="V103" s="3"/>
      <c r="W103" s="3" t="s">
        <v>56</v>
      </c>
      <c r="X103" s="3" t="s">
        <v>38</v>
      </c>
      <c r="Y103" s="3" t="s">
        <v>47</v>
      </c>
    </row>
    <row r="104" spans="1:25" x14ac:dyDescent="0.15">
      <c r="A104" s="2">
        <v>106</v>
      </c>
      <c r="B104" s="3" t="s">
        <v>25</v>
      </c>
      <c r="C104" s="3" t="s">
        <v>285</v>
      </c>
      <c r="D104" s="3" t="s">
        <v>92</v>
      </c>
      <c r="E104" s="2">
        <v>5</v>
      </c>
      <c r="F104" s="2">
        <v>2019</v>
      </c>
      <c r="G104" s="2">
        <v>3</v>
      </c>
      <c r="H104" s="4">
        <v>43682</v>
      </c>
      <c r="I104" s="3" t="s">
        <v>286</v>
      </c>
      <c r="J104" s="3">
        <v>32.788589000000002</v>
      </c>
      <c r="K104" s="3">
        <v>-117.12329699999999</v>
      </c>
      <c r="L104" s="3" t="s">
        <v>29</v>
      </c>
      <c r="M104" s="3" t="s">
        <v>85</v>
      </c>
      <c r="N104" s="3" t="s">
        <v>31</v>
      </c>
      <c r="O104" s="3" t="s">
        <v>86</v>
      </c>
      <c r="P104" s="3" t="s">
        <v>271</v>
      </c>
      <c r="Q104" s="3" t="s">
        <v>34</v>
      </c>
      <c r="R104" s="3" t="s">
        <v>35</v>
      </c>
      <c r="S104" s="3" t="s">
        <v>100</v>
      </c>
      <c r="T104" s="3" t="s">
        <v>56</v>
      </c>
      <c r="U104" s="3"/>
      <c r="V104" s="3"/>
      <c r="W104" s="3" t="s">
        <v>68</v>
      </c>
      <c r="X104" s="3" t="s">
        <v>69</v>
      </c>
      <c r="Y104" s="3" t="s">
        <v>189</v>
      </c>
    </row>
    <row r="105" spans="1:25" x14ac:dyDescent="0.15">
      <c r="A105" s="2">
        <v>107</v>
      </c>
      <c r="B105" s="3" t="s">
        <v>25</v>
      </c>
      <c r="C105" s="3" t="s">
        <v>287</v>
      </c>
      <c r="D105" s="3" t="s">
        <v>104</v>
      </c>
      <c r="E105" s="2">
        <v>10</v>
      </c>
      <c r="F105" s="2">
        <v>2019</v>
      </c>
      <c r="G105" s="2">
        <v>3</v>
      </c>
      <c r="H105" s="4">
        <v>43718</v>
      </c>
      <c r="I105" s="3" t="s">
        <v>288</v>
      </c>
      <c r="J105" s="3">
        <v>32.563800000000001</v>
      </c>
      <c r="K105" s="3">
        <v>-117.0333</v>
      </c>
      <c r="L105" s="3" t="s">
        <v>29</v>
      </c>
      <c r="M105" s="3" t="s">
        <v>30</v>
      </c>
      <c r="N105" s="3" t="s">
        <v>51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100</v>
      </c>
      <c r="T105" s="3" t="s">
        <v>113</v>
      </c>
      <c r="U105" s="3"/>
      <c r="V105" s="3"/>
      <c r="W105" s="3" t="s">
        <v>68</v>
      </c>
      <c r="X105" s="3" t="s">
        <v>38</v>
      </c>
      <c r="Y105" s="3" t="s">
        <v>64</v>
      </c>
    </row>
    <row r="106" spans="1:25" x14ac:dyDescent="0.15">
      <c r="A106" s="2">
        <v>108</v>
      </c>
      <c r="B106" s="3" t="s">
        <v>25</v>
      </c>
      <c r="C106" s="3" t="s">
        <v>289</v>
      </c>
      <c r="D106" s="3" t="s">
        <v>104</v>
      </c>
      <c r="E106" s="2">
        <v>11</v>
      </c>
      <c r="F106" s="2">
        <v>2019</v>
      </c>
      <c r="G106" s="2">
        <v>3</v>
      </c>
      <c r="H106" s="4">
        <v>43719</v>
      </c>
      <c r="I106" s="3" t="s">
        <v>290</v>
      </c>
      <c r="J106" s="3">
        <v>33.225999999999999</v>
      </c>
      <c r="K106" s="3">
        <v>-117.08499999999999</v>
      </c>
      <c r="L106" s="3" t="s">
        <v>29</v>
      </c>
      <c r="M106" s="3" t="s">
        <v>30</v>
      </c>
      <c r="N106" s="3" t="s">
        <v>31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20</v>
      </c>
      <c r="T106" s="3"/>
      <c r="U106" s="3" t="s">
        <v>152</v>
      </c>
      <c r="V106" s="3" t="s">
        <v>36</v>
      </c>
      <c r="W106" s="3" t="s">
        <v>68</v>
      </c>
      <c r="X106" s="3" t="s">
        <v>38</v>
      </c>
      <c r="Y106" s="3" t="s">
        <v>47</v>
      </c>
    </row>
    <row r="107" spans="1:25" x14ac:dyDescent="0.15">
      <c r="A107" s="2">
        <v>109</v>
      </c>
      <c r="B107" s="3" t="s">
        <v>25</v>
      </c>
      <c r="C107" s="3" t="s">
        <v>291</v>
      </c>
      <c r="D107" s="3" t="s">
        <v>104</v>
      </c>
      <c r="E107" s="2">
        <v>13</v>
      </c>
      <c r="F107" s="2">
        <v>2019</v>
      </c>
      <c r="G107" s="2">
        <v>3</v>
      </c>
      <c r="H107" s="4">
        <v>43721</v>
      </c>
      <c r="I107" s="3" t="s">
        <v>292</v>
      </c>
      <c r="J107" s="3">
        <v>32.786999999999999</v>
      </c>
      <c r="K107" s="3">
        <v>-117.00700000000001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100</v>
      </c>
      <c r="T107" s="3" t="s">
        <v>101</v>
      </c>
      <c r="U107" s="3"/>
      <c r="V107" s="3"/>
      <c r="W107" s="3" t="s">
        <v>52</v>
      </c>
      <c r="X107" s="3" t="s">
        <v>69</v>
      </c>
      <c r="Y107" s="3" t="s">
        <v>39</v>
      </c>
    </row>
    <row r="108" spans="1:25" x14ac:dyDescent="0.15">
      <c r="A108" s="2">
        <v>110</v>
      </c>
      <c r="B108" s="3" t="s">
        <v>25</v>
      </c>
      <c r="C108" s="3" t="s">
        <v>293</v>
      </c>
      <c r="D108" s="3" t="s">
        <v>104</v>
      </c>
      <c r="E108" s="2">
        <v>30</v>
      </c>
      <c r="F108" s="2">
        <v>2019</v>
      </c>
      <c r="G108" s="2">
        <v>3</v>
      </c>
      <c r="H108" s="4">
        <v>43738</v>
      </c>
      <c r="I108" s="3" t="s">
        <v>294</v>
      </c>
      <c r="J108" s="3">
        <v>33.261811000000002</v>
      </c>
      <c r="K108" s="3">
        <v>-116.37051</v>
      </c>
      <c r="L108" s="3" t="s">
        <v>29</v>
      </c>
      <c r="M108" s="3" t="s">
        <v>85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250</v>
      </c>
      <c r="U108" s="3"/>
      <c r="V108" s="3"/>
      <c r="W108" s="3" t="s">
        <v>56</v>
      </c>
      <c r="X108" s="3" t="s">
        <v>69</v>
      </c>
      <c r="Y108" s="3" t="s">
        <v>57</v>
      </c>
    </row>
    <row r="109" spans="1:25" x14ac:dyDescent="0.15">
      <c r="A109" s="2">
        <v>111</v>
      </c>
      <c r="B109" s="3" t="s">
        <v>25</v>
      </c>
      <c r="C109" s="3" t="s">
        <v>295</v>
      </c>
      <c r="D109" s="3" t="s">
        <v>120</v>
      </c>
      <c r="E109" s="2">
        <v>17</v>
      </c>
      <c r="F109" s="2">
        <v>2019</v>
      </c>
      <c r="G109" s="2">
        <v>4</v>
      </c>
      <c r="H109" s="4">
        <v>43755</v>
      </c>
      <c r="I109" s="3" t="s">
        <v>296</v>
      </c>
      <c r="J109" s="3">
        <v>33.273611099999997</v>
      </c>
      <c r="K109" s="3">
        <v>-116.3930556</v>
      </c>
      <c r="L109" s="3" t="s">
        <v>29</v>
      </c>
      <c r="M109" s="3" t="s">
        <v>85</v>
      </c>
      <c r="N109" s="3" t="s">
        <v>31</v>
      </c>
      <c r="O109" s="3" t="s">
        <v>86</v>
      </c>
      <c r="P109" s="3" t="s">
        <v>297</v>
      </c>
      <c r="Q109" s="3" t="s">
        <v>34</v>
      </c>
      <c r="R109" s="3" t="s">
        <v>35</v>
      </c>
      <c r="S109" s="3" t="s">
        <v>56</v>
      </c>
      <c r="T109" s="3"/>
      <c r="U109" s="3"/>
      <c r="V109" s="3"/>
      <c r="W109" s="3" t="s">
        <v>46</v>
      </c>
      <c r="X109" s="3" t="s">
        <v>69</v>
      </c>
      <c r="Y109" s="3" t="s">
        <v>57</v>
      </c>
    </row>
    <row r="110" spans="1:25" x14ac:dyDescent="0.15">
      <c r="A110" s="2">
        <v>112</v>
      </c>
      <c r="B110" s="3" t="s">
        <v>25</v>
      </c>
      <c r="C110" s="3" t="s">
        <v>298</v>
      </c>
      <c r="D110" s="3" t="s">
        <v>120</v>
      </c>
      <c r="E110" s="2">
        <v>19</v>
      </c>
      <c r="F110" s="2">
        <v>2019</v>
      </c>
      <c r="G110" s="2">
        <v>4</v>
      </c>
      <c r="H110" s="4">
        <v>43757</v>
      </c>
      <c r="I110" s="3" t="s">
        <v>299</v>
      </c>
      <c r="J110" s="3">
        <v>33.231681000000002</v>
      </c>
      <c r="K110" s="3">
        <v>-117.25932899999999</v>
      </c>
      <c r="L110" s="3" t="s">
        <v>29</v>
      </c>
      <c r="M110" s="3" t="s">
        <v>30</v>
      </c>
      <c r="N110" s="3" t="s">
        <v>51</v>
      </c>
      <c r="O110" s="3" t="s">
        <v>32</v>
      </c>
      <c r="P110" s="3" t="s">
        <v>300</v>
      </c>
      <c r="Q110" s="3" t="s">
        <v>34</v>
      </c>
      <c r="R110" s="3" t="s">
        <v>43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61</v>
      </c>
    </row>
    <row r="111" spans="1:25" x14ac:dyDescent="0.15">
      <c r="A111" s="2">
        <v>113</v>
      </c>
      <c r="B111" s="3" t="s">
        <v>25</v>
      </c>
      <c r="C111" s="3" t="s">
        <v>301</v>
      </c>
      <c r="D111" s="3" t="s">
        <v>120</v>
      </c>
      <c r="E111" s="2">
        <v>24</v>
      </c>
      <c r="F111" s="2">
        <v>2019</v>
      </c>
      <c r="G111" s="2">
        <v>4</v>
      </c>
      <c r="H111" s="4">
        <v>43762</v>
      </c>
      <c r="I111" s="5">
        <v>0.42777777777777781</v>
      </c>
      <c r="J111" s="3">
        <v>32.835712000000001</v>
      </c>
      <c r="K111" s="3">
        <v>-116.725166</v>
      </c>
      <c r="L111" s="3" t="s">
        <v>29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34</v>
      </c>
      <c r="R111" s="3" t="s">
        <v>43</v>
      </c>
      <c r="S111" s="3" t="s">
        <v>100</v>
      </c>
      <c r="T111" s="3" t="s">
        <v>203</v>
      </c>
      <c r="U111" s="3"/>
      <c r="V111" s="3"/>
      <c r="W111" s="3" t="s">
        <v>68</v>
      </c>
      <c r="X111" s="3" t="s">
        <v>53</v>
      </c>
      <c r="Y111" s="3" t="s">
        <v>74</v>
      </c>
    </row>
    <row r="112" spans="1:25" x14ac:dyDescent="0.15">
      <c r="A112" s="2">
        <v>115</v>
      </c>
      <c r="B112" s="3" t="s">
        <v>25</v>
      </c>
      <c r="C112" s="3" t="s">
        <v>302</v>
      </c>
      <c r="D112" s="3" t="s">
        <v>176</v>
      </c>
      <c r="E112" s="2">
        <v>1</v>
      </c>
      <c r="F112" s="2">
        <v>2019</v>
      </c>
      <c r="G112" s="2">
        <v>4</v>
      </c>
      <c r="H112" s="4">
        <v>43770</v>
      </c>
      <c r="I112" s="3" t="s">
        <v>303</v>
      </c>
      <c r="J112" s="3">
        <v>33.092424700000002</v>
      </c>
      <c r="K112" s="3">
        <v>-117.0206295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304</v>
      </c>
      <c r="Q112" s="3" t="s">
        <v>34</v>
      </c>
      <c r="R112" s="3" t="s">
        <v>43</v>
      </c>
      <c r="S112" s="3" t="s">
        <v>20</v>
      </c>
      <c r="T112" s="3"/>
      <c r="U112" s="3" t="s">
        <v>44</v>
      </c>
      <c r="V112" s="3" t="s">
        <v>45</v>
      </c>
      <c r="W112" s="3" t="s">
        <v>68</v>
      </c>
      <c r="X112" s="3" t="s">
        <v>69</v>
      </c>
      <c r="Y112" s="3" t="s">
        <v>47</v>
      </c>
    </row>
    <row r="113" spans="1:25" x14ac:dyDescent="0.15">
      <c r="A113" s="2">
        <v>116</v>
      </c>
      <c r="B113" s="3" t="s">
        <v>25</v>
      </c>
      <c r="C113" s="3" t="s">
        <v>305</v>
      </c>
      <c r="D113" s="3" t="s">
        <v>176</v>
      </c>
      <c r="E113" s="2">
        <v>4</v>
      </c>
      <c r="F113" s="2">
        <v>2019</v>
      </c>
      <c r="G113" s="2">
        <v>4</v>
      </c>
      <c r="H113" s="4">
        <v>43773</v>
      </c>
      <c r="I113" s="3" t="s">
        <v>28</v>
      </c>
      <c r="J113" s="3">
        <v>33.196914999999997</v>
      </c>
      <c r="K113" s="3">
        <v>-116.71213899999999</v>
      </c>
      <c r="L113" s="3" t="s">
        <v>29</v>
      </c>
      <c r="M113" s="3" t="s">
        <v>30</v>
      </c>
      <c r="N113" s="3" t="s">
        <v>31</v>
      </c>
      <c r="O113" s="3" t="s">
        <v>86</v>
      </c>
      <c r="P113" s="3" t="s">
        <v>33</v>
      </c>
      <c r="Q113" s="3" t="s">
        <v>34</v>
      </c>
      <c r="R113" s="3" t="s">
        <v>43</v>
      </c>
      <c r="S113" s="3" t="s">
        <v>100</v>
      </c>
      <c r="T113" s="3" t="s">
        <v>56</v>
      </c>
      <c r="U113" s="3"/>
      <c r="V113" s="3"/>
      <c r="W113" s="3"/>
      <c r="X113" s="3" t="s">
        <v>53</v>
      </c>
      <c r="Y113" s="3" t="s">
        <v>57</v>
      </c>
    </row>
    <row r="114" spans="1:25" x14ac:dyDescent="0.15">
      <c r="A114" s="2">
        <v>117</v>
      </c>
      <c r="B114" s="3" t="s">
        <v>25</v>
      </c>
      <c r="C114" s="3" t="s">
        <v>306</v>
      </c>
      <c r="D114" s="3" t="s">
        <v>176</v>
      </c>
      <c r="E114" s="2">
        <v>12</v>
      </c>
      <c r="F114" s="2">
        <v>2019</v>
      </c>
      <c r="G114" s="2">
        <v>4</v>
      </c>
      <c r="H114" s="4">
        <v>43781</v>
      </c>
      <c r="I114" s="3" t="s">
        <v>155</v>
      </c>
      <c r="J114" s="3">
        <v>33.190275999999997</v>
      </c>
      <c r="K114" s="3">
        <v>-117.369773</v>
      </c>
      <c r="L114" s="3" t="s">
        <v>56</v>
      </c>
      <c r="M114" s="3" t="s">
        <v>85</v>
      </c>
      <c r="N114" s="3" t="s">
        <v>31</v>
      </c>
      <c r="O114" s="3" t="s">
        <v>32</v>
      </c>
      <c r="P114" s="3" t="s">
        <v>297</v>
      </c>
      <c r="Q114" s="3" t="s">
        <v>34</v>
      </c>
      <c r="R114" s="3" t="s">
        <v>43</v>
      </c>
      <c r="S114" s="3" t="s">
        <v>100</v>
      </c>
      <c r="T114" s="3" t="s">
        <v>108</v>
      </c>
      <c r="U114" s="3"/>
      <c r="V114" s="3"/>
      <c r="W114" s="3" t="s">
        <v>52</v>
      </c>
      <c r="X114" s="3" t="s">
        <v>38</v>
      </c>
      <c r="Y114" s="3" t="s">
        <v>61</v>
      </c>
    </row>
    <row r="115" spans="1:25" x14ac:dyDescent="0.15">
      <c r="A115" s="2">
        <v>118</v>
      </c>
      <c r="B115" s="3" t="s">
        <v>25</v>
      </c>
      <c r="C115" s="3" t="s">
        <v>307</v>
      </c>
      <c r="D115" s="3" t="s">
        <v>27</v>
      </c>
      <c r="E115" s="2">
        <v>11</v>
      </c>
      <c r="F115" s="2">
        <v>2020</v>
      </c>
      <c r="G115" s="2">
        <v>1</v>
      </c>
      <c r="H115" s="4">
        <v>43872</v>
      </c>
      <c r="I115" s="3" t="s">
        <v>308</v>
      </c>
      <c r="J115" s="3">
        <v>32.791006000000003</v>
      </c>
      <c r="K115" s="3">
        <v>-116.91940099999999</v>
      </c>
      <c r="L115" s="3" t="s">
        <v>29</v>
      </c>
      <c r="M115" s="3" t="s">
        <v>85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43</v>
      </c>
      <c r="S115" s="3" t="s">
        <v>100</v>
      </c>
      <c r="T115" s="3" t="s">
        <v>101</v>
      </c>
      <c r="U115" s="3"/>
      <c r="V115" s="3"/>
      <c r="W115" s="3" t="s">
        <v>139</v>
      </c>
      <c r="X115" s="3" t="s">
        <v>69</v>
      </c>
      <c r="Y115" s="3" t="s">
        <v>39</v>
      </c>
    </row>
    <row r="116" spans="1:25" x14ac:dyDescent="0.15">
      <c r="A116" s="2">
        <v>119</v>
      </c>
      <c r="B116" s="3" t="s">
        <v>25</v>
      </c>
      <c r="C116" s="3" t="s">
        <v>309</v>
      </c>
      <c r="D116" s="3" t="s">
        <v>27</v>
      </c>
      <c r="E116" s="2">
        <v>26</v>
      </c>
      <c r="F116" s="2">
        <v>2020</v>
      </c>
      <c r="G116" s="2">
        <v>1</v>
      </c>
      <c r="H116" s="4">
        <v>43887</v>
      </c>
      <c r="I116" s="3" t="s">
        <v>310</v>
      </c>
      <c r="J116" s="3">
        <v>32.914000000000001</v>
      </c>
      <c r="K116" s="3">
        <v>-116.64</v>
      </c>
      <c r="L116" s="3" t="s">
        <v>29</v>
      </c>
      <c r="M116" s="3" t="s">
        <v>30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161</v>
      </c>
      <c r="U116" s="3"/>
      <c r="V116" s="3"/>
      <c r="W116" s="3" t="s">
        <v>52</v>
      </c>
      <c r="X116" s="3" t="s">
        <v>53</v>
      </c>
      <c r="Y116" s="3" t="s">
        <v>74</v>
      </c>
    </row>
    <row r="117" spans="1:25" x14ac:dyDescent="0.15">
      <c r="A117" s="2">
        <v>120</v>
      </c>
      <c r="B117" s="3" t="s">
        <v>25</v>
      </c>
      <c r="C117" s="3" t="s">
        <v>311</v>
      </c>
      <c r="D117" s="3" t="s">
        <v>76</v>
      </c>
      <c r="E117" s="2">
        <v>17</v>
      </c>
      <c r="F117" s="2">
        <v>2020</v>
      </c>
      <c r="G117" s="2">
        <v>2</v>
      </c>
      <c r="H117" s="4">
        <v>43968</v>
      </c>
      <c r="I117" s="3" t="s">
        <v>312</v>
      </c>
      <c r="J117" s="3">
        <v>33.237340000000003</v>
      </c>
      <c r="K117" s="3">
        <v>-117.030142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81</v>
      </c>
      <c r="V117" s="3"/>
      <c r="W117" s="3" t="s">
        <v>56</v>
      </c>
      <c r="X117" s="3" t="s">
        <v>38</v>
      </c>
      <c r="Y117" s="3" t="s">
        <v>47</v>
      </c>
    </row>
    <row r="118" spans="1:25" x14ac:dyDescent="0.15">
      <c r="A118" s="2">
        <v>121</v>
      </c>
      <c r="B118" s="3" t="s">
        <v>25</v>
      </c>
      <c r="C118" s="3" t="s">
        <v>313</v>
      </c>
      <c r="D118" s="3" t="s">
        <v>76</v>
      </c>
      <c r="E118" s="2">
        <v>31</v>
      </c>
      <c r="F118" s="2">
        <v>2020</v>
      </c>
      <c r="G118" s="2">
        <v>2</v>
      </c>
      <c r="H118" s="4">
        <v>43982</v>
      </c>
      <c r="I118" s="3" t="s">
        <v>314</v>
      </c>
      <c r="J118" s="3">
        <v>32.543005999999998</v>
      </c>
      <c r="K118" s="3">
        <v>-117.027715</v>
      </c>
      <c r="L118" s="3" t="s">
        <v>29</v>
      </c>
      <c r="M118" s="3" t="s">
        <v>85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 t="s">
        <v>36</v>
      </c>
      <c r="W118" s="3" t="s">
        <v>139</v>
      </c>
      <c r="X118" s="3" t="s">
        <v>69</v>
      </c>
      <c r="Y118" s="3" t="s">
        <v>64</v>
      </c>
    </row>
    <row r="119" spans="1:25" x14ac:dyDescent="0.15">
      <c r="A119" s="2">
        <v>122</v>
      </c>
      <c r="B119" s="3" t="s">
        <v>25</v>
      </c>
      <c r="C119" s="3" t="s">
        <v>315</v>
      </c>
      <c r="D119" s="3" t="s">
        <v>149</v>
      </c>
      <c r="E119" s="2">
        <v>2</v>
      </c>
      <c r="F119" s="2">
        <v>2020</v>
      </c>
      <c r="G119" s="2">
        <v>2</v>
      </c>
      <c r="H119" s="4">
        <v>43984</v>
      </c>
      <c r="I119" s="3" t="s">
        <v>316</v>
      </c>
      <c r="J119" s="3">
        <v>33.07</v>
      </c>
      <c r="K119" s="3">
        <v>-116.863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304</v>
      </c>
      <c r="Q119" s="3" t="s">
        <v>34</v>
      </c>
      <c r="R119" s="3" t="s">
        <v>43</v>
      </c>
      <c r="S119" s="3" t="s">
        <v>20</v>
      </c>
      <c r="T119" s="3"/>
      <c r="U119" s="3" t="s">
        <v>44</v>
      </c>
      <c r="V119" s="3" t="s">
        <v>45</v>
      </c>
      <c r="W119" s="3" t="s">
        <v>46</v>
      </c>
      <c r="X119" s="3" t="s">
        <v>53</v>
      </c>
      <c r="Y119" s="3" t="s">
        <v>57</v>
      </c>
    </row>
    <row r="120" spans="1:25" x14ac:dyDescent="0.15">
      <c r="A120" s="2">
        <v>123</v>
      </c>
      <c r="B120" s="3" t="s">
        <v>25</v>
      </c>
      <c r="C120" s="3" t="s">
        <v>317</v>
      </c>
      <c r="D120" s="3" t="s">
        <v>149</v>
      </c>
      <c r="E120" s="2">
        <v>3</v>
      </c>
      <c r="F120" s="2">
        <v>2020</v>
      </c>
      <c r="G120" s="2">
        <v>2</v>
      </c>
      <c r="H120" s="4">
        <v>43985</v>
      </c>
      <c r="I120" s="3" t="s">
        <v>318</v>
      </c>
      <c r="J120" s="3">
        <v>33.123399999999997</v>
      </c>
      <c r="K120" s="3">
        <v>-117.02500000000001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152</v>
      </c>
      <c r="V120" s="3" t="s">
        <v>36</v>
      </c>
      <c r="W120" s="3" t="s">
        <v>68</v>
      </c>
      <c r="X120" s="3" t="s">
        <v>53</v>
      </c>
      <c r="Y120" s="3" t="s">
        <v>47</v>
      </c>
    </row>
    <row r="121" spans="1:25" x14ac:dyDescent="0.15">
      <c r="A121" s="2">
        <v>124</v>
      </c>
      <c r="B121" s="3" t="s">
        <v>25</v>
      </c>
      <c r="C121" s="3" t="s">
        <v>319</v>
      </c>
      <c r="D121" s="3" t="s">
        <v>83</v>
      </c>
      <c r="E121" s="2">
        <v>5</v>
      </c>
      <c r="F121" s="2">
        <v>2020</v>
      </c>
      <c r="G121" s="2">
        <v>3</v>
      </c>
      <c r="H121" s="4">
        <v>44017</v>
      </c>
      <c r="I121" s="3" t="s">
        <v>320</v>
      </c>
      <c r="J121" s="3">
        <v>33.087201999999998</v>
      </c>
      <c r="K121" s="3">
        <v>-116.985561</v>
      </c>
      <c r="L121" s="3" t="s">
        <v>29</v>
      </c>
      <c r="M121" s="3" t="s">
        <v>30</v>
      </c>
      <c r="N121" s="3" t="s">
        <v>51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100</v>
      </c>
      <c r="T121" s="3" t="s">
        <v>161</v>
      </c>
      <c r="U121" s="3"/>
      <c r="V121" s="3"/>
      <c r="W121" s="3" t="s">
        <v>52</v>
      </c>
      <c r="X121" s="3" t="s">
        <v>53</v>
      </c>
      <c r="Y121" s="3" t="s">
        <v>47</v>
      </c>
    </row>
    <row r="122" spans="1:25" x14ac:dyDescent="0.15">
      <c r="A122" s="2">
        <v>125</v>
      </c>
      <c r="B122" s="3" t="s">
        <v>25</v>
      </c>
      <c r="C122" s="3" t="s">
        <v>321</v>
      </c>
      <c r="D122" s="3" t="s">
        <v>83</v>
      </c>
      <c r="E122" s="2">
        <v>17</v>
      </c>
      <c r="F122" s="2">
        <v>2020</v>
      </c>
      <c r="G122" s="2">
        <v>3</v>
      </c>
      <c r="H122" s="4">
        <v>44029</v>
      </c>
      <c r="I122" s="3" t="s">
        <v>322</v>
      </c>
      <c r="J122" s="3">
        <v>33.090350999999998</v>
      </c>
      <c r="K122" s="3">
        <v>-116.579773</v>
      </c>
      <c r="L122" s="3" t="s">
        <v>29</v>
      </c>
      <c r="M122" s="3" t="s">
        <v>30</v>
      </c>
      <c r="N122" s="3" t="s">
        <v>31</v>
      </c>
      <c r="O122" s="3" t="s">
        <v>72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/>
      <c r="U122" s="3" t="s">
        <v>152</v>
      </c>
      <c r="V122" s="3" t="s">
        <v>36</v>
      </c>
      <c r="W122" s="3" t="s">
        <v>68</v>
      </c>
      <c r="X122" s="3" t="s">
        <v>53</v>
      </c>
      <c r="Y122" s="3" t="s">
        <v>57</v>
      </c>
    </row>
    <row r="123" spans="1:25" x14ac:dyDescent="0.15">
      <c r="A123" s="2">
        <v>126</v>
      </c>
      <c r="B123" s="3" t="s">
        <v>25</v>
      </c>
      <c r="C123" s="3" t="s">
        <v>323</v>
      </c>
      <c r="D123" s="3" t="s">
        <v>83</v>
      </c>
      <c r="E123" s="2">
        <v>26</v>
      </c>
      <c r="F123" s="2">
        <v>2020</v>
      </c>
      <c r="G123" s="2">
        <v>3</v>
      </c>
      <c r="H123" s="4">
        <v>44038</v>
      </c>
      <c r="I123" s="3" t="s">
        <v>141</v>
      </c>
      <c r="J123" s="3">
        <v>32.819040999999999</v>
      </c>
      <c r="K123" s="3">
        <v>-116.956149</v>
      </c>
      <c r="L123" s="3" t="s">
        <v>29</v>
      </c>
      <c r="M123" s="3" t="s">
        <v>85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100</v>
      </c>
      <c r="T123" s="3" t="s">
        <v>203</v>
      </c>
      <c r="U123" s="3"/>
      <c r="V123" s="3"/>
      <c r="W123" s="3" t="s">
        <v>52</v>
      </c>
      <c r="X123" s="3" t="s">
        <v>69</v>
      </c>
      <c r="Y123" s="3" t="s">
        <v>39</v>
      </c>
    </row>
    <row r="124" spans="1:25" x14ac:dyDescent="0.15">
      <c r="A124" s="2">
        <v>127</v>
      </c>
      <c r="B124" s="3" t="s">
        <v>25</v>
      </c>
      <c r="C124" s="3" t="s">
        <v>324</v>
      </c>
      <c r="D124" s="3" t="s">
        <v>83</v>
      </c>
      <c r="E124" s="2">
        <v>29</v>
      </c>
      <c r="F124" s="2">
        <v>2020</v>
      </c>
      <c r="G124" s="2">
        <v>3</v>
      </c>
      <c r="H124" s="4">
        <v>44041</v>
      </c>
      <c r="I124" s="3" t="s">
        <v>325</v>
      </c>
      <c r="J124" s="3">
        <v>32.737000000000002</v>
      </c>
      <c r="K124" s="3">
        <v>-116.875</v>
      </c>
      <c r="L124" s="3" t="s">
        <v>29</v>
      </c>
      <c r="M124" s="3" t="s">
        <v>30</v>
      </c>
      <c r="N124" s="3" t="s">
        <v>31</v>
      </c>
      <c r="O124" s="3" t="s">
        <v>32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101</v>
      </c>
      <c r="U124" s="3"/>
      <c r="V124" s="3"/>
      <c r="W124" s="3" t="s">
        <v>52</v>
      </c>
      <c r="X124" s="3" t="s">
        <v>53</v>
      </c>
      <c r="Y124" s="3" t="s">
        <v>39</v>
      </c>
    </row>
    <row r="125" spans="1:25" x14ac:dyDescent="0.15">
      <c r="A125" s="2">
        <v>128</v>
      </c>
      <c r="B125" s="3" t="s">
        <v>25</v>
      </c>
      <c r="C125" s="3" t="s">
        <v>326</v>
      </c>
      <c r="D125" s="3" t="s">
        <v>92</v>
      </c>
      <c r="E125" s="2">
        <v>1</v>
      </c>
      <c r="F125" s="2">
        <v>2020</v>
      </c>
      <c r="G125" s="2">
        <v>3</v>
      </c>
      <c r="H125" s="4">
        <v>44044</v>
      </c>
      <c r="I125" s="3" t="s">
        <v>327</v>
      </c>
      <c r="J125" s="3">
        <v>32.631</v>
      </c>
      <c r="K125" s="3">
        <v>-116.17400000000001</v>
      </c>
      <c r="L125" s="3" t="s">
        <v>29</v>
      </c>
      <c r="M125" s="3" t="s">
        <v>30</v>
      </c>
      <c r="N125" s="3" t="s">
        <v>51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56</v>
      </c>
      <c r="U125" s="3"/>
      <c r="V125" s="3"/>
      <c r="W125" s="3" t="s">
        <v>52</v>
      </c>
      <c r="X125" s="3" t="s">
        <v>38</v>
      </c>
      <c r="Y125" s="3" t="s">
        <v>74</v>
      </c>
    </row>
    <row r="126" spans="1:25" x14ac:dyDescent="0.15">
      <c r="A126" s="2">
        <v>129</v>
      </c>
      <c r="B126" s="3" t="s">
        <v>25</v>
      </c>
      <c r="C126" s="3" t="s">
        <v>328</v>
      </c>
      <c r="D126" s="3" t="s">
        <v>92</v>
      </c>
      <c r="E126" s="2">
        <v>18</v>
      </c>
      <c r="F126" s="2">
        <v>2020</v>
      </c>
      <c r="G126" s="2">
        <v>3</v>
      </c>
      <c r="H126" s="4">
        <v>44061</v>
      </c>
      <c r="I126" s="3" t="s">
        <v>329</v>
      </c>
      <c r="J126" s="3">
        <v>32.624808999999999</v>
      </c>
      <c r="K126" s="3">
        <v>-117.096031</v>
      </c>
      <c r="L126" s="3" t="s">
        <v>29</v>
      </c>
      <c r="M126" s="3" t="s">
        <v>85</v>
      </c>
      <c r="N126" s="3" t="s">
        <v>31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113</v>
      </c>
      <c r="U126" s="3"/>
      <c r="V126" s="3"/>
      <c r="W126" s="3" t="s">
        <v>52</v>
      </c>
      <c r="X126" s="3" t="s">
        <v>69</v>
      </c>
      <c r="Y126" s="3" t="s">
        <v>64</v>
      </c>
    </row>
    <row r="127" spans="1:25" x14ac:dyDescent="0.15">
      <c r="A127" s="2">
        <v>130</v>
      </c>
      <c r="B127" s="3" t="s">
        <v>25</v>
      </c>
      <c r="C127" s="3" t="s">
        <v>330</v>
      </c>
      <c r="D127" s="3" t="s">
        <v>92</v>
      </c>
      <c r="E127" s="2">
        <v>22</v>
      </c>
      <c r="F127" s="2">
        <v>2020</v>
      </c>
      <c r="G127" s="2">
        <v>3</v>
      </c>
      <c r="H127" s="4">
        <v>44065</v>
      </c>
      <c r="I127" s="3" t="s">
        <v>331</v>
      </c>
      <c r="J127" s="3">
        <v>33.074415999999999</v>
      </c>
      <c r="K127" s="3">
        <v>-116.57734000000001</v>
      </c>
      <c r="L127" s="3" t="s">
        <v>29</v>
      </c>
      <c r="M127" s="3" t="s">
        <v>30</v>
      </c>
      <c r="N127" s="3" t="s">
        <v>31</v>
      </c>
      <c r="O127" s="3" t="s">
        <v>32</v>
      </c>
      <c r="P127" s="3" t="s">
        <v>67</v>
      </c>
      <c r="Q127" s="3" t="s">
        <v>34</v>
      </c>
      <c r="R127" s="3" t="s">
        <v>43</v>
      </c>
      <c r="S127" s="3" t="s">
        <v>100</v>
      </c>
      <c r="T127" s="3" t="s">
        <v>108</v>
      </c>
      <c r="U127" s="3"/>
      <c r="V127" s="3"/>
      <c r="W127" s="3" t="s">
        <v>52</v>
      </c>
      <c r="X127" s="3" t="s">
        <v>53</v>
      </c>
      <c r="Y127" s="3" t="s">
        <v>57</v>
      </c>
    </row>
    <row r="128" spans="1:25" x14ac:dyDescent="0.15">
      <c r="A128" s="2">
        <v>131</v>
      </c>
      <c r="B128" s="3" t="s">
        <v>25</v>
      </c>
      <c r="C128" s="3" t="s">
        <v>332</v>
      </c>
      <c r="D128" s="3" t="s">
        <v>92</v>
      </c>
      <c r="E128" s="2">
        <v>31</v>
      </c>
      <c r="F128" s="2">
        <v>2020</v>
      </c>
      <c r="G128" s="2">
        <v>3</v>
      </c>
      <c r="H128" s="4">
        <v>44074</v>
      </c>
      <c r="I128" s="3" t="s">
        <v>274</v>
      </c>
      <c r="J128" s="3">
        <v>33.112755999999997</v>
      </c>
      <c r="K128" s="3">
        <v>-117.005544</v>
      </c>
      <c r="L128" s="3" t="s">
        <v>29</v>
      </c>
      <c r="M128" s="3" t="s">
        <v>30</v>
      </c>
      <c r="N128" s="3" t="s">
        <v>51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44</v>
      </c>
      <c r="V128" s="3" t="s">
        <v>45</v>
      </c>
      <c r="W128" s="3" t="s">
        <v>56</v>
      </c>
      <c r="X128" s="3" t="s">
        <v>38</v>
      </c>
      <c r="Y128" s="3" t="s">
        <v>47</v>
      </c>
    </row>
    <row r="129" spans="1:25" x14ac:dyDescent="0.15">
      <c r="A129" s="2">
        <v>132</v>
      </c>
      <c r="B129" s="3" t="s">
        <v>25</v>
      </c>
      <c r="C129" s="3" t="s">
        <v>333</v>
      </c>
      <c r="D129" s="3" t="s">
        <v>104</v>
      </c>
      <c r="E129" s="2">
        <v>2</v>
      </c>
      <c r="F129" s="2">
        <v>2020</v>
      </c>
      <c r="G129" s="2">
        <v>3</v>
      </c>
      <c r="H129" s="4">
        <v>44076</v>
      </c>
      <c r="I129" s="3" t="s">
        <v>137</v>
      </c>
      <c r="J129" s="3">
        <v>33.362000000000002</v>
      </c>
      <c r="K129" s="3">
        <v>-117.137</v>
      </c>
      <c r="L129" s="3" t="s">
        <v>29</v>
      </c>
      <c r="M129" s="3" t="s">
        <v>30</v>
      </c>
      <c r="N129" s="3" t="s">
        <v>31</v>
      </c>
      <c r="O129" s="3" t="s">
        <v>86</v>
      </c>
      <c r="P129" s="3" t="s">
        <v>33</v>
      </c>
      <c r="Q129" s="3" t="s">
        <v>34</v>
      </c>
      <c r="R129" s="3" t="s">
        <v>43</v>
      </c>
      <c r="S129" s="3" t="s">
        <v>100</v>
      </c>
      <c r="T129" s="3" t="s">
        <v>101</v>
      </c>
      <c r="U129" s="3"/>
      <c r="V129" s="3"/>
      <c r="W129" s="3" t="s">
        <v>68</v>
      </c>
      <c r="X129" s="3" t="s">
        <v>53</v>
      </c>
      <c r="Y129" s="3" t="s">
        <v>47</v>
      </c>
    </row>
    <row r="130" spans="1:25" x14ac:dyDescent="0.15">
      <c r="A130" s="2">
        <v>133</v>
      </c>
      <c r="B130" s="3" t="s">
        <v>25</v>
      </c>
      <c r="C130" s="3" t="s">
        <v>334</v>
      </c>
      <c r="D130" s="3" t="s">
        <v>104</v>
      </c>
      <c r="E130" s="2">
        <v>4</v>
      </c>
      <c r="F130" s="2">
        <v>2020</v>
      </c>
      <c r="G130" s="2">
        <v>3</v>
      </c>
      <c r="H130" s="4">
        <v>44078</v>
      </c>
      <c r="I130" s="3" t="s">
        <v>179</v>
      </c>
      <c r="J130" s="3">
        <v>33.065821</v>
      </c>
      <c r="K130" s="3">
        <v>-116.859217</v>
      </c>
      <c r="L130" s="3" t="s">
        <v>29</v>
      </c>
      <c r="M130" s="3" t="s">
        <v>30</v>
      </c>
      <c r="N130" s="3" t="s">
        <v>31</v>
      </c>
      <c r="O130" s="3" t="s">
        <v>32</v>
      </c>
      <c r="P130" s="3" t="s">
        <v>33</v>
      </c>
      <c r="Q130" s="3" t="s">
        <v>34</v>
      </c>
      <c r="R130" s="3" t="s">
        <v>43</v>
      </c>
      <c r="S130" s="3" t="s">
        <v>20</v>
      </c>
      <c r="T130" s="3"/>
      <c r="U130" s="3" t="s">
        <v>44</v>
      </c>
      <c r="V130" s="3" t="s">
        <v>45</v>
      </c>
      <c r="W130" s="3" t="s">
        <v>56</v>
      </c>
      <c r="X130" s="3" t="s">
        <v>38</v>
      </c>
      <c r="Y130" s="3" t="s">
        <v>57</v>
      </c>
    </row>
    <row r="131" spans="1:25" x14ac:dyDescent="0.15">
      <c r="A131" s="2">
        <v>134</v>
      </c>
      <c r="B131" s="3" t="s">
        <v>25</v>
      </c>
      <c r="C131" s="3" t="s">
        <v>335</v>
      </c>
      <c r="D131" s="3" t="s">
        <v>104</v>
      </c>
      <c r="E131" s="2">
        <v>5</v>
      </c>
      <c r="F131" s="2">
        <v>2020</v>
      </c>
      <c r="G131" s="2">
        <v>3</v>
      </c>
      <c r="H131" s="4">
        <v>44079</v>
      </c>
      <c r="I131" s="3" t="s">
        <v>59</v>
      </c>
      <c r="J131" s="3">
        <v>33.066000000000003</v>
      </c>
      <c r="K131" s="3">
        <v>-116.85899999999999</v>
      </c>
      <c r="L131" s="3" t="s">
        <v>29</v>
      </c>
      <c r="M131" s="3" t="s">
        <v>85</v>
      </c>
      <c r="N131" s="3" t="s">
        <v>31</v>
      </c>
      <c r="O131" s="3" t="s">
        <v>32</v>
      </c>
      <c r="P131" s="3" t="s">
        <v>336</v>
      </c>
      <c r="Q131" s="3" t="s">
        <v>34</v>
      </c>
      <c r="R131" s="3" t="s">
        <v>43</v>
      </c>
      <c r="S131" s="3" t="s">
        <v>20</v>
      </c>
      <c r="T131" s="3"/>
      <c r="U131" s="3" t="s">
        <v>29</v>
      </c>
      <c r="V131" s="3" t="s">
        <v>36</v>
      </c>
      <c r="W131" s="3" t="s">
        <v>139</v>
      </c>
      <c r="X131" s="3" t="s">
        <v>69</v>
      </c>
      <c r="Y131" s="3" t="s">
        <v>39</v>
      </c>
    </row>
    <row r="132" spans="1:25" x14ac:dyDescent="0.15">
      <c r="A132" s="2">
        <v>135</v>
      </c>
      <c r="B132" s="3" t="s">
        <v>25</v>
      </c>
      <c r="C132" s="3" t="s">
        <v>337</v>
      </c>
      <c r="D132" s="3" t="s">
        <v>104</v>
      </c>
      <c r="E132" s="2">
        <v>6</v>
      </c>
      <c r="F132" s="2">
        <v>2020</v>
      </c>
      <c r="G132" s="2">
        <v>3</v>
      </c>
      <c r="H132" s="4">
        <v>44080</v>
      </c>
      <c r="I132" s="3" t="s">
        <v>338</v>
      </c>
      <c r="J132" s="3">
        <v>33.096483999999997</v>
      </c>
      <c r="K132" s="3">
        <v>-117.023704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</v>
      </c>
      <c r="Q132" s="3" t="s">
        <v>34</v>
      </c>
      <c r="R132" s="3" t="s">
        <v>43</v>
      </c>
      <c r="S132" s="3" t="s">
        <v>100</v>
      </c>
      <c r="T132" s="3" t="s">
        <v>118</v>
      </c>
      <c r="U132" s="3"/>
      <c r="V132" s="3"/>
      <c r="W132" s="3" t="s">
        <v>68</v>
      </c>
      <c r="X132" s="3" t="s">
        <v>38</v>
      </c>
      <c r="Y132" s="3" t="s">
        <v>47</v>
      </c>
    </row>
    <row r="133" spans="1:25" x14ac:dyDescent="0.15">
      <c r="A133" s="2">
        <v>138</v>
      </c>
      <c r="B133" s="3" t="s">
        <v>25</v>
      </c>
      <c r="C133" s="3" t="s">
        <v>339</v>
      </c>
      <c r="D133" s="3" t="s">
        <v>104</v>
      </c>
      <c r="E133" s="2">
        <v>17</v>
      </c>
      <c r="F133" s="2">
        <v>2020</v>
      </c>
      <c r="G133" s="2">
        <v>3</v>
      </c>
      <c r="H133" s="4">
        <v>44091</v>
      </c>
      <c r="I133" s="3" t="s">
        <v>93</v>
      </c>
      <c r="J133" s="3">
        <v>33.110132</v>
      </c>
      <c r="K133" s="3">
        <v>-117.26933099999999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56</v>
      </c>
      <c r="U133" s="3"/>
      <c r="V133" s="3"/>
      <c r="W133" s="3" t="s">
        <v>68</v>
      </c>
      <c r="X133" s="3" t="s">
        <v>69</v>
      </c>
      <c r="Y133" s="3" t="s">
        <v>61</v>
      </c>
    </row>
    <row r="134" spans="1:25" x14ac:dyDescent="0.15">
      <c r="A134" s="2">
        <v>139</v>
      </c>
      <c r="B134" s="3" t="s">
        <v>25</v>
      </c>
      <c r="C134" s="3" t="s">
        <v>340</v>
      </c>
      <c r="D134" s="3" t="s">
        <v>104</v>
      </c>
      <c r="E134" s="2">
        <v>30</v>
      </c>
      <c r="F134" s="2">
        <v>2020</v>
      </c>
      <c r="G134" s="2">
        <v>3</v>
      </c>
      <c r="H134" s="4">
        <v>44104</v>
      </c>
      <c r="I134" s="3" t="s">
        <v>341</v>
      </c>
      <c r="J134" s="3">
        <v>33.020688999999997</v>
      </c>
      <c r="K134" s="3">
        <v>-116.878328</v>
      </c>
      <c r="L134" s="3" t="s">
        <v>29</v>
      </c>
      <c r="M134" s="3" t="s">
        <v>30</v>
      </c>
      <c r="N134" s="3" t="s">
        <v>51</v>
      </c>
      <c r="O134" s="3" t="s">
        <v>32</v>
      </c>
      <c r="P134" s="3" t="s">
        <v>67</v>
      </c>
      <c r="Q134" s="3" t="s">
        <v>34</v>
      </c>
      <c r="R134" s="3" t="s">
        <v>43</v>
      </c>
      <c r="S134" s="3" t="s">
        <v>100</v>
      </c>
      <c r="T134" s="3" t="s">
        <v>108</v>
      </c>
      <c r="U134" s="3"/>
      <c r="V134" s="3"/>
      <c r="W134" s="3" t="s">
        <v>52</v>
      </c>
      <c r="X134" s="3" t="s">
        <v>38</v>
      </c>
      <c r="Y134" s="3" t="s">
        <v>57</v>
      </c>
    </row>
    <row r="135" spans="1:25" x14ac:dyDescent="0.15">
      <c r="A135" s="2">
        <v>140</v>
      </c>
      <c r="B135" s="3" t="s">
        <v>25</v>
      </c>
      <c r="C135" s="3" t="s">
        <v>342</v>
      </c>
      <c r="D135" s="3" t="s">
        <v>120</v>
      </c>
      <c r="E135" s="2">
        <v>14</v>
      </c>
      <c r="F135" s="2">
        <v>2020</v>
      </c>
      <c r="G135" s="2">
        <v>4</v>
      </c>
      <c r="H135" s="4">
        <v>44118</v>
      </c>
      <c r="I135" s="5">
        <v>0.62847222222222221</v>
      </c>
      <c r="J135" s="3">
        <v>33.027000000000001</v>
      </c>
      <c r="K135" s="3">
        <v>-116.889</v>
      </c>
      <c r="L135" s="3" t="s">
        <v>29</v>
      </c>
      <c r="M135" s="3" t="s">
        <v>85</v>
      </c>
      <c r="N135" s="3" t="s">
        <v>31</v>
      </c>
      <c r="O135" s="3" t="s">
        <v>32</v>
      </c>
      <c r="P135" s="3" t="s">
        <v>304</v>
      </c>
      <c r="Q135" s="3" t="s">
        <v>34</v>
      </c>
      <c r="R135" s="3" t="s">
        <v>35</v>
      </c>
      <c r="S135" s="3" t="s">
        <v>100</v>
      </c>
      <c r="T135" s="3" t="s">
        <v>161</v>
      </c>
      <c r="U135" s="3"/>
      <c r="V135" s="3"/>
      <c r="W135" s="3" t="s">
        <v>52</v>
      </c>
      <c r="X135" s="3" t="s">
        <v>38</v>
      </c>
      <c r="Y135" s="3" t="s">
        <v>57</v>
      </c>
    </row>
    <row r="136" spans="1:25" x14ac:dyDescent="0.15">
      <c r="A136" s="2">
        <v>141</v>
      </c>
      <c r="B136" s="3" t="s">
        <v>25</v>
      </c>
      <c r="C136" s="3" t="s">
        <v>343</v>
      </c>
      <c r="D136" s="3" t="s">
        <v>176</v>
      </c>
      <c r="E136" s="2">
        <v>11</v>
      </c>
      <c r="F136" s="2">
        <v>2020</v>
      </c>
      <c r="G136" s="2">
        <v>4</v>
      </c>
      <c r="H136" s="4">
        <v>44146</v>
      </c>
      <c r="I136" s="3" t="s">
        <v>344</v>
      </c>
      <c r="J136" s="3">
        <v>32.677999999999997</v>
      </c>
      <c r="K136" s="3">
        <v>-116.86</v>
      </c>
      <c r="L136" s="3" t="s">
        <v>29</v>
      </c>
      <c r="M136" s="3" t="s">
        <v>30</v>
      </c>
      <c r="N136" s="3" t="s">
        <v>51</v>
      </c>
      <c r="O136" s="3" t="s">
        <v>32</v>
      </c>
      <c r="P136" s="3" t="s">
        <v>304</v>
      </c>
      <c r="Q136" s="3" t="s">
        <v>34</v>
      </c>
      <c r="R136" s="3" t="s">
        <v>43</v>
      </c>
      <c r="S136" s="3" t="s">
        <v>100</v>
      </c>
      <c r="T136" s="3" t="s">
        <v>250</v>
      </c>
      <c r="U136" s="3"/>
      <c r="V136" s="3"/>
      <c r="W136" s="3" t="s">
        <v>52</v>
      </c>
      <c r="X136" s="3" t="s">
        <v>53</v>
      </c>
      <c r="Y136" s="3" t="s">
        <v>39</v>
      </c>
    </row>
    <row r="137" spans="1:25" x14ac:dyDescent="0.15">
      <c r="A137" s="2">
        <v>142</v>
      </c>
      <c r="B137" s="3" t="s">
        <v>25</v>
      </c>
      <c r="C137" s="3" t="s">
        <v>345</v>
      </c>
      <c r="D137" s="3" t="s">
        <v>176</v>
      </c>
      <c r="E137" s="2">
        <v>30</v>
      </c>
      <c r="F137" s="2">
        <v>2020</v>
      </c>
      <c r="G137" s="2">
        <v>4</v>
      </c>
      <c r="H137" s="4">
        <v>44165</v>
      </c>
      <c r="I137" s="3" t="s">
        <v>346</v>
      </c>
      <c r="J137" s="3">
        <v>33.265999999999998</v>
      </c>
      <c r="K137" s="3">
        <v>-117.223</v>
      </c>
      <c r="L137" s="3" t="s">
        <v>29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34</v>
      </c>
      <c r="R137" s="3" t="s">
        <v>43</v>
      </c>
      <c r="S137" s="3" t="s">
        <v>100</v>
      </c>
      <c r="T137" s="3" t="s">
        <v>161</v>
      </c>
      <c r="U137" s="3"/>
      <c r="V137" s="3"/>
      <c r="W137" s="3" t="s">
        <v>52</v>
      </c>
      <c r="X137" s="3" t="s">
        <v>38</v>
      </c>
      <c r="Y137" s="3" t="s">
        <v>47</v>
      </c>
    </row>
    <row r="138" spans="1:25" x14ac:dyDescent="0.15">
      <c r="A138" s="2">
        <v>143</v>
      </c>
      <c r="B138" s="3" t="s">
        <v>25</v>
      </c>
      <c r="C138" s="3" t="s">
        <v>347</v>
      </c>
      <c r="D138" s="3" t="s">
        <v>124</v>
      </c>
      <c r="E138" s="2">
        <v>3</v>
      </c>
      <c r="F138" s="2">
        <v>2020</v>
      </c>
      <c r="G138" s="2">
        <v>4</v>
      </c>
      <c r="H138" s="4">
        <v>44168</v>
      </c>
      <c r="I138" s="3" t="s">
        <v>348</v>
      </c>
      <c r="J138" s="3">
        <v>33.176000000000002</v>
      </c>
      <c r="K138" s="3">
        <v>-117.1541</v>
      </c>
      <c r="L138" s="3" t="s">
        <v>29</v>
      </c>
      <c r="M138" s="3" t="s">
        <v>30</v>
      </c>
      <c r="N138" s="3" t="s">
        <v>51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45</v>
      </c>
      <c r="U138" s="3"/>
      <c r="V138" s="3"/>
      <c r="W138" s="3" t="s">
        <v>37</v>
      </c>
      <c r="X138" s="3" t="s">
        <v>38</v>
      </c>
      <c r="Y138" s="3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140"/>
  <sheetViews>
    <sheetView tabSelected="1" topLeftCell="X1" workbookViewId="0">
      <selection activeCell="A3" sqref="A3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  <col min="26" max="45" width="10.83203125" customWidth="1"/>
    <col min="46" max="46" width="14.83203125" customWidth="1"/>
  </cols>
  <sheetData>
    <row r="1" spans="1:51" s="10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0" t="s">
        <v>2251</v>
      </c>
      <c r="AE1" s="10" t="s">
        <v>2252</v>
      </c>
      <c r="AJ1" s="10" t="s">
        <v>2253</v>
      </c>
      <c r="AO1" s="10" t="s">
        <v>2254</v>
      </c>
      <c r="AT1" s="10" t="s">
        <v>2259</v>
      </c>
      <c r="AU1" s="10" t="s">
        <v>2252</v>
      </c>
    </row>
    <row r="2" spans="1:5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" t="s">
        <v>2255</v>
      </c>
      <c r="AA2" s="9" t="s">
        <v>2256</v>
      </c>
      <c r="AB2" s="9" t="s">
        <v>8</v>
      </c>
      <c r="AC2" s="9" t="s">
        <v>2257</v>
      </c>
      <c r="AD2" s="9" t="s">
        <v>2258</v>
      </c>
      <c r="AE2" s="9" t="s">
        <v>2255</v>
      </c>
      <c r="AF2" s="9" t="s">
        <v>2256</v>
      </c>
      <c r="AG2" s="9" t="s">
        <v>8</v>
      </c>
      <c r="AH2" s="9" t="s">
        <v>2257</v>
      </c>
      <c r="AI2" s="9" t="s">
        <v>2258</v>
      </c>
      <c r="AJ2" s="9" t="s">
        <v>2255</v>
      </c>
      <c r="AK2" s="9" t="s">
        <v>2256</v>
      </c>
      <c r="AL2" s="9" t="s">
        <v>8</v>
      </c>
      <c r="AM2" s="9" t="s">
        <v>2257</v>
      </c>
      <c r="AN2" s="9" t="s">
        <v>2258</v>
      </c>
      <c r="AO2" s="9" t="s">
        <v>2255</v>
      </c>
      <c r="AP2" s="9" t="s">
        <v>2256</v>
      </c>
      <c r="AQ2" s="9" t="s">
        <v>8</v>
      </c>
      <c r="AR2" s="9" t="s">
        <v>2257</v>
      </c>
      <c r="AS2" s="9" t="s">
        <v>2258</v>
      </c>
      <c r="AT2" s="10" t="s">
        <v>2259</v>
      </c>
      <c r="AU2" s="9" t="s">
        <v>2262</v>
      </c>
      <c r="AV2" s="9" t="s">
        <v>2257</v>
      </c>
      <c r="AW2" s="9" t="s">
        <v>2286</v>
      </c>
      <c r="AX2" s="9" t="s">
        <v>2261</v>
      </c>
      <c r="AY2" s="9" t="s">
        <v>2260</v>
      </c>
    </row>
    <row r="3" spans="1:51" x14ac:dyDescent="0.15">
      <c r="A3" s="2">
        <v>1</v>
      </c>
      <c r="B3" s="3" t="s">
        <v>25</v>
      </c>
      <c r="C3" s="3" t="s">
        <v>26</v>
      </c>
      <c r="D3" s="3" t="s">
        <v>27</v>
      </c>
      <c r="E3" s="2">
        <v>11</v>
      </c>
      <c r="F3" s="2">
        <v>2015</v>
      </c>
      <c r="G3" s="2">
        <v>1</v>
      </c>
      <c r="H3" s="4">
        <v>42046</v>
      </c>
      <c r="I3" s="3" t="s">
        <v>28</v>
      </c>
      <c r="J3" s="3">
        <v>32.894100000000002</v>
      </c>
      <c r="K3" s="3">
        <v>-116.9393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20</v>
      </c>
      <c r="T3" s="3"/>
      <c r="U3" s="3" t="s">
        <v>29</v>
      </c>
      <c r="V3" s="3" t="s">
        <v>36</v>
      </c>
      <c r="W3" s="3" t="s">
        <v>37</v>
      </c>
      <c r="X3" s="3" t="s">
        <v>38</v>
      </c>
      <c r="Y3" s="3" t="s">
        <v>39</v>
      </c>
      <c r="Z3" t="s">
        <v>349</v>
      </c>
      <c r="AA3">
        <v>3.91</v>
      </c>
      <c r="AB3" t="s">
        <v>350</v>
      </c>
      <c r="AC3">
        <v>18.010000000000002</v>
      </c>
      <c r="AD3">
        <v>21</v>
      </c>
      <c r="AE3" t="s">
        <v>351</v>
      </c>
      <c r="AF3">
        <v>6.52</v>
      </c>
      <c r="AG3" t="s">
        <v>352</v>
      </c>
      <c r="AH3">
        <v>24.99</v>
      </c>
      <c r="AI3">
        <v>117</v>
      </c>
      <c r="AJ3" t="s">
        <v>353</v>
      </c>
      <c r="AK3">
        <v>3.12</v>
      </c>
      <c r="AL3" t="s">
        <v>354</v>
      </c>
      <c r="AM3">
        <v>18.010000000000002</v>
      </c>
      <c r="AN3">
        <v>39</v>
      </c>
      <c r="AO3" t="s">
        <v>351</v>
      </c>
      <c r="AP3">
        <v>6.52</v>
      </c>
      <c r="AQ3" t="s">
        <v>355</v>
      </c>
      <c r="AR3">
        <v>24.99</v>
      </c>
      <c r="AS3">
        <v>224</v>
      </c>
      <c r="AT3" s="9" t="s">
        <v>29</v>
      </c>
      <c r="AU3" t="str">
        <f>IF(AI3=0,"No data",IF(AH3&lt;25,"&lt; 25mph",IF(AH3&lt;40,"25-40mph",IF(AH3&lt;55,"40-55mph",IF(AH3&gt;=55,"55mph+","Undefined")))))</f>
        <v>&lt; 25mph</v>
      </c>
      <c r="AV3">
        <v>24.99</v>
      </c>
      <c r="AW3">
        <v>24.99</v>
      </c>
      <c r="AX3">
        <v>14.99</v>
      </c>
      <c r="AY3">
        <v>13</v>
      </c>
    </row>
    <row r="4" spans="1:51" x14ac:dyDescent="0.15">
      <c r="A4" s="2">
        <v>2</v>
      </c>
      <c r="B4" s="3" t="s">
        <v>25</v>
      </c>
      <c r="C4" s="3" t="s">
        <v>40</v>
      </c>
      <c r="D4" s="3" t="s">
        <v>41</v>
      </c>
      <c r="E4" s="2">
        <v>19</v>
      </c>
      <c r="F4" s="2">
        <v>2015</v>
      </c>
      <c r="G4" s="2">
        <v>1</v>
      </c>
      <c r="H4" s="4">
        <v>42082</v>
      </c>
      <c r="I4" s="3" t="s">
        <v>42</v>
      </c>
      <c r="J4" s="3">
        <v>33.056451000000003</v>
      </c>
      <c r="K4" s="3">
        <v>-117.03319999999999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43</v>
      </c>
      <c r="S4" s="3" t="s">
        <v>20</v>
      </c>
      <c r="T4" s="3"/>
      <c r="U4" s="3" t="s">
        <v>44</v>
      </c>
      <c r="V4" s="3" t="s">
        <v>45</v>
      </c>
      <c r="W4" s="3" t="s">
        <v>46</v>
      </c>
      <c r="X4" s="3" t="s">
        <v>38</v>
      </c>
      <c r="Y4" s="3" t="s">
        <v>47</v>
      </c>
      <c r="Z4" t="s">
        <v>356</v>
      </c>
      <c r="AA4">
        <v>2.6</v>
      </c>
      <c r="AB4" t="s">
        <v>357</v>
      </c>
      <c r="AC4">
        <v>11.01</v>
      </c>
      <c r="AD4">
        <v>13</v>
      </c>
      <c r="AE4" t="s">
        <v>358</v>
      </c>
      <c r="AF4">
        <v>5.96</v>
      </c>
      <c r="AG4" t="s">
        <v>357</v>
      </c>
      <c r="AH4">
        <v>13</v>
      </c>
      <c r="AI4">
        <v>134</v>
      </c>
      <c r="AJ4" t="s">
        <v>356</v>
      </c>
      <c r="AK4">
        <v>2.6</v>
      </c>
      <c r="AL4" t="s">
        <v>357</v>
      </c>
      <c r="AM4">
        <v>11.01</v>
      </c>
      <c r="AN4">
        <v>24</v>
      </c>
      <c r="AO4" t="s">
        <v>358</v>
      </c>
      <c r="AP4">
        <v>5.96</v>
      </c>
      <c r="AQ4" t="s">
        <v>357</v>
      </c>
      <c r="AR4">
        <v>13</v>
      </c>
      <c r="AS4">
        <v>256</v>
      </c>
      <c r="AT4" s="9" t="s">
        <v>2260</v>
      </c>
      <c r="AU4" t="str">
        <f t="shared" ref="AU4:AU67" si="0">IF(AI4=0,"No data",IF(AH4&lt;25,"&lt; 25mph",IF(AH4&lt;40,"25-40mph",IF(AH4&lt;55,"40-55mph",IF(AH4&gt;=55,"55mph+","Undefined")))))</f>
        <v>&lt; 25mph</v>
      </c>
      <c r="AV4">
        <v>13</v>
      </c>
      <c r="AW4">
        <v>15.99</v>
      </c>
      <c r="AX4">
        <v>4.99</v>
      </c>
      <c r="AY4">
        <v>17.27</v>
      </c>
    </row>
    <row r="5" spans="1:51" x14ac:dyDescent="0.15">
      <c r="A5" s="2">
        <v>3</v>
      </c>
      <c r="B5" s="3" t="s">
        <v>25</v>
      </c>
      <c r="C5" s="3" t="s">
        <v>48</v>
      </c>
      <c r="D5" s="3" t="s">
        <v>49</v>
      </c>
      <c r="E5" s="2">
        <v>9</v>
      </c>
      <c r="F5" s="2">
        <v>2015</v>
      </c>
      <c r="G5" s="2">
        <v>2</v>
      </c>
      <c r="H5" s="4">
        <v>42103</v>
      </c>
      <c r="I5" s="3" t="s">
        <v>50</v>
      </c>
      <c r="J5" s="3">
        <v>32.723300000000002</v>
      </c>
      <c r="K5" s="3">
        <v>-116.8922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52</v>
      </c>
      <c r="T5" s="3"/>
      <c r="U5" s="3"/>
      <c r="V5" s="3"/>
      <c r="W5" s="3"/>
      <c r="X5" s="3" t="s">
        <v>53</v>
      </c>
      <c r="Y5" s="3" t="s">
        <v>39</v>
      </c>
      <c r="Z5" t="s">
        <v>359</v>
      </c>
      <c r="AA5">
        <v>2.08</v>
      </c>
      <c r="AB5" t="s">
        <v>360</v>
      </c>
      <c r="AC5">
        <v>17</v>
      </c>
      <c r="AD5">
        <v>24</v>
      </c>
      <c r="AE5" t="s">
        <v>359</v>
      </c>
      <c r="AF5">
        <v>2.08</v>
      </c>
      <c r="AG5" t="s">
        <v>360</v>
      </c>
      <c r="AH5">
        <v>17</v>
      </c>
      <c r="AI5">
        <v>129</v>
      </c>
      <c r="AJ5" t="s">
        <v>359</v>
      </c>
      <c r="AK5">
        <v>2.08</v>
      </c>
      <c r="AL5" t="s">
        <v>361</v>
      </c>
      <c r="AM5">
        <v>17</v>
      </c>
      <c r="AN5">
        <v>48</v>
      </c>
      <c r="AO5" t="s">
        <v>359</v>
      </c>
      <c r="AP5">
        <v>2.08</v>
      </c>
      <c r="AQ5" t="s">
        <v>361</v>
      </c>
      <c r="AR5">
        <v>17</v>
      </c>
      <c r="AS5">
        <v>246</v>
      </c>
      <c r="AT5" s="9" t="s">
        <v>52</v>
      </c>
      <c r="AU5" t="str">
        <f t="shared" si="0"/>
        <v>&lt; 25mph</v>
      </c>
      <c r="AV5">
        <v>17</v>
      </c>
      <c r="AW5">
        <v>22.01</v>
      </c>
      <c r="AX5">
        <v>23</v>
      </c>
      <c r="AY5">
        <v>11.01</v>
      </c>
    </row>
    <row r="6" spans="1:51" x14ac:dyDescent="0.15">
      <c r="A6" s="2">
        <v>4</v>
      </c>
      <c r="B6" s="3" t="s">
        <v>25</v>
      </c>
      <c r="C6" s="3" t="s">
        <v>54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55</v>
      </c>
      <c r="J6" s="3">
        <v>33.011699999999998</v>
      </c>
      <c r="K6" s="3">
        <v>-116.866</v>
      </c>
      <c r="L6" s="3" t="s">
        <v>29</v>
      </c>
      <c r="M6" s="3" t="s">
        <v>30</v>
      </c>
      <c r="N6" s="3" t="s">
        <v>51</v>
      </c>
      <c r="O6" s="3" t="s">
        <v>32</v>
      </c>
      <c r="P6" s="3" t="s">
        <v>33</v>
      </c>
      <c r="Q6" s="3" t="s">
        <v>34</v>
      </c>
      <c r="R6" s="3" t="s">
        <v>43</v>
      </c>
      <c r="S6" s="3" t="s">
        <v>20</v>
      </c>
      <c r="T6" s="3"/>
      <c r="U6" s="3" t="s">
        <v>56</v>
      </c>
      <c r="V6" s="3" t="s">
        <v>36</v>
      </c>
      <c r="W6" s="3"/>
      <c r="X6" s="3" t="s">
        <v>38</v>
      </c>
      <c r="Y6" s="3" t="s">
        <v>57</v>
      </c>
      <c r="Z6" t="s">
        <v>362</v>
      </c>
      <c r="AA6">
        <v>0.4</v>
      </c>
      <c r="AB6" t="s">
        <v>363</v>
      </c>
      <c r="AC6">
        <v>14</v>
      </c>
      <c r="AD6">
        <v>40</v>
      </c>
      <c r="AE6" t="s">
        <v>364</v>
      </c>
      <c r="AF6">
        <v>4.1900000000000004</v>
      </c>
      <c r="AG6" t="s">
        <v>365</v>
      </c>
      <c r="AH6">
        <v>14.99</v>
      </c>
      <c r="AI6">
        <v>131</v>
      </c>
      <c r="AJ6" t="s">
        <v>362</v>
      </c>
      <c r="AK6">
        <v>0.4</v>
      </c>
      <c r="AL6" t="s">
        <v>366</v>
      </c>
      <c r="AM6">
        <v>14</v>
      </c>
      <c r="AN6">
        <v>81</v>
      </c>
      <c r="AO6" t="s">
        <v>367</v>
      </c>
      <c r="AP6">
        <v>4.4000000000000004</v>
      </c>
      <c r="AQ6" t="s">
        <v>368</v>
      </c>
      <c r="AR6">
        <v>18.010000000000002</v>
      </c>
      <c r="AS6">
        <v>263</v>
      </c>
      <c r="AT6" s="9" t="s">
        <v>52</v>
      </c>
      <c r="AU6" t="str">
        <f t="shared" si="0"/>
        <v>&lt; 25mph</v>
      </c>
      <c r="AV6">
        <v>14.99</v>
      </c>
      <c r="AW6">
        <v>15.21</v>
      </c>
      <c r="AX6">
        <v>12.01</v>
      </c>
      <c r="AY6">
        <v>27</v>
      </c>
    </row>
    <row r="7" spans="1:51" x14ac:dyDescent="0.15">
      <c r="A7" s="2">
        <v>5</v>
      </c>
      <c r="B7" s="3" t="s">
        <v>25</v>
      </c>
      <c r="C7" s="3" t="s">
        <v>58</v>
      </c>
      <c r="D7" s="3" t="s">
        <v>49</v>
      </c>
      <c r="E7" s="2">
        <v>12</v>
      </c>
      <c r="F7" s="2">
        <v>2015</v>
      </c>
      <c r="G7" s="2">
        <v>2</v>
      </c>
      <c r="H7" s="4">
        <v>42106</v>
      </c>
      <c r="I7" s="3" t="s">
        <v>59</v>
      </c>
      <c r="J7" s="3">
        <v>33.275415000000002</v>
      </c>
      <c r="K7" s="3">
        <v>-117.330589</v>
      </c>
      <c r="L7" s="3" t="s">
        <v>29</v>
      </c>
      <c r="M7" s="3" t="s">
        <v>30</v>
      </c>
      <c r="N7" s="3" t="s">
        <v>60</v>
      </c>
      <c r="O7" s="3" t="s">
        <v>32</v>
      </c>
      <c r="P7" s="3" t="s">
        <v>33</v>
      </c>
      <c r="Q7" s="3" t="s">
        <v>34</v>
      </c>
      <c r="R7" s="3" t="s">
        <v>35</v>
      </c>
      <c r="S7" s="3" t="s">
        <v>20</v>
      </c>
      <c r="T7" s="3"/>
      <c r="U7" s="3" t="s">
        <v>44</v>
      </c>
      <c r="V7" s="3" t="s">
        <v>45</v>
      </c>
      <c r="W7" s="3"/>
      <c r="X7" s="3" t="s">
        <v>38</v>
      </c>
      <c r="Y7" s="3" t="s">
        <v>61</v>
      </c>
      <c r="Z7" t="s">
        <v>369</v>
      </c>
      <c r="AA7">
        <v>3.5</v>
      </c>
      <c r="AB7" t="s">
        <v>370</v>
      </c>
      <c r="AC7">
        <v>17</v>
      </c>
      <c r="AD7">
        <v>1</v>
      </c>
      <c r="AE7" t="s">
        <v>371</v>
      </c>
      <c r="AF7">
        <v>7.13</v>
      </c>
      <c r="AG7" t="s">
        <v>372</v>
      </c>
      <c r="AH7">
        <v>17.27</v>
      </c>
      <c r="AI7">
        <v>41</v>
      </c>
      <c r="AJ7" t="s">
        <v>369</v>
      </c>
      <c r="AK7">
        <v>3.5</v>
      </c>
      <c r="AL7" t="s">
        <v>370</v>
      </c>
      <c r="AM7">
        <v>17</v>
      </c>
      <c r="AN7">
        <v>2</v>
      </c>
      <c r="AO7" t="s">
        <v>371</v>
      </c>
      <c r="AP7">
        <v>7.13</v>
      </c>
      <c r="AQ7" t="s">
        <v>372</v>
      </c>
      <c r="AR7">
        <v>17.27</v>
      </c>
      <c r="AS7">
        <v>78</v>
      </c>
      <c r="AT7" s="9" t="s">
        <v>2260</v>
      </c>
      <c r="AU7" t="str">
        <f t="shared" si="0"/>
        <v>&lt; 25mph</v>
      </c>
      <c r="AV7">
        <v>17.27</v>
      </c>
      <c r="AW7">
        <v>24.99</v>
      </c>
      <c r="AX7">
        <v>8.01</v>
      </c>
      <c r="AY7">
        <v>14</v>
      </c>
    </row>
    <row r="8" spans="1:51" x14ac:dyDescent="0.15">
      <c r="A8" s="2">
        <v>6</v>
      </c>
      <c r="B8" s="3" t="s">
        <v>25</v>
      </c>
      <c r="C8" s="3" t="s">
        <v>62</v>
      </c>
      <c r="D8" s="3" t="s">
        <v>49</v>
      </c>
      <c r="E8" s="2">
        <v>13</v>
      </c>
      <c r="F8" s="2">
        <v>2015</v>
      </c>
      <c r="G8" s="2">
        <v>2</v>
      </c>
      <c r="H8" s="4">
        <v>42107</v>
      </c>
      <c r="I8" s="3" t="s">
        <v>63</v>
      </c>
      <c r="J8" s="3">
        <v>32.585900000000002</v>
      </c>
      <c r="K8" s="3">
        <v>-117.0017</v>
      </c>
      <c r="L8" s="3" t="s">
        <v>29</v>
      </c>
      <c r="M8" s="3" t="s">
        <v>30</v>
      </c>
      <c r="N8" s="3" t="s">
        <v>51</v>
      </c>
      <c r="O8" s="3" t="s">
        <v>32</v>
      </c>
      <c r="P8" s="3" t="s">
        <v>33</v>
      </c>
      <c r="Q8" s="3" t="s">
        <v>34</v>
      </c>
      <c r="R8" s="3" t="s">
        <v>43</v>
      </c>
      <c r="S8" s="3" t="s">
        <v>20</v>
      </c>
      <c r="T8" s="3"/>
      <c r="U8" s="3" t="s">
        <v>44</v>
      </c>
      <c r="V8" s="3" t="s">
        <v>36</v>
      </c>
      <c r="W8" s="3" t="s">
        <v>46</v>
      </c>
      <c r="X8" s="3" t="s">
        <v>38</v>
      </c>
      <c r="Y8" s="3" t="s">
        <v>64</v>
      </c>
      <c r="Z8" t="s">
        <v>373</v>
      </c>
      <c r="AA8">
        <v>3.45</v>
      </c>
      <c r="AB8" t="s">
        <v>374</v>
      </c>
      <c r="AC8">
        <v>10</v>
      </c>
      <c r="AD8">
        <v>14</v>
      </c>
      <c r="AE8" t="s">
        <v>375</v>
      </c>
      <c r="AF8">
        <v>6.2</v>
      </c>
      <c r="AG8" t="s">
        <v>376</v>
      </c>
      <c r="AH8">
        <v>11.01</v>
      </c>
      <c r="AI8">
        <v>39</v>
      </c>
      <c r="AJ8" t="s">
        <v>373</v>
      </c>
      <c r="AK8">
        <v>3.45</v>
      </c>
      <c r="AL8" t="s">
        <v>377</v>
      </c>
      <c r="AM8">
        <v>14</v>
      </c>
      <c r="AN8">
        <v>26</v>
      </c>
      <c r="AO8" t="s">
        <v>378</v>
      </c>
      <c r="AP8">
        <v>6.94</v>
      </c>
      <c r="AQ8" t="s">
        <v>377</v>
      </c>
      <c r="AR8">
        <v>14.99</v>
      </c>
      <c r="AS8">
        <v>73</v>
      </c>
      <c r="AT8" s="9" t="s">
        <v>2260</v>
      </c>
      <c r="AU8" t="str">
        <f t="shared" si="0"/>
        <v>&lt; 25mph</v>
      </c>
      <c r="AV8">
        <v>11.01</v>
      </c>
      <c r="AW8">
        <v>20</v>
      </c>
      <c r="AX8">
        <v>21</v>
      </c>
      <c r="AY8">
        <v>17</v>
      </c>
    </row>
    <row r="9" spans="1:51" x14ac:dyDescent="0.15">
      <c r="A9" s="2">
        <v>7</v>
      </c>
      <c r="B9" s="3" t="s">
        <v>25</v>
      </c>
      <c r="C9" s="3" t="s">
        <v>65</v>
      </c>
      <c r="D9" s="3" t="s">
        <v>49</v>
      </c>
      <c r="E9" s="2">
        <v>18</v>
      </c>
      <c r="F9" s="2">
        <v>2015</v>
      </c>
      <c r="G9" s="2">
        <v>2</v>
      </c>
      <c r="H9" s="4">
        <v>42112</v>
      </c>
      <c r="I9" s="3" t="s">
        <v>66</v>
      </c>
      <c r="J9" s="3">
        <v>32.776400000000002</v>
      </c>
      <c r="K9" s="3">
        <v>-116.93089999999999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67</v>
      </c>
      <c r="Q9" s="3" t="s">
        <v>34</v>
      </c>
      <c r="R9" s="3" t="s">
        <v>35</v>
      </c>
      <c r="S9" s="3" t="s">
        <v>20</v>
      </c>
      <c r="T9" s="3"/>
      <c r="U9" s="3" t="s">
        <v>29</v>
      </c>
      <c r="V9" s="3" t="s">
        <v>36</v>
      </c>
      <c r="W9" s="3" t="s">
        <v>68</v>
      </c>
      <c r="X9" s="3" t="s">
        <v>69</v>
      </c>
      <c r="Y9" s="3" t="s">
        <v>39</v>
      </c>
      <c r="Z9" t="s">
        <v>359</v>
      </c>
      <c r="AA9">
        <v>3.89</v>
      </c>
      <c r="AB9" t="s">
        <v>379</v>
      </c>
      <c r="AC9">
        <v>14</v>
      </c>
      <c r="AD9">
        <v>35</v>
      </c>
      <c r="AE9" t="s">
        <v>380</v>
      </c>
      <c r="AF9">
        <v>6.71</v>
      </c>
      <c r="AG9" t="s">
        <v>381</v>
      </c>
      <c r="AH9">
        <v>15.99</v>
      </c>
      <c r="AI9">
        <v>164</v>
      </c>
      <c r="AJ9" t="s">
        <v>359</v>
      </c>
      <c r="AK9">
        <v>3.89</v>
      </c>
      <c r="AL9" t="s">
        <v>382</v>
      </c>
      <c r="AM9">
        <v>17</v>
      </c>
      <c r="AN9">
        <v>67</v>
      </c>
      <c r="AO9" t="s">
        <v>383</v>
      </c>
      <c r="AP9">
        <v>7.32</v>
      </c>
      <c r="AQ9" t="s">
        <v>384</v>
      </c>
      <c r="AR9">
        <v>17.98</v>
      </c>
      <c r="AS9">
        <v>316</v>
      </c>
      <c r="AT9" s="9" t="s">
        <v>29</v>
      </c>
      <c r="AU9" t="str">
        <f t="shared" si="0"/>
        <v>&lt; 25mph</v>
      </c>
      <c r="AV9">
        <v>15.99</v>
      </c>
      <c r="AW9">
        <v>24</v>
      </c>
      <c r="AX9">
        <v>28.99</v>
      </c>
      <c r="AY9">
        <v>18.010000000000002</v>
      </c>
    </row>
    <row r="10" spans="1:51" x14ac:dyDescent="0.15">
      <c r="A10" s="2">
        <v>8</v>
      </c>
      <c r="B10" s="3" t="s">
        <v>25</v>
      </c>
      <c r="C10" s="3" t="s">
        <v>70</v>
      </c>
      <c r="D10" s="3" t="s">
        <v>49</v>
      </c>
      <c r="E10" s="2">
        <v>28</v>
      </c>
      <c r="F10" s="2">
        <v>2015</v>
      </c>
      <c r="G10" s="2">
        <v>2</v>
      </c>
      <c r="H10" s="4">
        <v>42122</v>
      </c>
      <c r="I10" s="3" t="s">
        <v>71</v>
      </c>
      <c r="J10" s="3">
        <v>32.8917</v>
      </c>
      <c r="K10" s="3">
        <v>-116.8419</v>
      </c>
      <c r="L10" s="3" t="s">
        <v>29</v>
      </c>
      <c r="M10" s="3" t="s">
        <v>30</v>
      </c>
      <c r="N10" s="3" t="s">
        <v>31</v>
      </c>
      <c r="O10" s="3" t="s">
        <v>72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44</v>
      </c>
      <c r="V10" s="3" t="s">
        <v>36</v>
      </c>
      <c r="W10" s="3" t="s">
        <v>46</v>
      </c>
      <c r="X10" s="3" t="s">
        <v>53</v>
      </c>
      <c r="Y10" s="3" t="s">
        <v>39</v>
      </c>
      <c r="Z10" t="s">
        <v>385</v>
      </c>
      <c r="AA10">
        <v>3.55</v>
      </c>
      <c r="AB10" t="s">
        <v>386</v>
      </c>
      <c r="AC10">
        <v>18.989999999999998</v>
      </c>
      <c r="AD10">
        <v>21</v>
      </c>
      <c r="AE10" t="s">
        <v>387</v>
      </c>
      <c r="AF10">
        <v>4.92</v>
      </c>
      <c r="AG10" t="s">
        <v>388</v>
      </c>
      <c r="AH10">
        <v>27</v>
      </c>
      <c r="AI10">
        <v>134</v>
      </c>
      <c r="AJ10" t="s">
        <v>385</v>
      </c>
      <c r="AK10">
        <v>3.55</v>
      </c>
      <c r="AL10" t="s">
        <v>389</v>
      </c>
      <c r="AM10">
        <v>18.989999999999998</v>
      </c>
      <c r="AN10">
        <v>39</v>
      </c>
      <c r="AO10" t="s">
        <v>390</v>
      </c>
      <c r="AP10">
        <v>7.58</v>
      </c>
      <c r="AQ10" t="s">
        <v>389</v>
      </c>
      <c r="AR10">
        <v>28.99</v>
      </c>
      <c r="AS10">
        <v>256</v>
      </c>
      <c r="AT10" s="9" t="s">
        <v>2260</v>
      </c>
      <c r="AU10" t="str">
        <f t="shared" si="0"/>
        <v>25-40mph</v>
      </c>
      <c r="AV10">
        <v>27</v>
      </c>
      <c r="AW10">
        <v>17</v>
      </c>
      <c r="AX10">
        <v>53.02</v>
      </c>
      <c r="AY10">
        <v>17</v>
      </c>
    </row>
    <row r="11" spans="1:51" x14ac:dyDescent="0.15">
      <c r="A11" s="2">
        <v>9</v>
      </c>
      <c r="B11" s="3" t="s">
        <v>25</v>
      </c>
      <c r="C11" s="3" t="s">
        <v>73</v>
      </c>
      <c r="D11" s="3" t="s">
        <v>49</v>
      </c>
      <c r="E11" s="2">
        <v>29</v>
      </c>
      <c r="F11" s="2">
        <v>2015</v>
      </c>
      <c r="G11" s="2">
        <v>2</v>
      </c>
      <c r="H11" s="4">
        <v>42123</v>
      </c>
      <c r="I11" s="3" t="s">
        <v>66</v>
      </c>
      <c r="J11" s="3">
        <v>32.606099999999998</v>
      </c>
      <c r="K11" s="3">
        <v>-116.696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29</v>
      </c>
      <c r="V11" s="3" t="s">
        <v>36</v>
      </c>
      <c r="W11" s="3" t="s">
        <v>52</v>
      </c>
      <c r="X11" s="3" t="s">
        <v>53</v>
      </c>
      <c r="Y11" s="3" t="s">
        <v>74</v>
      </c>
      <c r="Z11" t="s">
        <v>391</v>
      </c>
      <c r="AA11">
        <v>0.73</v>
      </c>
      <c r="AB11" t="s">
        <v>392</v>
      </c>
      <c r="AC11">
        <v>21</v>
      </c>
      <c r="AD11">
        <v>14</v>
      </c>
      <c r="AE11" t="s">
        <v>393</v>
      </c>
      <c r="AF11">
        <v>4.25</v>
      </c>
      <c r="AG11" t="s">
        <v>394</v>
      </c>
      <c r="AH11">
        <v>22.01</v>
      </c>
      <c r="AI11">
        <v>64</v>
      </c>
      <c r="AJ11" t="s">
        <v>391</v>
      </c>
      <c r="AK11">
        <v>0.73</v>
      </c>
      <c r="AL11" t="s">
        <v>392</v>
      </c>
      <c r="AM11">
        <v>21</v>
      </c>
      <c r="AN11">
        <v>26</v>
      </c>
      <c r="AO11" t="s">
        <v>393</v>
      </c>
      <c r="AP11">
        <v>4.25</v>
      </c>
      <c r="AQ11" t="s">
        <v>394</v>
      </c>
      <c r="AR11">
        <v>22.01</v>
      </c>
      <c r="AS11">
        <v>120</v>
      </c>
      <c r="AT11" s="9" t="s">
        <v>29</v>
      </c>
      <c r="AU11" t="str">
        <f t="shared" si="0"/>
        <v>&lt; 25mph</v>
      </c>
      <c r="AV11">
        <v>22.01</v>
      </c>
      <c r="AW11">
        <v>11.01</v>
      </c>
      <c r="AX11">
        <v>28.99</v>
      </c>
      <c r="AY11">
        <v>13</v>
      </c>
    </row>
    <row r="12" spans="1:51" x14ac:dyDescent="0.15">
      <c r="A12" s="2">
        <v>10</v>
      </c>
      <c r="B12" s="3" t="s">
        <v>25</v>
      </c>
      <c r="C12" s="3" t="s">
        <v>75</v>
      </c>
      <c r="D12" s="3" t="s">
        <v>76</v>
      </c>
      <c r="E12" s="2">
        <v>17</v>
      </c>
      <c r="F12" s="2">
        <v>2015</v>
      </c>
      <c r="G12" s="2">
        <v>2</v>
      </c>
      <c r="H12" s="4">
        <v>42141</v>
      </c>
      <c r="I12" s="3" t="s">
        <v>77</v>
      </c>
      <c r="J12" s="3">
        <v>33.180799999999998</v>
      </c>
      <c r="K12" s="3">
        <v>-117.2064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56</v>
      </c>
      <c r="V12" s="3" t="s">
        <v>36</v>
      </c>
      <c r="W12" s="3"/>
      <c r="X12" s="3" t="s">
        <v>69</v>
      </c>
      <c r="Y12" s="3" t="s">
        <v>61</v>
      </c>
      <c r="Z12" t="s">
        <v>395</v>
      </c>
      <c r="AA12">
        <v>3.07</v>
      </c>
      <c r="AB12" t="s">
        <v>396</v>
      </c>
      <c r="AC12">
        <v>26.98</v>
      </c>
      <c r="AD12">
        <v>27</v>
      </c>
      <c r="AE12" t="s">
        <v>397</v>
      </c>
      <c r="AF12">
        <v>5.28</v>
      </c>
      <c r="AG12" t="s">
        <v>398</v>
      </c>
      <c r="AH12">
        <v>50.96</v>
      </c>
      <c r="AI12">
        <v>105</v>
      </c>
      <c r="AJ12" t="s">
        <v>395</v>
      </c>
      <c r="AK12">
        <v>3.07</v>
      </c>
      <c r="AL12" t="s">
        <v>399</v>
      </c>
      <c r="AM12">
        <v>40.96</v>
      </c>
      <c r="AN12">
        <v>52</v>
      </c>
      <c r="AO12" t="s">
        <v>397</v>
      </c>
      <c r="AP12">
        <v>5.28</v>
      </c>
      <c r="AQ12" t="s">
        <v>398</v>
      </c>
      <c r="AR12">
        <v>50.96</v>
      </c>
      <c r="AS12">
        <v>207</v>
      </c>
      <c r="AT12" s="9" t="s">
        <v>52</v>
      </c>
      <c r="AU12" t="str">
        <f t="shared" si="0"/>
        <v>40-55mph</v>
      </c>
      <c r="AV12">
        <v>50.96</v>
      </c>
      <c r="AW12">
        <v>24.99</v>
      </c>
      <c r="AX12">
        <v>17.27</v>
      </c>
      <c r="AY12">
        <v>8.99</v>
      </c>
    </row>
    <row r="13" spans="1:51" x14ac:dyDescent="0.15">
      <c r="A13" s="2">
        <v>11</v>
      </c>
      <c r="B13" s="3" t="s">
        <v>25</v>
      </c>
      <c r="C13" s="3" t="s">
        <v>79</v>
      </c>
      <c r="D13" s="3" t="s">
        <v>76</v>
      </c>
      <c r="E13" s="2">
        <v>28</v>
      </c>
      <c r="F13" s="2">
        <v>2015</v>
      </c>
      <c r="G13" s="2">
        <v>2</v>
      </c>
      <c r="H13" s="4">
        <v>42152</v>
      </c>
      <c r="I13" s="3" t="s">
        <v>80</v>
      </c>
      <c r="J13" s="3">
        <v>32.726500000000001</v>
      </c>
      <c r="K13" s="3">
        <v>-116.9922</v>
      </c>
      <c r="L13" s="3" t="s">
        <v>29</v>
      </c>
      <c r="M13" s="3" t="s">
        <v>30</v>
      </c>
      <c r="N13" s="3" t="s">
        <v>31</v>
      </c>
      <c r="O13" s="3" t="s">
        <v>78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81</v>
      </c>
      <c r="V13" s="3" t="s">
        <v>36</v>
      </c>
      <c r="W13" s="3" t="s">
        <v>68</v>
      </c>
      <c r="X13" s="3" t="s">
        <v>69</v>
      </c>
      <c r="Y13" s="3" t="s">
        <v>39</v>
      </c>
      <c r="Z13" t="s">
        <v>400</v>
      </c>
      <c r="AA13">
        <v>3.01</v>
      </c>
      <c r="AB13" t="s">
        <v>401</v>
      </c>
      <c r="AC13">
        <v>13</v>
      </c>
      <c r="AD13">
        <v>57</v>
      </c>
      <c r="AE13" t="s">
        <v>402</v>
      </c>
      <c r="AF13">
        <v>7.86</v>
      </c>
      <c r="AG13" t="s">
        <v>403</v>
      </c>
      <c r="AH13">
        <v>14</v>
      </c>
      <c r="AI13">
        <v>126</v>
      </c>
      <c r="AJ13" t="s">
        <v>400</v>
      </c>
      <c r="AK13">
        <v>3.01</v>
      </c>
      <c r="AL13" t="s">
        <v>404</v>
      </c>
      <c r="AM13">
        <v>13</v>
      </c>
      <c r="AN13">
        <v>115</v>
      </c>
      <c r="AO13" t="s">
        <v>402</v>
      </c>
      <c r="AP13">
        <v>7.86</v>
      </c>
      <c r="AQ13" t="s">
        <v>405</v>
      </c>
      <c r="AR13">
        <v>18.010000000000002</v>
      </c>
      <c r="AS13">
        <v>254</v>
      </c>
      <c r="AT13" s="9" t="s">
        <v>2260</v>
      </c>
      <c r="AU13" t="str">
        <f t="shared" si="0"/>
        <v>&lt; 25mph</v>
      </c>
      <c r="AV13">
        <v>14</v>
      </c>
      <c r="AW13">
        <v>47</v>
      </c>
      <c r="AX13">
        <v>8.01</v>
      </c>
      <c r="AY13">
        <v>13</v>
      </c>
    </row>
    <row r="14" spans="1:51" x14ac:dyDescent="0.15">
      <c r="A14" s="2">
        <v>12</v>
      </c>
      <c r="B14" s="3" t="s">
        <v>25</v>
      </c>
      <c r="C14" s="3" t="s">
        <v>82</v>
      </c>
      <c r="D14" s="3" t="s">
        <v>83</v>
      </c>
      <c r="E14" s="2">
        <v>7</v>
      </c>
      <c r="F14" s="2">
        <v>2015</v>
      </c>
      <c r="G14" s="2">
        <v>3</v>
      </c>
      <c r="H14" s="4">
        <v>42192</v>
      </c>
      <c r="I14" s="3" t="s">
        <v>84</v>
      </c>
      <c r="J14" s="3">
        <v>32.744300000000003</v>
      </c>
      <c r="K14" s="3">
        <v>-117.0498</v>
      </c>
      <c r="L14" s="3" t="s">
        <v>29</v>
      </c>
      <c r="M14" s="3" t="s">
        <v>85</v>
      </c>
      <c r="N14" s="3" t="s">
        <v>31</v>
      </c>
      <c r="O14" s="3" t="s">
        <v>86</v>
      </c>
      <c r="P14" s="3" t="s">
        <v>33</v>
      </c>
      <c r="Q14" s="3" t="s">
        <v>34</v>
      </c>
      <c r="R14" s="3" t="s">
        <v>43</v>
      </c>
      <c r="S14" s="3" t="s">
        <v>20</v>
      </c>
      <c r="T14" s="3"/>
      <c r="U14" s="3" t="s">
        <v>56</v>
      </c>
      <c r="V14" s="3" t="s">
        <v>36</v>
      </c>
      <c r="W14" s="3" t="s">
        <v>46</v>
      </c>
      <c r="X14" s="3" t="s">
        <v>69</v>
      </c>
      <c r="Y14" s="3" t="s">
        <v>39</v>
      </c>
      <c r="Z14" t="s">
        <v>406</v>
      </c>
      <c r="AA14">
        <v>1.22</v>
      </c>
      <c r="AB14" t="s">
        <v>407</v>
      </c>
      <c r="AC14">
        <v>15.99</v>
      </c>
      <c r="AD14">
        <v>43</v>
      </c>
      <c r="AE14" t="s">
        <v>359</v>
      </c>
      <c r="AF14">
        <v>7.28</v>
      </c>
      <c r="AG14" t="s">
        <v>408</v>
      </c>
      <c r="AH14">
        <v>17</v>
      </c>
      <c r="AI14">
        <v>124</v>
      </c>
      <c r="AJ14" t="s">
        <v>406</v>
      </c>
      <c r="AK14">
        <v>1.22</v>
      </c>
      <c r="AL14" t="s">
        <v>407</v>
      </c>
      <c r="AM14">
        <v>15.99</v>
      </c>
      <c r="AN14">
        <v>79</v>
      </c>
      <c r="AO14" t="s">
        <v>359</v>
      </c>
      <c r="AP14">
        <v>7.28</v>
      </c>
      <c r="AQ14" t="s">
        <v>409</v>
      </c>
      <c r="AR14">
        <v>21</v>
      </c>
      <c r="AS14">
        <v>232</v>
      </c>
      <c r="AT14" s="9" t="s">
        <v>2260</v>
      </c>
      <c r="AU14" t="str">
        <f t="shared" si="0"/>
        <v>&lt; 25mph</v>
      </c>
      <c r="AV14">
        <v>17</v>
      </c>
      <c r="AW14">
        <v>23</v>
      </c>
      <c r="AX14">
        <v>30</v>
      </c>
      <c r="AY14">
        <v>9.4</v>
      </c>
    </row>
    <row r="15" spans="1:51" x14ac:dyDescent="0.15">
      <c r="A15" s="2">
        <v>13</v>
      </c>
      <c r="B15" s="3" t="s">
        <v>25</v>
      </c>
      <c r="C15" s="3" t="s">
        <v>87</v>
      </c>
      <c r="D15" s="3" t="s">
        <v>83</v>
      </c>
      <c r="E15" s="2">
        <v>17</v>
      </c>
      <c r="F15" s="2">
        <v>2015</v>
      </c>
      <c r="G15" s="2">
        <v>3</v>
      </c>
      <c r="H15" s="4">
        <v>42202</v>
      </c>
      <c r="I15" s="3" t="s">
        <v>88</v>
      </c>
      <c r="J15" s="3">
        <v>33.301229999999997</v>
      </c>
      <c r="K15" s="3">
        <v>-117.0222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35</v>
      </c>
      <c r="S15" s="3" t="s">
        <v>20</v>
      </c>
      <c r="T15" s="3"/>
      <c r="U15" s="3" t="s">
        <v>29</v>
      </c>
      <c r="V15" s="3" t="s">
        <v>89</v>
      </c>
      <c r="W15" s="3" t="s">
        <v>46</v>
      </c>
      <c r="X15" s="3" t="s">
        <v>53</v>
      </c>
      <c r="Y15" s="3" t="s">
        <v>47</v>
      </c>
      <c r="Z15" t="s">
        <v>410</v>
      </c>
      <c r="AA15">
        <v>3.77</v>
      </c>
      <c r="AB15" t="s">
        <v>411</v>
      </c>
      <c r="AC15">
        <v>5.99</v>
      </c>
      <c r="AD15">
        <v>48</v>
      </c>
      <c r="AE15" t="s">
        <v>412</v>
      </c>
      <c r="AF15">
        <v>6.35</v>
      </c>
      <c r="AG15" t="s">
        <v>413</v>
      </c>
      <c r="AH15">
        <v>15.21</v>
      </c>
      <c r="AI15">
        <v>138</v>
      </c>
      <c r="AJ15" t="s">
        <v>414</v>
      </c>
      <c r="AK15">
        <v>3.19</v>
      </c>
      <c r="AL15" t="s">
        <v>415</v>
      </c>
      <c r="AM15">
        <v>10</v>
      </c>
      <c r="AN15">
        <v>96</v>
      </c>
      <c r="AO15" t="s">
        <v>412</v>
      </c>
      <c r="AP15">
        <v>6.35</v>
      </c>
      <c r="AQ15" t="s">
        <v>413</v>
      </c>
      <c r="AR15">
        <v>15.21</v>
      </c>
      <c r="AS15">
        <v>275</v>
      </c>
      <c r="AT15" s="9" t="s">
        <v>29</v>
      </c>
      <c r="AU15" t="str">
        <f t="shared" si="0"/>
        <v>&lt; 25mph</v>
      </c>
      <c r="AV15">
        <v>15.21</v>
      </c>
      <c r="AW15">
        <v>77</v>
      </c>
      <c r="AX15">
        <v>14</v>
      </c>
      <c r="AY15">
        <v>24</v>
      </c>
    </row>
    <row r="16" spans="1:51" x14ac:dyDescent="0.15">
      <c r="A16" s="2">
        <v>14</v>
      </c>
      <c r="B16" s="3" t="s">
        <v>25</v>
      </c>
      <c r="C16" s="3" t="s">
        <v>90</v>
      </c>
      <c r="D16" s="3" t="s">
        <v>83</v>
      </c>
      <c r="E16" s="2">
        <v>27</v>
      </c>
      <c r="F16" s="2">
        <v>2015</v>
      </c>
      <c r="G16" s="2">
        <v>3</v>
      </c>
      <c r="H16" s="4">
        <v>42212</v>
      </c>
      <c r="I16" s="3" t="s">
        <v>59</v>
      </c>
      <c r="J16" s="3">
        <v>33.066499999999998</v>
      </c>
      <c r="K16" s="3">
        <v>-116.57899999999999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43</v>
      </c>
      <c r="S16" s="3" t="s">
        <v>20</v>
      </c>
      <c r="T16" s="3"/>
      <c r="U16" s="3" t="s">
        <v>29</v>
      </c>
      <c r="V16" s="3" t="s">
        <v>36</v>
      </c>
      <c r="W16" s="3" t="s">
        <v>68</v>
      </c>
      <c r="X16" s="3" t="s">
        <v>53</v>
      </c>
      <c r="Y16" s="3" t="s">
        <v>57</v>
      </c>
      <c r="Z16" t="s">
        <v>416</v>
      </c>
      <c r="AA16">
        <v>2.52</v>
      </c>
      <c r="AB16" t="s">
        <v>417</v>
      </c>
      <c r="AC16">
        <v>24.99</v>
      </c>
      <c r="AD16">
        <v>55</v>
      </c>
      <c r="AE16" t="s">
        <v>416</v>
      </c>
      <c r="AF16">
        <v>2.52</v>
      </c>
      <c r="AG16" t="s">
        <v>417</v>
      </c>
      <c r="AH16">
        <v>24.99</v>
      </c>
      <c r="AI16">
        <v>126</v>
      </c>
      <c r="AJ16" t="s">
        <v>418</v>
      </c>
      <c r="AK16">
        <v>2.14</v>
      </c>
      <c r="AL16" t="s">
        <v>419</v>
      </c>
      <c r="AM16">
        <v>25.99</v>
      </c>
      <c r="AN16">
        <v>105</v>
      </c>
      <c r="AO16" t="s">
        <v>418</v>
      </c>
      <c r="AP16">
        <v>2.14</v>
      </c>
      <c r="AQ16" t="s">
        <v>419</v>
      </c>
      <c r="AR16">
        <v>25.99</v>
      </c>
      <c r="AS16">
        <v>237</v>
      </c>
      <c r="AT16" s="9" t="s">
        <v>29</v>
      </c>
      <c r="AU16" t="str">
        <f t="shared" si="0"/>
        <v>&lt; 25mph</v>
      </c>
      <c r="AV16">
        <v>24.99</v>
      </c>
      <c r="AW16">
        <v>12.01</v>
      </c>
      <c r="AX16">
        <v>13</v>
      </c>
      <c r="AY16">
        <v>10</v>
      </c>
    </row>
    <row r="17" spans="1:51" x14ac:dyDescent="0.15">
      <c r="A17" s="2">
        <v>15</v>
      </c>
      <c r="B17" s="3" t="s">
        <v>25</v>
      </c>
      <c r="C17" s="3" t="s">
        <v>91</v>
      </c>
      <c r="D17" s="3" t="s">
        <v>92</v>
      </c>
      <c r="E17" s="2">
        <v>8</v>
      </c>
      <c r="F17" s="2">
        <v>2015</v>
      </c>
      <c r="G17" s="2">
        <v>3</v>
      </c>
      <c r="H17" s="4">
        <v>42224</v>
      </c>
      <c r="I17" s="3" t="s">
        <v>93</v>
      </c>
      <c r="J17" s="3">
        <v>33.197299999999998</v>
      </c>
      <c r="K17" s="3">
        <v>-117.2308</v>
      </c>
      <c r="L17" s="3" t="s">
        <v>29</v>
      </c>
      <c r="M17" s="3" t="s">
        <v>85</v>
      </c>
      <c r="N17" s="3" t="s">
        <v>31</v>
      </c>
      <c r="O17" s="3" t="s">
        <v>72</v>
      </c>
      <c r="P17" s="3" t="s">
        <v>94</v>
      </c>
      <c r="Q17" s="3" t="s">
        <v>34</v>
      </c>
      <c r="R17" s="3" t="s">
        <v>43</v>
      </c>
      <c r="S17" s="3" t="s">
        <v>20</v>
      </c>
      <c r="T17" s="3"/>
      <c r="U17" s="3" t="s">
        <v>81</v>
      </c>
      <c r="V17" s="3" t="s">
        <v>36</v>
      </c>
      <c r="W17" s="3" t="s">
        <v>68</v>
      </c>
      <c r="X17" s="3" t="s">
        <v>69</v>
      </c>
      <c r="Y17" s="3" t="s">
        <v>61</v>
      </c>
      <c r="Z17" t="s">
        <v>420</v>
      </c>
      <c r="AA17">
        <v>1.45</v>
      </c>
      <c r="AB17" t="s">
        <v>421</v>
      </c>
      <c r="AC17">
        <v>8.01</v>
      </c>
      <c r="AD17">
        <v>32</v>
      </c>
      <c r="AE17" t="s">
        <v>422</v>
      </c>
      <c r="AF17">
        <v>7.51</v>
      </c>
      <c r="AG17" t="s">
        <v>423</v>
      </c>
      <c r="AH17">
        <v>18.010000000000002</v>
      </c>
      <c r="AI17">
        <v>133</v>
      </c>
      <c r="AJ17" t="s">
        <v>395</v>
      </c>
      <c r="AK17">
        <v>3.35</v>
      </c>
      <c r="AL17" t="s">
        <v>424</v>
      </c>
      <c r="AM17">
        <v>10</v>
      </c>
      <c r="AN17">
        <v>62</v>
      </c>
      <c r="AO17" t="s">
        <v>422</v>
      </c>
      <c r="AP17">
        <v>7.51</v>
      </c>
      <c r="AQ17" t="s">
        <v>425</v>
      </c>
      <c r="AR17">
        <v>18.010000000000002</v>
      </c>
      <c r="AS17">
        <v>256</v>
      </c>
      <c r="AT17" s="9" t="s">
        <v>2260</v>
      </c>
      <c r="AU17" t="str">
        <f t="shared" si="0"/>
        <v>&lt; 25mph</v>
      </c>
      <c r="AV17">
        <v>18.010000000000002</v>
      </c>
      <c r="AW17">
        <v>28.01</v>
      </c>
      <c r="AX17">
        <v>22.01</v>
      </c>
      <c r="AY17">
        <v>8.99</v>
      </c>
    </row>
    <row r="18" spans="1:51" x14ac:dyDescent="0.15">
      <c r="A18" s="2">
        <v>16</v>
      </c>
      <c r="B18" s="3" t="s">
        <v>25</v>
      </c>
      <c r="C18" s="3" t="s">
        <v>95</v>
      </c>
      <c r="D18" s="3" t="s">
        <v>92</v>
      </c>
      <c r="E18" s="2">
        <v>13</v>
      </c>
      <c r="F18" s="2">
        <v>2015</v>
      </c>
      <c r="G18" s="2">
        <v>3</v>
      </c>
      <c r="H18" s="4">
        <v>42229</v>
      </c>
      <c r="I18" s="3" t="s">
        <v>96</v>
      </c>
      <c r="J18" s="3">
        <v>33.245710000000003</v>
      </c>
      <c r="K18" s="3">
        <v>-116.6769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43</v>
      </c>
      <c r="S18" s="3" t="s">
        <v>52</v>
      </c>
      <c r="T18" s="3"/>
      <c r="U18" s="3"/>
      <c r="V18" s="3"/>
      <c r="W18" s="3" t="s">
        <v>52</v>
      </c>
      <c r="X18" s="3" t="s">
        <v>38</v>
      </c>
      <c r="Y18" s="3" t="s">
        <v>57</v>
      </c>
      <c r="Z18" t="s">
        <v>426</v>
      </c>
      <c r="AA18">
        <v>2.0299999999999998</v>
      </c>
      <c r="AB18" t="s">
        <v>427</v>
      </c>
      <c r="AC18">
        <v>13</v>
      </c>
      <c r="AD18">
        <v>24</v>
      </c>
      <c r="AE18" t="s">
        <v>426</v>
      </c>
      <c r="AF18">
        <v>2.0299999999999998</v>
      </c>
      <c r="AG18" t="s">
        <v>427</v>
      </c>
      <c r="AH18">
        <v>13</v>
      </c>
      <c r="AI18">
        <v>61</v>
      </c>
      <c r="AJ18" t="s">
        <v>426</v>
      </c>
      <c r="AK18">
        <v>2.0299999999999998</v>
      </c>
      <c r="AL18" t="s">
        <v>427</v>
      </c>
      <c r="AM18">
        <v>13</v>
      </c>
      <c r="AN18">
        <v>48</v>
      </c>
      <c r="AO18" t="s">
        <v>426</v>
      </c>
      <c r="AP18">
        <v>2.0299999999999998</v>
      </c>
      <c r="AQ18" t="s">
        <v>427</v>
      </c>
      <c r="AR18">
        <v>13</v>
      </c>
      <c r="AS18">
        <v>122</v>
      </c>
      <c r="AT18" s="9" t="s">
        <v>52</v>
      </c>
      <c r="AU18" t="str">
        <f t="shared" si="0"/>
        <v>&lt; 25mph</v>
      </c>
      <c r="AV18">
        <v>13</v>
      </c>
      <c r="AW18">
        <v>33.549999999999997</v>
      </c>
      <c r="AX18">
        <v>14</v>
      </c>
      <c r="AY18">
        <v>18.010000000000002</v>
      </c>
    </row>
    <row r="19" spans="1:51" x14ac:dyDescent="0.15">
      <c r="A19" s="2">
        <v>17</v>
      </c>
      <c r="B19" s="3" t="s">
        <v>25</v>
      </c>
      <c r="C19" s="3" t="s">
        <v>97</v>
      </c>
      <c r="D19" s="3" t="s">
        <v>92</v>
      </c>
      <c r="E19" s="2">
        <v>15</v>
      </c>
      <c r="F19" s="2">
        <v>2015</v>
      </c>
      <c r="G19" s="2">
        <v>3</v>
      </c>
      <c r="H19" s="4">
        <v>42231</v>
      </c>
      <c r="I19" s="3" t="s">
        <v>98</v>
      </c>
      <c r="J19" s="3">
        <v>32.741720000000001</v>
      </c>
      <c r="K19" s="3">
        <v>-116.96850000000001</v>
      </c>
      <c r="L19" s="3" t="s">
        <v>56</v>
      </c>
      <c r="M19" s="3" t="s">
        <v>85</v>
      </c>
      <c r="N19" s="3" t="s">
        <v>31</v>
      </c>
      <c r="O19" s="3" t="s">
        <v>72</v>
      </c>
      <c r="P19" s="3" t="s">
        <v>99</v>
      </c>
      <c r="Q19" s="3" t="s">
        <v>34</v>
      </c>
      <c r="R19" s="3" t="s">
        <v>35</v>
      </c>
      <c r="S19" s="3" t="s">
        <v>100</v>
      </c>
      <c r="T19" s="3" t="s">
        <v>101</v>
      </c>
      <c r="U19" s="3"/>
      <c r="V19" s="3"/>
      <c r="W19" s="3" t="s">
        <v>68</v>
      </c>
      <c r="X19" s="3" t="s">
        <v>69</v>
      </c>
      <c r="Y19" s="3" t="s">
        <v>39</v>
      </c>
      <c r="Z19" t="s">
        <v>428</v>
      </c>
      <c r="AA19">
        <v>3.72</v>
      </c>
      <c r="AB19" t="s">
        <v>429</v>
      </c>
      <c r="AC19">
        <v>14.99</v>
      </c>
      <c r="AD19">
        <v>66</v>
      </c>
      <c r="AE19" t="s">
        <v>428</v>
      </c>
      <c r="AF19">
        <v>3.72</v>
      </c>
      <c r="AG19" t="s">
        <v>429</v>
      </c>
      <c r="AH19">
        <v>14.99</v>
      </c>
      <c r="AI19">
        <v>120</v>
      </c>
      <c r="AJ19" t="s">
        <v>428</v>
      </c>
      <c r="AK19">
        <v>3.72</v>
      </c>
      <c r="AL19" t="s">
        <v>429</v>
      </c>
      <c r="AM19">
        <v>14.99</v>
      </c>
      <c r="AN19">
        <v>129</v>
      </c>
      <c r="AO19" t="s">
        <v>428</v>
      </c>
      <c r="AP19">
        <v>3.72</v>
      </c>
      <c r="AQ19" t="s">
        <v>429</v>
      </c>
      <c r="AR19">
        <v>14.99</v>
      </c>
      <c r="AS19">
        <v>234</v>
      </c>
      <c r="AT19" s="9" t="s">
        <v>2261</v>
      </c>
      <c r="AU19" t="str">
        <f t="shared" si="0"/>
        <v>&lt; 25mph</v>
      </c>
      <c r="AV19">
        <v>14.99</v>
      </c>
      <c r="AW19">
        <v>37.409999999999997</v>
      </c>
      <c r="AX19">
        <v>22.01</v>
      </c>
      <c r="AY19">
        <v>24</v>
      </c>
    </row>
    <row r="20" spans="1:51" x14ac:dyDescent="0.15">
      <c r="A20" s="2">
        <v>18</v>
      </c>
      <c r="B20" s="3" t="s">
        <v>25</v>
      </c>
      <c r="C20" s="3" t="s">
        <v>102</v>
      </c>
      <c r="D20" s="3" t="s">
        <v>92</v>
      </c>
      <c r="E20" s="2">
        <v>23</v>
      </c>
      <c r="F20" s="2">
        <v>2015</v>
      </c>
      <c r="G20" s="2">
        <v>3</v>
      </c>
      <c r="H20" s="4">
        <v>42239</v>
      </c>
      <c r="I20" s="3" t="s">
        <v>84</v>
      </c>
      <c r="J20" s="3">
        <v>33.272910000000003</v>
      </c>
      <c r="K20" s="3">
        <v>-117.1521</v>
      </c>
      <c r="L20" s="3" t="s">
        <v>29</v>
      </c>
      <c r="M20" s="3" t="s">
        <v>30</v>
      </c>
      <c r="N20" s="3" t="s">
        <v>51</v>
      </c>
      <c r="O20" s="3" t="s">
        <v>32</v>
      </c>
      <c r="P20" s="3" t="s">
        <v>33</v>
      </c>
      <c r="Q20" s="3" t="s">
        <v>34</v>
      </c>
      <c r="R20" s="3" t="s">
        <v>43</v>
      </c>
      <c r="S20" s="3" t="s">
        <v>20</v>
      </c>
      <c r="T20" s="3"/>
      <c r="U20" s="3" t="s">
        <v>29</v>
      </c>
      <c r="V20" s="3" t="s">
        <v>36</v>
      </c>
      <c r="W20" s="3" t="s">
        <v>37</v>
      </c>
      <c r="X20" s="3" t="s">
        <v>38</v>
      </c>
      <c r="Y20" s="3" t="s">
        <v>47</v>
      </c>
      <c r="Z20" t="s">
        <v>430</v>
      </c>
      <c r="AA20">
        <v>0.95</v>
      </c>
      <c r="AB20" t="s">
        <v>431</v>
      </c>
      <c r="AC20">
        <v>14</v>
      </c>
      <c r="AD20">
        <v>17</v>
      </c>
      <c r="AE20" t="s">
        <v>432</v>
      </c>
      <c r="AF20">
        <v>6.65</v>
      </c>
      <c r="AG20" t="s">
        <v>433</v>
      </c>
      <c r="AH20">
        <v>20</v>
      </c>
      <c r="AI20">
        <v>120</v>
      </c>
      <c r="AJ20" t="s">
        <v>430</v>
      </c>
      <c r="AK20">
        <v>0.95</v>
      </c>
      <c r="AL20" t="s">
        <v>431</v>
      </c>
      <c r="AM20">
        <v>14</v>
      </c>
      <c r="AN20">
        <v>33</v>
      </c>
      <c r="AO20" t="s">
        <v>432</v>
      </c>
      <c r="AP20">
        <v>6.65</v>
      </c>
      <c r="AQ20" t="s">
        <v>434</v>
      </c>
      <c r="AR20">
        <v>20</v>
      </c>
      <c r="AS20">
        <v>231</v>
      </c>
      <c r="AT20" s="9" t="s">
        <v>29</v>
      </c>
      <c r="AU20" t="str">
        <f t="shared" si="0"/>
        <v>&lt; 25mph</v>
      </c>
      <c r="AV20">
        <v>20</v>
      </c>
      <c r="AX20">
        <v>8.99</v>
      </c>
      <c r="AY20">
        <v>18.010000000000002</v>
      </c>
    </row>
    <row r="21" spans="1:51" x14ac:dyDescent="0.15">
      <c r="A21" s="2">
        <v>19</v>
      </c>
      <c r="B21" s="3" t="s">
        <v>25</v>
      </c>
      <c r="C21" s="3" t="s">
        <v>103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105</v>
      </c>
      <c r="J21" s="3">
        <v>32.759500000000003</v>
      </c>
      <c r="K21" s="3">
        <v>-117.0671</v>
      </c>
      <c r="L21" s="3" t="s">
        <v>29</v>
      </c>
      <c r="M21" s="3" t="s">
        <v>85</v>
      </c>
      <c r="N21" s="3" t="s">
        <v>31</v>
      </c>
      <c r="O21" s="3" t="s">
        <v>78</v>
      </c>
      <c r="P21" s="3" t="s">
        <v>94</v>
      </c>
      <c r="Q21" s="3" t="s">
        <v>34</v>
      </c>
      <c r="R21" s="3" t="s">
        <v>35</v>
      </c>
      <c r="S21" s="3" t="s">
        <v>20</v>
      </c>
      <c r="T21" s="3"/>
      <c r="U21" s="3" t="s">
        <v>44</v>
      </c>
      <c r="V21" s="3" t="s">
        <v>36</v>
      </c>
      <c r="W21" s="3" t="s">
        <v>46</v>
      </c>
      <c r="X21" s="3" t="s">
        <v>69</v>
      </c>
      <c r="Y21" s="3" t="s">
        <v>64</v>
      </c>
      <c r="Z21" t="s">
        <v>406</v>
      </c>
      <c r="AA21">
        <v>2.6</v>
      </c>
      <c r="AB21" t="s">
        <v>435</v>
      </c>
      <c r="AC21">
        <v>11.01</v>
      </c>
      <c r="AD21">
        <v>29</v>
      </c>
      <c r="AE21" t="s">
        <v>436</v>
      </c>
      <c r="AF21">
        <v>5.75</v>
      </c>
      <c r="AG21" t="s">
        <v>437</v>
      </c>
      <c r="AH21">
        <v>17</v>
      </c>
      <c r="AI21">
        <v>117</v>
      </c>
      <c r="AJ21" t="s">
        <v>406</v>
      </c>
      <c r="AK21">
        <v>2.6</v>
      </c>
      <c r="AL21" t="s">
        <v>435</v>
      </c>
      <c r="AM21">
        <v>11.01</v>
      </c>
      <c r="AN21">
        <v>54</v>
      </c>
      <c r="AO21" t="s">
        <v>436</v>
      </c>
      <c r="AP21">
        <v>5.75</v>
      </c>
      <c r="AQ21" t="s">
        <v>437</v>
      </c>
      <c r="AR21">
        <v>17</v>
      </c>
      <c r="AS21">
        <v>234</v>
      </c>
      <c r="AT21" s="9" t="s">
        <v>2260</v>
      </c>
      <c r="AU21" t="str">
        <f t="shared" si="0"/>
        <v>&lt; 25mph</v>
      </c>
      <c r="AV21">
        <v>17</v>
      </c>
      <c r="AX21">
        <v>8.01</v>
      </c>
      <c r="AY21">
        <v>21.47</v>
      </c>
    </row>
    <row r="22" spans="1:51" x14ac:dyDescent="0.15">
      <c r="A22" s="2">
        <v>20</v>
      </c>
      <c r="B22" s="3" t="s">
        <v>25</v>
      </c>
      <c r="C22" s="3" t="s">
        <v>106</v>
      </c>
      <c r="D22" s="3" t="s">
        <v>104</v>
      </c>
      <c r="E22" s="2">
        <v>1</v>
      </c>
      <c r="F22" s="2">
        <v>2015</v>
      </c>
      <c r="G22" s="2">
        <v>3</v>
      </c>
      <c r="H22" s="4">
        <v>42248</v>
      </c>
      <c r="I22" s="3" t="s">
        <v>107</v>
      </c>
      <c r="J22" s="3">
        <v>32.668999999999997</v>
      </c>
      <c r="K22" s="3">
        <v>-116.286</v>
      </c>
      <c r="L22" s="3" t="s">
        <v>29</v>
      </c>
      <c r="M22" s="3" t="s">
        <v>30</v>
      </c>
      <c r="N22" s="3" t="s">
        <v>31</v>
      </c>
      <c r="O22" s="3" t="s">
        <v>86</v>
      </c>
      <c r="P22" s="3" t="s">
        <v>33</v>
      </c>
      <c r="Q22" s="3" t="s">
        <v>34</v>
      </c>
      <c r="R22" s="3" t="s">
        <v>43</v>
      </c>
      <c r="S22" s="3" t="s">
        <v>100</v>
      </c>
      <c r="T22" s="3" t="s">
        <v>108</v>
      </c>
      <c r="U22" s="3"/>
      <c r="V22" s="3"/>
      <c r="W22" s="3" t="s">
        <v>68</v>
      </c>
      <c r="X22" s="3" t="s">
        <v>38</v>
      </c>
      <c r="Y22" s="3" t="s">
        <v>74</v>
      </c>
      <c r="Z22" t="s">
        <v>438</v>
      </c>
      <c r="AA22">
        <v>0.5</v>
      </c>
      <c r="AB22" t="s">
        <v>439</v>
      </c>
      <c r="AC22">
        <v>4.99</v>
      </c>
      <c r="AD22">
        <v>14</v>
      </c>
      <c r="AE22" t="s">
        <v>440</v>
      </c>
      <c r="AF22">
        <v>7.51</v>
      </c>
      <c r="AG22" t="s">
        <v>439</v>
      </c>
      <c r="AH22">
        <v>4.99</v>
      </c>
      <c r="AI22">
        <v>28</v>
      </c>
      <c r="AJ22" t="s">
        <v>438</v>
      </c>
      <c r="AK22">
        <v>0.5</v>
      </c>
      <c r="AL22" t="s">
        <v>441</v>
      </c>
      <c r="AM22">
        <v>8.99</v>
      </c>
      <c r="AN22">
        <v>26</v>
      </c>
      <c r="AO22" t="s">
        <v>442</v>
      </c>
      <c r="AP22">
        <v>5.27</v>
      </c>
      <c r="AQ22" t="s">
        <v>443</v>
      </c>
      <c r="AR22">
        <v>10</v>
      </c>
      <c r="AS22">
        <v>52</v>
      </c>
      <c r="AT22" s="9" t="s">
        <v>2261</v>
      </c>
      <c r="AU22" t="str">
        <f t="shared" si="0"/>
        <v>&lt; 25mph</v>
      </c>
      <c r="AV22">
        <v>4.99</v>
      </c>
      <c r="AX22">
        <v>24.99</v>
      </c>
      <c r="AY22">
        <v>8.99</v>
      </c>
    </row>
    <row r="23" spans="1:51" x14ac:dyDescent="0.15">
      <c r="A23" s="2">
        <v>21</v>
      </c>
      <c r="B23" s="3" t="s">
        <v>25</v>
      </c>
      <c r="C23" s="3" t="s">
        <v>109</v>
      </c>
      <c r="D23" s="3" t="s">
        <v>104</v>
      </c>
      <c r="E23" s="2">
        <v>2</v>
      </c>
      <c r="F23" s="2">
        <v>2015</v>
      </c>
      <c r="G23" s="2">
        <v>3</v>
      </c>
      <c r="H23" s="4">
        <v>42249</v>
      </c>
      <c r="I23" s="3" t="s">
        <v>110</v>
      </c>
      <c r="J23" s="3">
        <v>33.186700000000002</v>
      </c>
      <c r="K23" s="3">
        <v>-117.202</v>
      </c>
      <c r="L23" s="3" t="s">
        <v>29</v>
      </c>
      <c r="M23" s="3" t="s">
        <v>85</v>
      </c>
      <c r="N23" s="3" t="s">
        <v>31</v>
      </c>
      <c r="O23" s="3" t="s">
        <v>78</v>
      </c>
      <c r="P23" s="3" t="s">
        <v>33</v>
      </c>
      <c r="Q23" s="3" t="s">
        <v>34</v>
      </c>
      <c r="R23" s="3" t="s">
        <v>43</v>
      </c>
      <c r="S23" s="3" t="s">
        <v>20</v>
      </c>
      <c r="T23" s="3"/>
      <c r="U23" s="3" t="s">
        <v>44</v>
      </c>
      <c r="V23" s="3" t="s">
        <v>36</v>
      </c>
      <c r="W23" s="3" t="s">
        <v>46</v>
      </c>
      <c r="X23" s="3" t="s">
        <v>69</v>
      </c>
      <c r="Y23" s="3" t="s">
        <v>61</v>
      </c>
      <c r="Z23" t="s">
        <v>420</v>
      </c>
      <c r="AA23">
        <v>3.27</v>
      </c>
      <c r="AB23" t="s">
        <v>444</v>
      </c>
      <c r="AC23">
        <v>11.01</v>
      </c>
      <c r="AD23">
        <v>33</v>
      </c>
      <c r="AE23" t="s">
        <v>445</v>
      </c>
      <c r="AF23">
        <v>5.24</v>
      </c>
      <c r="AG23" t="s">
        <v>446</v>
      </c>
      <c r="AH23">
        <v>13</v>
      </c>
      <c r="AI23">
        <v>96</v>
      </c>
      <c r="AJ23" t="s">
        <v>420</v>
      </c>
      <c r="AK23">
        <v>3.27</v>
      </c>
      <c r="AL23" t="s">
        <v>444</v>
      </c>
      <c r="AM23">
        <v>11.01</v>
      </c>
      <c r="AN23">
        <v>63</v>
      </c>
      <c r="AO23" t="s">
        <v>445</v>
      </c>
      <c r="AP23">
        <v>5.24</v>
      </c>
      <c r="AQ23" t="s">
        <v>446</v>
      </c>
      <c r="AR23">
        <v>13</v>
      </c>
      <c r="AS23">
        <v>186</v>
      </c>
      <c r="AT23" s="9" t="s">
        <v>2260</v>
      </c>
      <c r="AU23" t="str">
        <f t="shared" si="0"/>
        <v>&lt; 25mph</v>
      </c>
      <c r="AV23">
        <v>13</v>
      </c>
      <c r="AX23">
        <v>20</v>
      </c>
      <c r="AY23">
        <v>12.01</v>
      </c>
    </row>
    <row r="24" spans="1:51" x14ac:dyDescent="0.15">
      <c r="A24" s="2">
        <v>22</v>
      </c>
      <c r="B24" s="3" t="s">
        <v>25</v>
      </c>
      <c r="C24" s="3" t="s">
        <v>111</v>
      </c>
      <c r="D24" s="3" t="s">
        <v>104</v>
      </c>
      <c r="E24" s="2">
        <v>8</v>
      </c>
      <c r="F24" s="2">
        <v>2015</v>
      </c>
      <c r="G24" s="2">
        <v>3</v>
      </c>
      <c r="H24" s="4">
        <v>42255</v>
      </c>
      <c r="I24" s="3" t="s">
        <v>112</v>
      </c>
      <c r="J24" s="3">
        <v>33.072600000000001</v>
      </c>
      <c r="K24" s="3">
        <v>-116.7436</v>
      </c>
      <c r="L24" s="3" t="s">
        <v>29</v>
      </c>
      <c r="M24" s="3" t="s">
        <v>30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113</v>
      </c>
      <c r="U24" s="3"/>
      <c r="V24" s="3"/>
      <c r="W24" s="3" t="s">
        <v>68</v>
      </c>
      <c r="X24" s="3" t="s">
        <v>53</v>
      </c>
      <c r="Y24" s="3" t="s">
        <v>57</v>
      </c>
      <c r="Z24" t="s">
        <v>447</v>
      </c>
      <c r="AA24">
        <v>1.97</v>
      </c>
      <c r="AB24" t="s">
        <v>448</v>
      </c>
      <c r="AC24">
        <v>20</v>
      </c>
      <c r="AD24">
        <v>24</v>
      </c>
      <c r="AE24" t="s">
        <v>449</v>
      </c>
      <c r="AF24">
        <v>5.05</v>
      </c>
      <c r="AG24" t="s">
        <v>450</v>
      </c>
      <c r="AH24">
        <v>23</v>
      </c>
      <c r="AI24">
        <v>138</v>
      </c>
      <c r="AJ24" t="s">
        <v>447</v>
      </c>
      <c r="AK24">
        <v>1.97</v>
      </c>
      <c r="AL24" t="s">
        <v>451</v>
      </c>
      <c r="AM24">
        <v>22.01</v>
      </c>
      <c r="AN24">
        <v>48</v>
      </c>
      <c r="AO24" t="s">
        <v>449</v>
      </c>
      <c r="AP24">
        <v>5.05</v>
      </c>
      <c r="AQ24" t="s">
        <v>450</v>
      </c>
      <c r="AR24">
        <v>23</v>
      </c>
      <c r="AS24">
        <v>275</v>
      </c>
      <c r="AT24" s="9" t="s">
        <v>2261</v>
      </c>
      <c r="AU24" t="str">
        <f t="shared" si="0"/>
        <v>&lt; 25mph</v>
      </c>
      <c r="AV24">
        <v>23</v>
      </c>
      <c r="AX24">
        <v>18.34</v>
      </c>
      <c r="AY24">
        <v>15.99</v>
      </c>
    </row>
    <row r="25" spans="1:51" x14ac:dyDescent="0.15">
      <c r="A25" s="2">
        <v>23</v>
      </c>
      <c r="B25" s="3" t="s">
        <v>25</v>
      </c>
      <c r="C25" s="3" t="s">
        <v>114</v>
      </c>
      <c r="D25" s="3" t="s">
        <v>104</v>
      </c>
      <c r="E25" s="2">
        <v>9</v>
      </c>
      <c r="F25" s="2">
        <v>2015</v>
      </c>
      <c r="G25" s="2">
        <v>3</v>
      </c>
      <c r="H25" s="4">
        <v>42256</v>
      </c>
      <c r="I25" s="3" t="s">
        <v>115</v>
      </c>
      <c r="J25" s="3">
        <v>32.64396</v>
      </c>
      <c r="K25" s="3">
        <v>-117.072</v>
      </c>
      <c r="L25" s="3" t="s">
        <v>29</v>
      </c>
      <c r="M25" s="3" t="s">
        <v>85</v>
      </c>
      <c r="N25" s="3" t="s">
        <v>31</v>
      </c>
      <c r="O25" s="3" t="s">
        <v>86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108</v>
      </c>
      <c r="U25" s="3"/>
      <c r="V25" s="3"/>
      <c r="W25" s="3" t="s">
        <v>52</v>
      </c>
      <c r="X25" s="3" t="s">
        <v>69</v>
      </c>
      <c r="Y25" s="3" t="s">
        <v>64</v>
      </c>
      <c r="Z25" t="s">
        <v>452</v>
      </c>
      <c r="AA25">
        <v>2.37</v>
      </c>
      <c r="AB25" t="s">
        <v>453</v>
      </c>
      <c r="AC25">
        <v>8.99</v>
      </c>
      <c r="AD25">
        <v>23</v>
      </c>
      <c r="AE25" t="s">
        <v>454</v>
      </c>
      <c r="AF25">
        <v>6.39</v>
      </c>
      <c r="AG25" t="s">
        <v>455</v>
      </c>
      <c r="AH25">
        <v>12.01</v>
      </c>
      <c r="AI25">
        <v>73</v>
      </c>
      <c r="AJ25" t="s">
        <v>402</v>
      </c>
      <c r="AK25">
        <v>1.61</v>
      </c>
      <c r="AL25" t="s">
        <v>456</v>
      </c>
      <c r="AM25">
        <v>14</v>
      </c>
      <c r="AN25">
        <v>41</v>
      </c>
      <c r="AO25" t="s">
        <v>457</v>
      </c>
      <c r="AP25">
        <v>7.19</v>
      </c>
      <c r="AQ25" t="s">
        <v>458</v>
      </c>
      <c r="AR25">
        <v>23</v>
      </c>
      <c r="AS25">
        <v>139</v>
      </c>
      <c r="AT25" s="9" t="s">
        <v>2261</v>
      </c>
      <c r="AU25" t="str">
        <f t="shared" si="0"/>
        <v>&lt; 25mph</v>
      </c>
      <c r="AV25">
        <v>12.01</v>
      </c>
      <c r="AX25">
        <v>68</v>
      </c>
      <c r="AY25">
        <v>18.989999999999998</v>
      </c>
    </row>
    <row r="26" spans="1:51" x14ac:dyDescent="0.15">
      <c r="A26" s="2">
        <v>24</v>
      </c>
      <c r="B26" s="3" t="s">
        <v>25</v>
      </c>
      <c r="C26" s="3" t="s">
        <v>116</v>
      </c>
      <c r="D26" s="3" t="s">
        <v>104</v>
      </c>
      <c r="E26" s="2">
        <v>17</v>
      </c>
      <c r="F26" s="2">
        <v>2015</v>
      </c>
      <c r="G26" s="2">
        <v>3</v>
      </c>
      <c r="H26" s="4">
        <v>42264</v>
      </c>
      <c r="I26" s="3" t="s">
        <v>117</v>
      </c>
      <c r="J26" s="3">
        <v>32.679141999999999</v>
      </c>
      <c r="K26" s="3">
        <v>-117.1044</v>
      </c>
      <c r="L26" s="3" t="s">
        <v>29</v>
      </c>
      <c r="M26" s="3" t="s">
        <v>85</v>
      </c>
      <c r="N26" s="3" t="s">
        <v>31</v>
      </c>
      <c r="O26" s="3" t="s">
        <v>32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118</v>
      </c>
      <c r="U26" s="3"/>
      <c r="V26" s="3"/>
      <c r="W26" s="3" t="s">
        <v>68</v>
      </c>
      <c r="X26" s="3" t="s">
        <v>69</v>
      </c>
      <c r="Y26" s="3" t="s">
        <v>64</v>
      </c>
      <c r="Z26" t="s">
        <v>402</v>
      </c>
      <c r="AA26">
        <v>1.77</v>
      </c>
      <c r="AB26" t="s">
        <v>459</v>
      </c>
      <c r="AC26">
        <v>8.01</v>
      </c>
      <c r="AD26">
        <v>17</v>
      </c>
      <c r="AE26" t="s">
        <v>402</v>
      </c>
      <c r="AF26">
        <v>1.77</v>
      </c>
      <c r="AG26" t="s">
        <v>459</v>
      </c>
      <c r="AH26">
        <v>8.01</v>
      </c>
      <c r="AI26">
        <v>106</v>
      </c>
      <c r="AJ26" t="s">
        <v>402</v>
      </c>
      <c r="AK26">
        <v>1.77</v>
      </c>
      <c r="AL26" t="s">
        <v>460</v>
      </c>
      <c r="AM26">
        <v>8.01</v>
      </c>
      <c r="AN26">
        <v>34</v>
      </c>
      <c r="AO26" t="s">
        <v>402</v>
      </c>
      <c r="AP26">
        <v>1.77</v>
      </c>
      <c r="AQ26" t="s">
        <v>460</v>
      </c>
      <c r="AR26">
        <v>8.01</v>
      </c>
      <c r="AS26">
        <v>217</v>
      </c>
      <c r="AT26" s="9" t="s">
        <v>2261</v>
      </c>
      <c r="AU26" t="str">
        <f t="shared" si="0"/>
        <v>&lt; 25mph</v>
      </c>
      <c r="AV26">
        <v>8.01</v>
      </c>
      <c r="AX26">
        <v>21</v>
      </c>
      <c r="AY26">
        <v>20</v>
      </c>
    </row>
    <row r="27" spans="1:51" x14ac:dyDescent="0.15">
      <c r="A27" s="2">
        <v>25</v>
      </c>
      <c r="B27" s="3" t="s">
        <v>25</v>
      </c>
      <c r="C27" s="3" t="s">
        <v>119</v>
      </c>
      <c r="D27" s="3" t="s">
        <v>120</v>
      </c>
      <c r="E27" s="2">
        <v>2</v>
      </c>
      <c r="F27" s="2">
        <v>2015</v>
      </c>
      <c r="G27" s="2">
        <v>4</v>
      </c>
      <c r="H27" s="4">
        <v>42279</v>
      </c>
      <c r="I27" s="3" t="s">
        <v>59</v>
      </c>
      <c r="J27" s="3">
        <v>33.135399999999997</v>
      </c>
      <c r="K27" s="3">
        <v>-117.05880000000001</v>
      </c>
      <c r="L27" s="3" t="s">
        <v>29</v>
      </c>
      <c r="M27" s="3" t="s">
        <v>85</v>
      </c>
      <c r="N27" s="3" t="s">
        <v>31</v>
      </c>
      <c r="O27" s="3" t="s">
        <v>72</v>
      </c>
      <c r="P27" s="3" t="s">
        <v>33</v>
      </c>
      <c r="Q27" s="3" t="s">
        <v>34</v>
      </c>
      <c r="R27" s="3" t="s">
        <v>43</v>
      </c>
      <c r="S27" s="3" t="s">
        <v>100</v>
      </c>
      <c r="T27" s="3" t="s">
        <v>101</v>
      </c>
      <c r="U27" s="3"/>
      <c r="V27" s="3"/>
      <c r="W27" s="3" t="s">
        <v>52</v>
      </c>
      <c r="X27" s="3" t="s">
        <v>69</v>
      </c>
      <c r="Y27" s="3" t="s">
        <v>47</v>
      </c>
      <c r="Z27" t="s">
        <v>461</v>
      </c>
      <c r="AA27">
        <v>1.51</v>
      </c>
      <c r="AB27" t="s">
        <v>462</v>
      </c>
      <c r="AC27">
        <v>14.99</v>
      </c>
      <c r="AD27">
        <v>40</v>
      </c>
      <c r="AE27" t="s">
        <v>463</v>
      </c>
      <c r="AF27">
        <v>5.6</v>
      </c>
      <c r="AG27" t="s">
        <v>464</v>
      </c>
      <c r="AH27">
        <v>21</v>
      </c>
      <c r="AI27">
        <v>175</v>
      </c>
      <c r="AJ27" t="s">
        <v>461</v>
      </c>
      <c r="AK27">
        <v>1.51</v>
      </c>
      <c r="AL27" t="s">
        <v>462</v>
      </c>
      <c r="AM27">
        <v>14.99</v>
      </c>
      <c r="AN27">
        <v>79</v>
      </c>
      <c r="AO27" t="s">
        <v>358</v>
      </c>
      <c r="AP27">
        <v>7.76</v>
      </c>
      <c r="AQ27" t="s">
        <v>465</v>
      </c>
      <c r="AR27">
        <v>22.01</v>
      </c>
      <c r="AS27">
        <v>337</v>
      </c>
      <c r="AT27" s="9" t="s">
        <v>2261</v>
      </c>
      <c r="AU27" t="str">
        <f t="shared" si="0"/>
        <v>&lt; 25mph</v>
      </c>
      <c r="AV27">
        <v>21</v>
      </c>
      <c r="AX27">
        <v>10</v>
      </c>
      <c r="AY27">
        <v>14.99</v>
      </c>
    </row>
    <row r="28" spans="1:51" x14ac:dyDescent="0.15">
      <c r="A28" s="2">
        <v>26</v>
      </c>
      <c r="B28" s="3" t="s">
        <v>25</v>
      </c>
      <c r="C28" s="3" t="s">
        <v>121</v>
      </c>
      <c r="D28" s="3" t="s">
        <v>120</v>
      </c>
      <c r="E28" s="2">
        <v>9</v>
      </c>
      <c r="F28" s="2">
        <v>2015</v>
      </c>
      <c r="G28" s="2">
        <v>4</v>
      </c>
      <c r="H28" s="4">
        <v>42286</v>
      </c>
      <c r="I28" s="3" t="s">
        <v>122</v>
      </c>
      <c r="J28" s="3">
        <v>32.770499999999998</v>
      </c>
      <c r="K28" s="3">
        <v>-117.1095</v>
      </c>
      <c r="L28" s="3" t="s">
        <v>56</v>
      </c>
      <c r="M28" s="3" t="s">
        <v>85</v>
      </c>
      <c r="N28" s="3" t="s">
        <v>31</v>
      </c>
      <c r="O28" s="3" t="s">
        <v>32</v>
      </c>
      <c r="P28" s="3" t="s">
        <v>67</v>
      </c>
      <c r="Q28" s="3" t="s">
        <v>34</v>
      </c>
      <c r="R28" s="3" t="s">
        <v>43</v>
      </c>
      <c r="S28" s="3" t="s">
        <v>100</v>
      </c>
      <c r="T28" s="3" t="s">
        <v>108</v>
      </c>
      <c r="U28" s="3"/>
      <c r="V28" s="3"/>
      <c r="W28" s="3" t="s">
        <v>52</v>
      </c>
      <c r="X28" s="3" t="s">
        <v>38</v>
      </c>
      <c r="Y28" s="3" t="s">
        <v>64</v>
      </c>
      <c r="Z28" t="s">
        <v>466</v>
      </c>
      <c r="AA28">
        <v>3.45</v>
      </c>
      <c r="AB28" t="s">
        <v>467</v>
      </c>
      <c r="AC28">
        <v>15.99</v>
      </c>
      <c r="AD28">
        <v>31</v>
      </c>
      <c r="AE28" t="s">
        <v>436</v>
      </c>
      <c r="AF28">
        <v>5.84</v>
      </c>
      <c r="AG28" t="s">
        <v>468</v>
      </c>
      <c r="AH28">
        <v>28.99</v>
      </c>
      <c r="AI28">
        <v>164</v>
      </c>
      <c r="AJ28" t="s">
        <v>469</v>
      </c>
      <c r="AK28">
        <v>3.41</v>
      </c>
      <c r="AL28" t="s">
        <v>470</v>
      </c>
      <c r="AM28">
        <v>20.71</v>
      </c>
      <c r="AN28">
        <v>62</v>
      </c>
      <c r="AO28" t="s">
        <v>436</v>
      </c>
      <c r="AP28">
        <v>5.84</v>
      </c>
      <c r="AQ28" t="s">
        <v>471</v>
      </c>
      <c r="AR28">
        <v>28.99</v>
      </c>
      <c r="AS28">
        <v>322</v>
      </c>
      <c r="AT28" s="9" t="s">
        <v>2261</v>
      </c>
      <c r="AU28" t="str">
        <f t="shared" si="0"/>
        <v>25-40mph</v>
      </c>
      <c r="AV28">
        <v>28.99</v>
      </c>
      <c r="AX28">
        <v>22.01</v>
      </c>
      <c r="AY28">
        <v>18.989999999999998</v>
      </c>
    </row>
    <row r="29" spans="1:51" x14ac:dyDescent="0.15">
      <c r="A29" s="2">
        <v>27</v>
      </c>
      <c r="B29" s="3" t="s">
        <v>25</v>
      </c>
      <c r="C29" s="3" t="s">
        <v>123</v>
      </c>
      <c r="D29" s="3" t="s">
        <v>124</v>
      </c>
      <c r="E29" s="2">
        <v>26</v>
      </c>
      <c r="F29" s="2">
        <v>2015</v>
      </c>
      <c r="G29" s="2">
        <v>4</v>
      </c>
      <c r="H29" s="4">
        <v>42364</v>
      </c>
      <c r="I29" s="3" t="s">
        <v>125</v>
      </c>
      <c r="J29" s="3">
        <v>33.132300000000001</v>
      </c>
      <c r="K29" s="3">
        <v>-117.06950000000001</v>
      </c>
      <c r="L29" s="3" t="s">
        <v>29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43</v>
      </c>
      <c r="S29" s="3" t="s">
        <v>20</v>
      </c>
      <c r="T29" s="3"/>
      <c r="U29" s="3" t="s">
        <v>29</v>
      </c>
      <c r="V29" s="3" t="s">
        <v>36</v>
      </c>
      <c r="W29" s="3" t="s">
        <v>37</v>
      </c>
      <c r="X29" s="3" t="s">
        <v>38</v>
      </c>
      <c r="Y29" s="3" t="s">
        <v>47</v>
      </c>
      <c r="Z29" t="s">
        <v>472</v>
      </c>
      <c r="AA29">
        <v>2.91</v>
      </c>
      <c r="AB29" t="s">
        <v>473</v>
      </c>
      <c r="AC29">
        <v>24</v>
      </c>
      <c r="AD29">
        <v>40</v>
      </c>
      <c r="AE29" t="s">
        <v>463</v>
      </c>
      <c r="AF29">
        <v>5.01</v>
      </c>
      <c r="AG29" t="s">
        <v>474</v>
      </c>
      <c r="AH29">
        <v>24</v>
      </c>
      <c r="AI29">
        <v>163</v>
      </c>
      <c r="AJ29" t="s">
        <v>472</v>
      </c>
      <c r="AK29">
        <v>2.91</v>
      </c>
      <c r="AL29" t="s">
        <v>475</v>
      </c>
      <c r="AM29">
        <v>24.99</v>
      </c>
      <c r="AN29">
        <v>77</v>
      </c>
      <c r="AO29" t="s">
        <v>463</v>
      </c>
      <c r="AP29">
        <v>5.01</v>
      </c>
      <c r="AQ29" t="s">
        <v>476</v>
      </c>
      <c r="AR29">
        <v>34</v>
      </c>
      <c r="AS29">
        <v>323</v>
      </c>
      <c r="AT29" s="9" t="s">
        <v>29</v>
      </c>
      <c r="AU29" t="str">
        <f t="shared" si="0"/>
        <v>&lt; 25mph</v>
      </c>
      <c r="AV29">
        <v>24</v>
      </c>
      <c r="AX29">
        <v>38.99</v>
      </c>
      <c r="AY29">
        <v>21</v>
      </c>
    </row>
    <row r="30" spans="1:51" x14ac:dyDescent="0.15">
      <c r="A30" s="2">
        <v>28</v>
      </c>
      <c r="B30" s="3" t="s">
        <v>25</v>
      </c>
      <c r="C30" s="3" t="s">
        <v>126</v>
      </c>
      <c r="D30" s="3" t="s">
        <v>127</v>
      </c>
      <c r="E30" s="2">
        <v>3</v>
      </c>
      <c r="F30" s="2">
        <v>2016</v>
      </c>
      <c r="G30" s="2">
        <v>1</v>
      </c>
      <c r="H30" s="4">
        <v>42372</v>
      </c>
      <c r="I30" s="3" t="s">
        <v>128</v>
      </c>
      <c r="J30" s="3">
        <v>33.191499999999998</v>
      </c>
      <c r="K30" s="3">
        <v>-117.3655</v>
      </c>
      <c r="L30" s="3" t="s">
        <v>56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129</v>
      </c>
      <c r="R30" s="3" t="s">
        <v>43</v>
      </c>
      <c r="S30" s="3" t="s">
        <v>20</v>
      </c>
      <c r="T30" s="3"/>
      <c r="U30" s="3" t="s">
        <v>44</v>
      </c>
      <c r="V30" s="3" t="s">
        <v>36</v>
      </c>
      <c r="W30" s="3" t="s">
        <v>56</v>
      </c>
      <c r="X30" s="3" t="s">
        <v>69</v>
      </c>
      <c r="Y30" s="3" t="s">
        <v>61</v>
      </c>
      <c r="Z30" t="s">
        <v>477</v>
      </c>
      <c r="AA30">
        <v>0.16</v>
      </c>
      <c r="AB30" t="s">
        <v>478</v>
      </c>
      <c r="AC30">
        <v>7</v>
      </c>
      <c r="AD30">
        <v>27</v>
      </c>
      <c r="AE30" t="s">
        <v>479</v>
      </c>
      <c r="AF30">
        <v>4.3499999999999996</v>
      </c>
      <c r="AG30" t="s">
        <v>480</v>
      </c>
      <c r="AH30">
        <v>8.99</v>
      </c>
      <c r="AI30">
        <v>49</v>
      </c>
      <c r="AJ30" t="s">
        <v>477</v>
      </c>
      <c r="AK30">
        <v>0.16</v>
      </c>
      <c r="AL30" t="s">
        <v>478</v>
      </c>
      <c r="AM30">
        <v>7</v>
      </c>
      <c r="AN30">
        <v>52</v>
      </c>
      <c r="AO30" t="s">
        <v>479</v>
      </c>
      <c r="AP30">
        <v>4.3499999999999996</v>
      </c>
      <c r="AQ30" t="s">
        <v>481</v>
      </c>
      <c r="AR30">
        <v>10</v>
      </c>
      <c r="AS30">
        <v>94</v>
      </c>
      <c r="AT30" s="9" t="s">
        <v>2260</v>
      </c>
      <c r="AU30" t="str">
        <f t="shared" si="0"/>
        <v>&lt; 25mph</v>
      </c>
      <c r="AV30">
        <v>8.99</v>
      </c>
      <c r="AX30">
        <v>18.41</v>
      </c>
      <c r="AY30">
        <v>17</v>
      </c>
    </row>
    <row r="31" spans="1:51" x14ac:dyDescent="0.15">
      <c r="A31" s="2">
        <v>29</v>
      </c>
      <c r="B31" s="3" t="s">
        <v>25</v>
      </c>
      <c r="C31" s="3" t="s">
        <v>130</v>
      </c>
      <c r="D31" s="3" t="s">
        <v>127</v>
      </c>
      <c r="E31" s="2">
        <v>9</v>
      </c>
      <c r="F31" s="2">
        <v>2016</v>
      </c>
      <c r="G31" s="2">
        <v>1</v>
      </c>
      <c r="H31" s="4">
        <v>42378</v>
      </c>
      <c r="I31" s="3" t="s">
        <v>128</v>
      </c>
      <c r="J31" s="3">
        <v>33.082000000000001</v>
      </c>
      <c r="K31" s="3">
        <v>-117.09099999999999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29</v>
      </c>
      <c r="V31" s="3" t="s">
        <v>36</v>
      </c>
      <c r="W31" s="3" t="s">
        <v>37</v>
      </c>
      <c r="X31" s="3" t="s">
        <v>69</v>
      </c>
      <c r="Y31" s="3" t="s">
        <v>47</v>
      </c>
      <c r="Z31" t="s">
        <v>358</v>
      </c>
      <c r="AA31">
        <v>3.7</v>
      </c>
      <c r="AB31" t="s">
        <v>482</v>
      </c>
      <c r="AC31">
        <v>17</v>
      </c>
      <c r="AD31">
        <v>35</v>
      </c>
      <c r="AE31" t="s">
        <v>358</v>
      </c>
      <c r="AF31">
        <v>3.7</v>
      </c>
      <c r="AG31" t="s">
        <v>482</v>
      </c>
      <c r="AH31">
        <v>17</v>
      </c>
      <c r="AI31">
        <v>144</v>
      </c>
      <c r="AJ31" t="s">
        <v>358</v>
      </c>
      <c r="AK31">
        <v>3.7</v>
      </c>
      <c r="AL31" t="s">
        <v>482</v>
      </c>
      <c r="AM31">
        <v>17</v>
      </c>
      <c r="AN31">
        <v>67</v>
      </c>
      <c r="AO31" t="s">
        <v>358</v>
      </c>
      <c r="AP31">
        <v>3.7</v>
      </c>
      <c r="AQ31" t="s">
        <v>482</v>
      </c>
      <c r="AR31">
        <v>17</v>
      </c>
      <c r="AS31">
        <v>279</v>
      </c>
      <c r="AT31" s="9" t="s">
        <v>29</v>
      </c>
      <c r="AU31" t="str">
        <f t="shared" si="0"/>
        <v>&lt; 25mph</v>
      </c>
      <c r="AV31">
        <v>17</v>
      </c>
      <c r="AX31">
        <v>21</v>
      </c>
      <c r="AY31">
        <v>12.01</v>
      </c>
    </row>
    <row r="32" spans="1:51" x14ac:dyDescent="0.15">
      <c r="A32" s="2">
        <v>30</v>
      </c>
      <c r="B32" s="3" t="s">
        <v>25</v>
      </c>
      <c r="C32" s="3" t="s">
        <v>131</v>
      </c>
      <c r="D32" s="3" t="s">
        <v>127</v>
      </c>
      <c r="E32" s="2">
        <v>16</v>
      </c>
      <c r="F32" s="2">
        <v>2016</v>
      </c>
      <c r="G32" s="2">
        <v>1</v>
      </c>
      <c r="H32" s="4">
        <v>42385</v>
      </c>
      <c r="I32" s="3" t="s">
        <v>132</v>
      </c>
      <c r="J32" s="3">
        <v>32.718764</v>
      </c>
      <c r="K32" s="3">
        <v>-116.97454999999999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20</v>
      </c>
      <c r="T32" s="3"/>
      <c r="U32" s="3" t="s">
        <v>81</v>
      </c>
      <c r="V32" s="3" t="s">
        <v>36</v>
      </c>
      <c r="W32" s="3" t="s">
        <v>68</v>
      </c>
      <c r="X32" s="3" t="s">
        <v>69</v>
      </c>
      <c r="Y32" s="3" t="s">
        <v>39</v>
      </c>
      <c r="Z32" t="s">
        <v>483</v>
      </c>
      <c r="AA32">
        <v>1.97</v>
      </c>
      <c r="AB32" t="s">
        <v>484</v>
      </c>
      <c r="AC32">
        <v>13</v>
      </c>
      <c r="AD32">
        <v>53</v>
      </c>
      <c r="AE32" t="s">
        <v>483</v>
      </c>
      <c r="AF32">
        <v>1.97</v>
      </c>
      <c r="AG32" t="s">
        <v>484</v>
      </c>
      <c r="AH32">
        <v>13</v>
      </c>
      <c r="AI32">
        <v>107</v>
      </c>
      <c r="AJ32" t="s">
        <v>359</v>
      </c>
      <c r="AK32">
        <v>2.72</v>
      </c>
      <c r="AL32" t="s">
        <v>485</v>
      </c>
      <c r="AM32">
        <v>14</v>
      </c>
      <c r="AN32">
        <v>106</v>
      </c>
      <c r="AO32" t="s">
        <v>359</v>
      </c>
      <c r="AP32">
        <v>2.72</v>
      </c>
      <c r="AQ32" t="s">
        <v>485</v>
      </c>
      <c r="AR32">
        <v>14</v>
      </c>
      <c r="AS32">
        <v>212</v>
      </c>
      <c r="AT32" s="9" t="s">
        <v>2260</v>
      </c>
      <c r="AU32" t="str">
        <f t="shared" si="0"/>
        <v>&lt; 25mph</v>
      </c>
      <c r="AV32">
        <v>13</v>
      </c>
      <c r="AX32">
        <v>45.99</v>
      </c>
      <c r="AY32">
        <v>12.01</v>
      </c>
    </row>
    <row r="33" spans="1:51" x14ac:dyDescent="0.15">
      <c r="A33" s="2">
        <v>31</v>
      </c>
      <c r="B33" s="3" t="s">
        <v>25</v>
      </c>
      <c r="C33" s="3" t="s">
        <v>133</v>
      </c>
      <c r="D33" s="3" t="s">
        <v>127</v>
      </c>
      <c r="E33" s="2">
        <v>31</v>
      </c>
      <c r="F33" s="2">
        <v>2016</v>
      </c>
      <c r="G33" s="2">
        <v>1</v>
      </c>
      <c r="H33" s="4">
        <v>42400</v>
      </c>
      <c r="I33" s="3" t="s">
        <v>84</v>
      </c>
      <c r="J33" s="3">
        <v>33.3217</v>
      </c>
      <c r="K33" s="3">
        <v>-117.15600000000001</v>
      </c>
      <c r="L33" s="3" t="s">
        <v>29</v>
      </c>
      <c r="M33" s="3" t="s">
        <v>85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108</v>
      </c>
      <c r="U33" s="3"/>
      <c r="V33" s="3"/>
      <c r="W33" s="3" t="s">
        <v>37</v>
      </c>
      <c r="X33" s="3" t="s">
        <v>38</v>
      </c>
      <c r="Y33" s="3" t="s">
        <v>47</v>
      </c>
      <c r="Z33" t="s">
        <v>486</v>
      </c>
      <c r="AA33">
        <v>2.37</v>
      </c>
      <c r="AB33" t="s">
        <v>487</v>
      </c>
      <c r="AC33">
        <v>50</v>
      </c>
      <c r="AD33">
        <v>20</v>
      </c>
      <c r="AE33" t="s">
        <v>488</v>
      </c>
      <c r="AF33">
        <v>6.73</v>
      </c>
      <c r="AG33" t="s">
        <v>489</v>
      </c>
      <c r="AH33">
        <v>53.02</v>
      </c>
      <c r="AI33">
        <v>146</v>
      </c>
      <c r="AJ33" t="s">
        <v>432</v>
      </c>
      <c r="AK33">
        <v>3.98</v>
      </c>
      <c r="AL33" t="s">
        <v>490</v>
      </c>
      <c r="AM33">
        <v>54</v>
      </c>
      <c r="AN33">
        <v>37</v>
      </c>
      <c r="AO33" t="s">
        <v>432</v>
      </c>
      <c r="AP33">
        <v>3.98</v>
      </c>
      <c r="AQ33" t="s">
        <v>490</v>
      </c>
      <c r="AR33">
        <v>54</v>
      </c>
      <c r="AS33">
        <v>278</v>
      </c>
      <c r="AT33" s="9" t="s">
        <v>2261</v>
      </c>
      <c r="AU33" t="str">
        <f t="shared" si="0"/>
        <v>40-55mph</v>
      </c>
      <c r="AV33">
        <v>53.02</v>
      </c>
      <c r="AX33">
        <v>18.989999999999998</v>
      </c>
      <c r="AY33">
        <v>13</v>
      </c>
    </row>
    <row r="34" spans="1:51" x14ac:dyDescent="0.15">
      <c r="A34" s="2">
        <v>32</v>
      </c>
      <c r="B34" s="3" t="s">
        <v>25</v>
      </c>
      <c r="C34" s="3" t="s">
        <v>134</v>
      </c>
      <c r="D34" s="3" t="s">
        <v>27</v>
      </c>
      <c r="E34" s="2">
        <v>5</v>
      </c>
      <c r="F34" s="2">
        <v>2016</v>
      </c>
      <c r="G34" s="2">
        <v>1</v>
      </c>
      <c r="H34" s="4">
        <v>42405</v>
      </c>
      <c r="I34" s="3" t="s">
        <v>135</v>
      </c>
      <c r="J34" s="3">
        <v>33.073900000000002</v>
      </c>
      <c r="K34" s="3">
        <v>-117.08620000000001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100</v>
      </c>
      <c r="T34" s="3" t="s">
        <v>101</v>
      </c>
      <c r="U34" s="3"/>
      <c r="V34" s="3"/>
      <c r="W34" s="3" t="s">
        <v>52</v>
      </c>
      <c r="X34" s="3" t="s">
        <v>69</v>
      </c>
      <c r="Y34" s="3" t="s">
        <v>47</v>
      </c>
      <c r="Z34" t="s">
        <v>358</v>
      </c>
      <c r="AA34">
        <v>3.54</v>
      </c>
      <c r="AB34" t="s">
        <v>491</v>
      </c>
      <c r="AC34">
        <v>28.01</v>
      </c>
      <c r="AD34">
        <v>36</v>
      </c>
      <c r="AE34" t="s">
        <v>492</v>
      </c>
      <c r="AF34">
        <v>7.72</v>
      </c>
      <c r="AG34" t="s">
        <v>493</v>
      </c>
      <c r="AH34">
        <v>28.99</v>
      </c>
      <c r="AI34">
        <v>158</v>
      </c>
      <c r="AJ34" t="s">
        <v>358</v>
      </c>
      <c r="AK34">
        <v>3.54</v>
      </c>
      <c r="AL34" t="s">
        <v>494</v>
      </c>
      <c r="AM34">
        <v>31</v>
      </c>
      <c r="AN34">
        <v>76</v>
      </c>
      <c r="AO34" t="s">
        <v>358</v>
      </c>
      <c r="AP34">
        <v>3.54</v>
      </c>
      <c r="AQ34" t="s">
        <v>494</v>
      </c>
      <c r="AR34">
        <v>31</v>
      </c>
      <c r="AS34">
        <v>319</v>
      </c>
      <c r="AT34" s="9" t="s">
        <v>2261</v>
      </c>
      <c r="AU34" t="str">
        <f t="shared" si="0"/>
        <v>25-40mph</v>
      </c>
      <c r="AV34">
        <v>28.99</v>
      </c>
      <c r="AX34">
        <v>18.010000000000002</v>
      </c>
      <c r="AY34">
        <v>24.99</v>
      </c>
    </row>
    <row r="35" spans="1:51" x14ac:dyDescent="0.15">
      <c r="A35" s="2">
        <v>33</v>
      </c>
      <c r="B35" s="3" t="s">
        <v>25</v>
      </c>
      <c r="C35" s="3" t="s">
        <v>136</v>
      </c>
      <c r="D35" s="3" t="s">
        <v>27</v>
      </c>
      <c r="E35" s="2">
        <v>12</v>
      </c>
      <c r="F35" s="2">
        <v>2016</v>
      </c>
      <c r="G35" s="2">
        <v>1</v>
      </c>
      <c r="H35" s="4">
        <v>42412</v>
      </c>
      <c r="I35" s="3" t="s">
        <v>137</v>
      </c>
      <c r="J35" s="3">
        <v>33.242742</v>
      </c>
      <c r="K35" s="3">
        <v>-116.966438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s">
        <v>34</v>
      </c>
      <c r="R35" s="3" t="s">
        <v>43</v>
      </c>
      <c r="S35" s="3" t="s">
        <v>138</v>
      </c>
      <c r="T35" s="3"/>
      <c r="U35" s="3"/>
      <c r="V35" s="3"/>
      <c r="W35" s="3" t="s">
        <v>139</v>
      </c>
      <c r="X35" s="3" t="s">
        <v>53</v>
      </c>
      <c r="Y35" s="3" t="s">
        <v>47</v>
      </c>
      <c r="Z35" t="s">
        <v>495</v>
      </c>
      <c r="AA35">
        <v>3.17</v>
      </c>
      <c r="AB35" t="s">
        <v>496</v>
      </c>
      <c r="AC35">
        <v>7</v>
      </c>
      <c r="AD35">
        <v>54</v>
      </c>
      <c r="AE35" t="s">
        <v>412</v>
      </c>
      <c r="AF35">
        <v>6.9</v>
      </c>
      <c r="AG35" t="s">
        <v>497</v>
      </c>
      <c r="AH35">
        <v>9.4</v>
      </c>
      <c r="AI35">
        <v>169</v>
      </c>
      <c r="AJ35" t="s">
        <v>498</v>
      </c>
      <c r="AK35">
        <v>2.78</v>
      </c>
      <c r="AL35" t="s">
        <v>499</v>
      </c>
      <c r="AM35">
        <v>7</v>
      </c>
      <c r="AN35">
        <v>102</v>
      </c>
      <c r="AO35" t="s">
        <v>412</v>
      </c>
      <c r="AP35">
        <v>6.9</v>
      </c>
      <c r="AQ35" t="s">
        <v>500</v>
      </c>
      <c r="AR35">
        <v>9.6199999999999992</v>
      </c>
      <c r="AS35">
        <v>319</v>
      </c>
      <c r="AT35" s="9" t="s">
        <v>2260</v>
      </c>
      <c r="AU35" t="str">
        <f t="shared" si="0"/>
        <v>&lt; 25mph</v>
      </c>
      <c r="AV35">
        <v>9.4</v>
      </c>
      <c r="AX35">
        <v>20.13</v>
      </c>
      <c r="AY35">
        <v>24.99</v>
      </c>
    </row>
    <row r="36" spans="1:51" x14ac:dyDescent="0.15">
      <c r="A36" s="2">
        <v>34</v>
      </c>
      <c r="B36" s="3" t="s">
        <v>25</v>
      </c>
      <c r="C36" s="3" t="s">
        <v>140</v>
      </c>
      <c r="D36" s="3" t="s">
        <v>27</v>
      </c>
      <c r="E36" s="2">
        <v>18</v>
      </c>
      <c r="F36" s="2">
        <v>2016</v>
      </c>
      <c r="G36" s="2">
        <v>1</v>
      </c>
      <c r="H36" s="4">
        <v>42418</v>
      </c>
      <c r="I36" s="3" t="s">
        <v>141</v>
      </c>
      <c r="J36" s="3">
        <v>32.706299999999999</v>
      </c>
      <c r="K36" s="3">
        <v>-116.39700000000001</v>
      </c>
      <c r="L36" s="3" t="s">
        <v>29</v>
      </c>
      <c r="M36" s="3" t="s">
        <v>30</v>
      </c>
      <c r="N36" s="3" t="s">
        <v>31</v>
      </c>
      <c r="O36" s="3" t="s">
        <v>86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68</v>
      </c>
      <c r="X36" s="3" t="s">
        <v>53</v>
      </c>
      <c r="Y36" s="3" t="s">
        <v>74</v>
      </c>
      <c r="Z36" t="s">
        <v>440</v>
      </c>
      <c r="AA36">
        <v>0.57999999999999996</v>
      </c>
      <c r="AB36" t="s">
        <v>501</v>
      </c>
      <c r="AC36">
        <v>14.99</v>
      </c>
      <c r="AD36">
        <v>14</v>
      </c>
      <c r="AE36" t="s">
        <v>438</v>
      </c>
      <c r="AF36">
        <v>6.99</v>
      </c>
      <c r="AG36" t="s">
        <v>502</v>
      </c>
      <c r="AH36">
        <v>24</v>
      </c>
      <c r="AI36">
        <v>64</v>
      </c>
      <c r="AJ36" t="s">
        <v>440</v>
      </c>
      <c r="AK36">
        <v>0.57999999999999996</v>
      </c>
      <c r="AL36" t="s">
        <v>501</v>
      </c>
      <c r="AM36">
        <v>14.99</v>
      </c>
      <c r="AN36">
        <v>26</v>
      </c>
      <c r="AO36" t="s">
        <v>438</v>
      </c>
      <c r="AP36">
        <v>6.99</v>
      </c>
      <c r="AQ36" t="s">
        <v>502</v>
      </c>
      <c r="AR36">
        <v>24</v>
      </c>
      <c r="AS36">
        <v>119</v>
      </c>
      <c r="AT36" s="9" t="s">
        <v>2260</v>
      </c>
      <c r="AU36" t="str">
        <f t="shared" si="0"/>
        <v>&lt; 25mph</v>
      </c>
      <c r="AV36">
        <v>24</v>
      </c>
      <c r="AX36">
        <v>14</v>
      </c>
      <c r="AY36">
        <v>23</v>
      </c>
    </row>
    <row r="37" spans="1:51" x14ac:dyDescent="0.15">
      <c r="A37" s="2">
        <v>35</v>
      </c>
      <c r="B37" s="3" t="s">
        <v>25</v>
      </c>
      <c r="C37" s="3" t="s">
        <v>142</v>
      </c>
      <c r="D37" s="3" t="s">
        <v>41</v>
      </c>
      <c r="E37" s="2">
        <v>3</v>
      </c>
      <c r="F37" s="2">
        <v>2016</v>
      </c>
      <c r="G37" s="2">
        <v>1</v>
      </c>
      <c r="H37" s="4">
        <v>42432</v>
      </c>
      <c r="I37" s="3" t="s">
        <v>143</v>
      </c>
      <c r="J37" s="3">
        <v>32.847242999999999</v>
      </c>
      <c r="K37" s="3">
        <v>-116.942031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20</v>
      </c>
      <c r="T37" s="3"/>
      <c r="U37" s="3" t="s">
        <v>44</v>
      </c>
      <c r="V37" s="3" t="s">
        <v>45</v>
      </c>
      <c r="W37" s="3" t="s">
        <v>46</v>
      </c>
      <c r="X37" s="3" t="s">
        <v>69</v>
      </c>
      <c r="Y37" s="3" t="s">
        <v>39</v>
      </c>
      <c r="Z37" t="s">
        <v>503</v>
      </c>
      <c r="AA37">
        <v>3.55</v>
      </c>
      <c r="AB37" t="s">
        <v>504</v>
      </c>
      <c r="AC37">
        <v>3</v>
      </c>
      <c r="AD37">
        <v>41</v>
      </c>
      <c r="AE37" t="s">
        <v>505</v>
      </c>
      <c r="AF37">
        <v>6.79</v>
      </c>
      <c r="AG37" t="s">
        <v>506</v>
      </c>
      <c r="AH37">
        <v>10</v>
      </c>
      <c r="AI37">
        <v>213</v>
      </c>
      <c r="AJ37" t="s">
        <v>503</v>
      </c>
      <c r="AK37">
        <v>3.55</v>
      </c>
      <c r="AL37" t="s">
        <v>507</v>
      </c>
      <c r="AM37">
        <v>3</v>
      </c>
      <c r="AN37">
        <v>77</v>
      </c>
      <c r="AO37" t="s">
        <v>505</v>
      </c>
      <c r="AP37">
        <v>6.79</v>
      </c>
      <c r="AQ37" t="s">
        <v>508</v>
      </c>
      <c r="AR37">
        <v>10</v>
      </c>
      <c r="AS37">
        <v>418</v>
      </c>
      <c r="AT37" s="9" t="s">
        <v>2260</v>
      </c>
      <c r="AU37" t="str">
        <f t="shared" si="0"/>
        <v>&lt; 25mph</v>
      </c>
      <c r="AV37">
        <v>10</v>
      </c>
      <c r="AX37">
        <v>7</v>
      </c>
      <c r="AY37">
        <v>20</v>
      </c>
    </row>
    <row r="38" spans="1:51" x14ac:dyDescent="0.15">
      <c r="A38" s="2">
        <v>36</v>
      </c>
      <c r="B38" s="3" t="s">
        <v>25</v>
      </c>
      <c r="C38" s="3" t="s">
        <v>144</v>
      </c>
      <c r="D38" s="3" t="s">
        <v>41</v>
      </c>
      <c r="E38" s="2">
        <v>11</v>
      </c>
      <c r="F38" s="2">
        <v>2016</v>
      </c>
      <c r="G38" s="2">
        <v>1</v>
      </c>
      <c r="H38" s="4">
        <v>42440</v>
      </c>
      <c r="I38" s="3" t="s">
        <v>145</v>
      </c>
      <c r="J38" s="3">
        <v>33.156317999999999</v>
      </c>
      <c r="K38" s="3">
        <v>-117.215154</v>
      </c>
      <c r="L38" s="3" t="s">
        <v>29</v>
      </c>
      <c r="M38" s="3" t="s">
        <v>85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100</v>
      </c>
      <c r="T38" s="3" t="s">
        <v>108</v>
      </c>
      <c r="U38" s="3"/>
      <c r="V38" s="3"/>
      <c r="W38" s="3" t="s">
        <v>52</v>
      </c>
      <c r="X38" s="3" t="s">
        <v>69</v>
      </c>
      <c r="Y38" s="3" t="s">
        <v>61</v>
      </c>
      <c r="Z38" t="s">
        <v>509</v>
      </c>
      <c r="AA38">
        <v>3.95</v>
      </c>
      <c r="AB38" t="s">
        <v>510</v>
      </c>
      <c r="AC38">
        <v>17.27</v>
      </c>
      <c r="AD38">
        <v>64</v>
      </c>
      <c r="AE38" t="s">
        <v>509</v>
      </c>
      <c r="AF38">
        <v>3.95</v>
      </c>
      <c r="AG38" t="s">
        <v>510</v>
      </c>
      <c r="AH38">
        <v>17.27</v>
      </c>
      <c r="AI38">
        <v>140</v>
      </c>
      <c r="AJ38" t="s">
        <v>509</v>
      </c>
      <c r="AK38">
        <v>3.95</v>
      </c>
      <c r="AL38" t="s">
        <v>510</v>
      </c>
      <c r="AM38">
        <v>17.27</v>
      </c>
      <c r="AN38">
        <v>124</v>
      </c>
      <c r="AO38" t="s">
        <v>422</v>
      </c>
      <c r="AP38">
        <v>6.32</v>
      </c>
      <c r="AQ38" t="s">
        <v>511</v>
      </c>
      <c r="AR38">
        <v>22.01</v>
      </c>
      <c r="AS38">
        <v>275</v>
      </c>
      <c r="AT38" s="9" t="s">
        <v>2261</v>
      </c>
      <c r="AU38" t="str">
        <f t="shared" si="0"/>
        <v>&lt; 25mph</v>
      </c>
      <c r="AV38">
        <v>17.27</v>
      </c>
      <c r="AX38">
        <v>19.95</v>
      </c>
      <c r="AY38">
        <v>15.99</v>
      </c>
    </row>
    <row r="39" spans="1:51" x14ac:dyDescent="0.15">
      <c r="A39" s="2">
        <v>37</v>
      </c>
      <c r="B39" s="3" t="s">
        <v>25</v>
      </c>
      <c r="C39" s="3" t="s">
        <v>146</v>
      </c>
      <c r="D39" s="3" t="s">
        <v>49</v>
      </c>
      <c r="E39" s="2">
        <v>6</v>
      </c>
      <c r="F39" s="2">
        <v>2016</v>
      </c>
      <c r="G39" s="2">
        <v>2</v>
      </c>
      <c r="H39" s="4">
        <v>42466</v>
      </c>
      <c r="I39" s="3" t="s">
        <v>147</v>
      </c>
      <c r="J39" s="3">
        <v>33.186549999999997</v>
      </c>
      <c r="K39" s="3">
        <v>-117.196747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 t="s">
        <v>108</v>
      </c>
      <c r="U39" s="3" t="s">
        <v>29</v>
      </c>
      <c r="V39" s="3" t="s">
        <v>36</v>
      </c>
      <c r="W39" s="3" t="s">
        <v>46</v>
      </c>
      <c r="X39" s="3" t="s">
        <v>69</v>
      </c>
      <c r="Y39" s="3" t="s">
        <v>61</v>
      </c>
      <c r="Z39" t="s">
        <v>512</v>
      </c>
      <c r="AA39">
        <v>3.98</v>
      </c>
      <c r="AB39" t="s">
        <v>513</v>
      </c>
      <c r="AC39">
        <v>5.99</v>
      </c>
      <c r="AD39">
        <v>50</v>
      </c>
      <c r="AE39" t="s">
        <v>514</v>
      </c>
      <c r="AF39">
        <v>7.51</v>
      </c>
      <c r="AG39" t="s">
        <v>513</v>
      </c>
      <c r="AH39">
        <v>11.01</v>
      </c>
      <c r="AI39">
        <v>142</v>
      </c>
      <c r="AJ39" t="s">
        <v>420</v>
      </c>
      <c r="AK39">
        <v>3.55</v>
      </c>
      <c r="AL39" t="s">
        <v>515</v>
      </c>
      <c r="AM39">
        <v>10</v>
      </c>
      <c r="AN39">
        <v>100</v>
      </c>
      <c r="AO39" t="s">
        <v>514</v>
      </c>
      <c r="AP39">
        <v>7.51</v>
      </c>
      <c r="AQ39" t="s">
        <v>516</v>
      </c>
      <c r="AR39">
        <v>14</v>
      </c>
      <c r="AS39">
        <v>283</v>
      </c>
      <c r="AT39" s="9" t="s">
        <v>29</v>
      </c>
      <c r="AU39" t="str">
        <f t="shared" si="0"/>
        <v>&lt; 25mph</v>
      </c>
      <c r="AV39">
        <v>11.01</v>
      </c>
      <c r="AX39">
        <v>21.41</v>
      </c>
      <c r="AY39">
        <v>18.010000000000002</v>
      </c>
    </row>
    <row r="40" spans="1:51" x14ac:dyDescent="0.15">
      <c r="A40" s="2">
        <v>40</v>
      </c>
      <c r="B40" s="3" t="s">
        <v>25</v>
      </c>
      <c r="C40" s="3" t="s">
        <v>148</v>
      </c>
      <c r="D40" s="3" t="s">
        <v>149</v>
      </c>
      <c r="E40" s="2">
        <v>14</v>
      </c>
      <c r="F40" s="2">
        <v>2016</v>
      </c>
      <c r="G40" s="2">
        <v>2</v>
      </c>
      <c r="H40" s="4">
        <v>42535</v>
      </c>
      <c r="I40" s="3" t="s">
        <v>150</v>
      </c>
      <c r="J40" s="3">
        <v>32.880146000000003</v>
      </c>
      <c r="K40" s="3">
        <v>-116.905098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44</v>
      </c>
      <c r="V40" s="3" t="s">
        <v>45</v>
      </c>
      <c r="W40" s="3" t="s">
        <v>139</v>
      </c>
      <c r="X40" s="3" t="s">
        <v>38</v>
      </c>
      <c r="Y40" s="3" t="s">
        <v>39</v>
      </c>
      <c r="Z40" t="s">
        <v>349</v>
      </c>
      <c r="AA40">
        <v>2.09</v>
      </c>
      <c r="AB40" t="s">
        <v>517</v>
      </c>
      <c r="AC40">
        <v>8.99</v>
      </c>
      <c r="AD40">
        <v>30</v>
      </c>
      <c r="AE40" t="s">
        <v>518</v>
      </c>
      <c r="AF40">
        <v>7.61</v>
      </c>
      <c r="AG40" t="s">
        <v>519</v>
      </c>
      <c r="AH40">
        <v>8.99</v>
      </c>
      <c r="AI40">
        <v>159</v>
      </c>
      <c r="AJ40" t="s">
        <v>349</v>
      </c>
      <c r="AK40">
        <v>2.09</v>
      </c>
      <c r="AL40" t="s">
        <v>517</v>
      </c>
      <c r="AM40">
        <v>8.99</v>
      </c>
      <c r="AN40">
        <v>60</v>
      </c>
      <c r="AO40" t="s">
        <v>518</v>
      </c>
      <c r="AP40">
        <v>7.61</v>
      </c>
      <c r="AQ40" t="s">
        <v>519</v>
      </c>
      <c r="AR40">
        <v>8.99</v>
      </c>
      <c r="AS40">
        <v>317</v>
      </c>
      <c r="AT40" s="9" t="s">
        <v>2260</v>
      </c>
      <c r="AU40" t="str">
        <f t="shared" si="0"/>
        <v>&lt; 25mph</v>
      </c>
      <c r="AV40">
        <v>8.99</v>
      </c>
      <c r="AX40">
        <v>15.05</v>
      </c>
      <c r="AY40">
        <v>18.989999999999998</v>
      </c>
    </row>
    <row r="41" spans="1:51" x14ac:dyDescent="0.15">
      <c r="A41" s="2">
        <v>41</v>
      </c>
      <c r="B41" s="3" t="s">
        <v>25</v>
      </c>
      <c r="C41" s="3" t="s">
        <v>151</v>
      </c>
      <c r="D41" s="3" t="s">
        <v>149</v>
      </c>
      <c r="E41" s="2">
        <v>23</v>
      </c>
      <c r="F41" s="2">
        <v>2016</v>
      </c>
      <c r="G41" s="2">
        <v>2</v>
      </c>
      <c r="H41" s="4">
        <v>42544</v>
      </c>
      <c r="I41" s="3" t="s">
        <v>84</v>
      </c>
      <c r="J41" s="3">
        <v>32.805799999999998</v>
      </c>
      <c r="K41" s="3">
        <v>-116.961</v>
      </c>
      <c r="L41" s="3" t="s">
        <v>29</v>
      </c>
      <c r="M41" s="3" t="s">
        <v>85</v>
      </c>
      <c r="N41" s="3" t="s">
        <v>31</v>
      </c>
      <c r="O41" s="3" t="s">
        <v>32</v>
      </c>
      <c r="P41" s="3" t="s">
        <v>33</v>
      </c>
      <c r="Q41" s="3" t="s">
        <v>34</v>
      </c>
      <c r="R41" s="3" t="s">
        <v>43</v>
      </c>
      <c r="S41" s="3" t="s">
        <v>20</v>
      </c>
      <c r="T41" s="3"/>
      <c r="U41" s="3" t="s">
        <v>152</v>
      </c>
      <c r="V41" s="3" t="s">
        <v>36</v>
      </c>
      <c r="W41" s="3" t="s">
        <v>139</v>
      </c>
      <c r="X41" s="3" t="s">
        <v>69</v>
      </c>
      <c r="Y41" s="3" t="s">
        <v>39</v>
      </c>
      <c r="Z41" t="s">
        <v>428</v>
      </c>
      <c r="AA41">
        <v>0.99</v>
      </c>
      <c r="AB41" t="s">
        <v>520</v>
      </c>
      <c r="AC41">
        <v>14</v>
      </c>
      <c r="AD41">
        <v>15</v>
      </c>
      <c r="AE41" t="s">
        <v>521</v>
      </c>
      <c r="AF41">
        <v>4.62</v>
      </c>
      <c r="AG41" t="s">
        <v>522</v>
      </c>
      <c r="AH41">
        <v>18.010000000000002</v>
      </c>
      <c r="AI41">
        <v>158</v>
      </c>
      <c r="AJ41" t="s">
        <v>523</v>
      </c>
      <c r="AK41">
        <v>1.66</v>
      </c>
      <c r="AL41" t="s">
        <v>524</v>
      </c>
      <c r="AM41">
        <v>16.11</v>
      </c>
      <c r="AN41">
        <v>30</v>
      </c>
      <c r="AO41" t="s">
        <v>521</v>
      </c>
      <c r="AP41">
        <v>4.62</v>
      </c>
      <c r="AQ41" t="s">
        <v>522</v>
      </c>
      <c r="AR41">
        <v>18.010000000000002</v>
      </c>
      <c r="AS41">
        <v>305</v>
      </c>
      <c r="AT41" s="9" t="s">
        <v>2260</v>
      </c>
      <c r="AU41" t="str">
        <f t="shared" si="0"/>
        <v>&lt; 25mph</v>
      </c>
      <c r="AV41">
        <v>18.010000000000002</v>
      </c>
      <c r="AX41">
        <v>29.24</v>
      </c>
      <c r="AY41">
        <v>15.99</v>
      </c>
    </row>
    <row r="42" spans="1:51" x14ac:dyDescent="0.15">
      <c r="A42" s="2">
        <v>42</v>
      </c>
      <c r="B42" s="3" t="s">
        <v>25</v>
      </c>
      <c r="C42" s="3" t="s">
        <v>153</v>
      </c>
      <c r="D42" s="3" t="s">
        <v>149</v>
      </c>
      <c r="E42" s="2">
        <v>27</v>
      </c>
      <c r="F42" s="2">
        <v>2016</v>
      </c>
      <c r="G42" s="2">
        <v>2</v>
      </c>
      <c r="H42" s="4">
        <v>42548</v>
      </c>
      <c r="I42" s="3" t="s">
        <v>28</v>
      </c>
      <c r="J42" s="3">
        <v>33.283735</v>
      </c>
      <c r="K42" s="3">
        <v>-116.617411</v>
      </c>
      <c r="L42" s="3" t="s">
        <v>29</v>
      </c>
      <c r="M42" s="3" t="s">
        <v>30</v>
      </c>
      <c r="N42" s="3" t="s">
        <v>31</v>
      </c>
      <c r="O42" s="3" t="s">
        <v>72</v>
      </c>
      <c r="P42" s="3" t="s">
        <v>33</v>
      </c>
      <c r="Q42" s="3" t="s">
        <v>34</v>
      </c>
      <c r="R42" s="3" t="s">
        <v>35</v>
      </c>
      <c r="S42" s="3" t="s">
        <v>100</v>
      </c>
      <c r="T42" s="3" t="s">
        <v>101</v>
      </c>
      <c r="U42" s="3"/>
      <c r="V42" s="3"/>
      <c r="W42" s="3" t="s">
        <v>46</v>
      </c>
      <c r="X42" s="3" t="s">
        <v>38</v>
      </c>
      <c r="Y42" s="3" t="s">
        <v>57</v>
      </c>
      <c r="Z42" t="s">
        <v>525</v>
      </c>
      <c r="AA42">
        <v>3.96</v>
      </c>
      <c r="AB42" t="s">
        <v>526</v>
      </c>
      <c r="AC42">
        <v>22.01</v>
      </c>
      <c r="AD42">
        <v>20</v>
      </c>
      <c r="AE42" t="s">
        <v>527</v>
      </c>
      <c r="AF42">
        <v>5.24</v>
      </c>
      <c r="AG42" t="s">
        <v>526</v>
      </c>
      <c r="AH42">
        <v>24</v>
      </c>
      <c r="AI42">
        <v>61</v>
      </c>
      <c r="AJ42" t="s">
        <v>525</v>
      </c>
      <c r="AK42">
        <v>3.96</v>
      </c>
      <c r="AL42" t="s">
        <v>528</v>
      </c>
      <c r="AM42">
        <v>25.99</v>
      </c>
      <c r="AN42">
        <v>38</v>
      </c>
      <c r="AO42" t="s">
        <v>525</v>
      </c>
      <c r="AP42">
        <v>3.96</v>
      </c>
      <c r="AQ42" t="s">
        <v>528</v>
      </c>
      <c r="AR42">
        <v>25.99</v>
      </c>
      <c r="AS42">
        <v>116</v>
      </c>
      <c r="AT42" s="9" t="s">
        <v>2260</v>
      </c>
      <c r="AU42" t="str">
        <f t="shared" si="0"/>
        <v>&lt; 25mph</v>
      </c>
      <c r="AV42">
        <v>24</v>
      </c>
      <c r="AX42">
        <v>53.02</v>
      </c>
      <c r="AY42">
        <v>8.01</v>
      </c>
    </row>
    <row r="43" spans="1:51" x14ac:dyDescent="0.15">
      <c r="A43" s="2">
        <v>43</v>
      </c>
      <c r="B43" s="3" t="s">
        <v>25</v>
      </c>
      <c r="C43" s="3" t="s">
        <v>154</v>
      </c>
      <c r="D43" s="3" t="s">
        <v>83</v>
      </c>
      <c r="E43" s="2">
        <v>2</v>
      </c>
      <c r="F43" s="2">
        <v>2016</v>
      </c>
      <c r="G43" s="2">
        <v>3</v>
      </c>
      <c r="H43" s="4">
        <v>42553</v>
      </c>
      <c r="I43" s="3" t="s">
        <v>155</v>
      </c>
      <c r="J43" s="3">
        <v>32.81</v>
      </c>
      <c r="K43" s="3">
        <v>-116.878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s">
        <v>34</v>
      </c>
      <c r="R43" s="3" t="s">
        <v>43</v>
      </c>
      <c r="S43" s="3" t="s">
        <v>100</v>
      </c>
      <c r="T43" s="3" t="s">
        <v>156</v>
      </c>
      <c r="U43" s="3"/>
      <c r="V43" s="3"/>
      <c r="W43" s="3" t="s">
        <v>68</v>
      </c>
      <c r="X43" s="3" t="s">
        <v>38</v>
      </c>
      <c r="Y43" s="3" t="s">
        <v>39</v>
      </c>
      <c r="Z43" t="s">
        <v>518</v>
      </c>
      <c r="AA43">
        <v>2.95</v>
      </c>
      <c r="AB43" t="s">
        <v>529</v>
      </c>
      <c r="AC43">
        <v>8.01</v>
      </c>
      <c r="AD43">
        <v>95</v>
      </c>
      <c r="AE43" t="s">
        <v>518</v>
      </c>
      <c r="AF43">
        <v>2.95</v>
      </c>
      <c r="AG43" t="s">
        <v>529</v>
      </c>
      <c r="AH43">
        <v>8.01</v>
      </c>
      <c r="AI43">
        <v>191</v>
      </c>
      <c r="AJ43" t="s">
        <v>518</v>
      </c>
      <c r="AK43">
        <v>2.95</v>
      </c>
      <c r="AL43" t="s">
        <v>530</v>
      </c>
      <c r="AM43">
        <v>10</v>
      </c>
      <c r="AN43">
        <v>190</v>
      </c>
      <c r="AO43" t="s">
        <v>387</v>
      </c>
      <c r="AP43">
        <v>4.76</v>
      </c>
      <c r="AQ43" t="s">
        <v>531</v>
      </c>
      <c r="AR43">
        <v>10</v>
      </c>
      <c r="AS43">
        <v>381</v>
      </c>
      <c r="AT43" s="9" t="s">
        <v>2261</v>
      </c>
      <c r="AU43" t="str">
        <f t="shared" si="0"/>
        <v>&lt; 25mph</v>
      </c>
      <c r="AV43">
        <v>8.01</v>
      </c>
      <c r="AX43">
        <v>19.46</v>
      </c>
      <c r="AY43">
        <v>23</v>
      </c>
    </row>
    <row r="44" spans="1:51" x14ac:dyDescent="0.15">
      <c r="A44" s="2">
        <v>44</v>
      </c>
      <c r="B44" s="3" t="s">
        <v>25</v>
      </c>
      <c r="C44" s="3" t="s">
        <v>157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158</v>
      </c>
      <c r="J44" s="3">
        <v>33.453102000000001</v>
      </c>
      <c r="K44" s="3">
        <v>-117.304377</v>
      </c>
      <c r="L44" s="3" t="s">
        <v>29</v>
      </c>
      <c r="M44" s="3" t="s">
        <v>85</v>
      </c>
      <c r="N44" s="3" t="s">
        <v>31</v>
      </c>
      <c r="O44" s="3" t="s">
        <v>72</v>
      </c>
      <c r="P44" s="3" t="s">
        <v>33</v>
      </c>
      <c r="Q44" s="3" t="s">
        <v>34</v>
      </c>
      <c r="R44" s="3" t="s">
        <v>43</v>
      </c>
      <c r="S44" s="3" t="s">
        <v>20</v>
      </c>
      <c r="T44" s="3"/>
      <c r="U44" s="3" t="s">
        <v>56</v>
      </c>
      <c r="V44" s="3" t="s">
        <v>36</v>
      </c>
      <c r="W44" s="3"/>
      <c r="X44" s="3" t="s">
        <v>38</v>
      </c>
      <c r="Y44" s="3" t="s">
        <v>47</v>
      </c>
      <c r="AC44">
        <v>0</v>
      </c>
      <c r="AD44">
        <v>0</v>
      </c>
      <c r="AE44" t="s">
        <v>532</v>
      </c>
      <c r="AF44">
        <v>6.63</v>
      </c>
      <c r="AG44" t="s">
        <v>533</v>
      </c>
      <c r="AH44">
        <v>13</v>
      </c>
      <c r="AI44">
        <v>37</v>
      </c>
      <c r="AM44">
        <v>0</v>
      </c>
      <c r="AN44">
        <v>0</v>
      </c>
      <c r="AO44" t="s">
        <v>534</v>
      </c>
      <c r="AP44">
        <v>5.03</v>
      </c>
      <c r="AQ44" t="s">
        <v>535</v>
      </c>
      <c r="AR44">
        <v>17</v>
      </c>
      <c r="AS44">
        <v>74</v>
      </c>
      <c r="AT44" s="9" t="s">
        <v>52</v>
      </c>
      <c r="AU44" t="str">
        <f t="shared" si="0"/>
        <v>&lt; 25mph</v>
      </c>
      <c r="AV44">
        <v>13</v>
      </c>
      <c r="AX44">
        <v>5.99</v>
      </c>
      <c r="AY44">
        <v>8.99</v>
      </c>
    </row>
    <row r="45" spans="1:51" x14ac:dyDescent="0.15">
      <c r="A45" s="2">
        <v>45</v>
      </c>
      <c r="B45" s="3" t="s">
        <v>25</v>
      </c>
      <c r="C45" s="3" t="s">
        <v>159</v>
      </c>
      <c r="D45" s="3" t="s">
        <v>83</v>
      </c>
      <c r="E45" s="2">
        <v>11</v>
      </c>
      <c r="F45" s="2">
        <v>2016</v>
      </c>
      <c r="G45" s="2">
        <v>3</v>
      </c>
      <c r="H45" s="4">
        <v>42562</v>
      </c>
      <c r="I45" s="3" t="s">
        <v>160</v>
      </c>
      <c r="J45" s="3">
        <v>33.114604999999997</v>
      </c>
      <c r="K45" s="3">
        <v>-116.584271</v>
      </c>
      <c r="L45" s="3" t="s">
        <v>29</v>
      </c>
      <c r="M45" s="3" t="s">
        <v>30</v>
      </c>
      <c r="N45" s="3" t="s">
        <v>51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161</v>
      </c>
      <c r="U45" s="3"/>
      <c r="V45" s="3"/>
      <c r="W45" s="3"/>
      <c r="X45" s="3" t="s">
        <v>53</v>
      </c>
      <c r="Y45" s="3" t="s">
        <v>57</v>
      </c>
      <c r="Z45" t="s">
        <v>416</v>
      </c>
      <c r="AA45">
        <v>0.84</v>
      </c>
      <c r="AB45" t="s">
        <v>536</v>
      </c>
      <c r="AC45">
        <v>30</v>
      </c>
      <c r="AD45">
        <v>52</v>
      </c>
      <c r="AE45" t="s">
        <v>416</v>
      </c>
      <c r="AF45">
        <v>0.84</v>
      </c>
      <c r="AG45" t="s">
        <v>536</v>
      </c>
      <c r="AH45">
        <v>30</v>
      </c>
      <c r="AI45">
        <v>117</v>
      </c>
      <c r="AJ45" t="s">
        <v>416</v>
      </c>
      <c r="AK45">
        <v>0.84</v>
      </c>
      <c r="AL45" t="s">
        <v>536</v>
      </c>
      <c r="AM45">
        <v>30</v>
      </c>
      <c r="AN45">
        <v>102</v>
      </c>
      <c r="AO45" t="s">
        <v>416</v>
      </c>
      <c r="AP45">
        <v>0.84</v>
      </c>
      <c r="AQ45" t="s">
        <v>536</v>
      </c>
      <c r="AR45">
        <v>30</v>
      </c>
      <c r="AS45">
        <v>233</v>
      </c>
      <c r="AT45" s="9" t="s">
        <v>2261</v>
      </c>
      <c r="AU45" t="str">
        <f t="shared" si="0"/>
        <v>25-40mph</v>
      </c>
      <c r="AV45">
        <v>30</v>
      </c>
      <c r="AX45">
        <v>7.96</v>
      </c>
      <c r="AY45">
        <v>17</v>
      </c>
    </row>
    <row r="46" spans="1:51" x14ac:dyDescent="0.15">
      <c r="A46" s="2">
        <v>47</v>
      </c>
      <c r="B46" s="3" t="s">
        <v>25</v>
      </c>
      <c r="C46" s="3" t="s">
        <v>162</v>
      </c>
      <c r="D46" s="3" t="s">
        <v>83</v>
      </c>
      <c r="E46" s="2">
        <v>29</v>
      </c>
      <c r="F46" s="2">
        <v>2016</v>
      </c>
      <c r="G46" s="2">
        <v>3</v>
      </c>
      <c r="H46" s="4">
        <v>42580</v>
      </c>
      <c r="I46" s="3" t="s">
        <v>163</v>
      </c>
      <c r="J46" s="3">
        <v>33.070957999999997</v>
      </c>
      <c r="K46" s="3">
        <v>-116.742431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100</v>
      </c>
      <c r="T46" s="3" t="s">
        <v>108</v>
      </c>
      <c r="U46" s="3"/>
      <c r="V46" s="3"/>
      <c r="W46" s="3"/>
      <c r="X46" s="3" t="s">
        <v>53</v>
      </c>
      <c r="Y46" s="3" t="s">
        <v>57</v>
      </c>
      <c r="Z46" t="s">
        <v>537</v>
      </c>
      <c r="AA46">
        <v>0.28999999999999998</v>
      </c>
      <c r="AB46" t="s">
        <v>538</v>
      </c>
      <c r="AC46">
        <v>14</v>
      </c>
      <c r="AD46">
        <v>24</v>
      </c>
      <c r="AE46" t="s">
        <v>537</v>
      </c>
      <c r="AF46">
        <v>0.28999999999999998</v>
      </c>
      <c r="AG46" t="s">
        <v>538</v>
      </c>
      <c r="AH46">
        <v>14</v>
      </c>
      <c r="AI46">
        <v>139</v>
      </c>
      <c r="AJ46" t="s">
        <v>447</v>
      </c>
      <c r="AK46">
        <v>1.89</v>
      </c>
      <c r="AL46" t="s">
        <v>539</v>
      </c>
      <c r="AM46">
        <v>14.99</v>
      </c>
      <c r="AN46">
        <v>48</v>
      </c>
      <c r="AO46" t="s">
        <v>540</v>
      </c>
      <c r="AP46">
        <v>4.74</v>
      </c>
      <c r="AQ46" t="s">
        <v>539</v>
      </c>
      <c r="AR46">
        <v>18.010000000000002</v>
      </c>
      <c r="AS46">
        <v>277</v>
      </c>
      <c r="AT46" s="9" t="s">
        <v>2261</v>
      </c>
      <c r="AU46" t="str">
        <f t="shared" si="0"/>
        <v>&lt; 25mph</v>
      </c>
      <c r="AV46">
        <v>14</v>
      </c>
      <c r="AX46">
        <v>97.8</v>
      </c>
      <c r="AY46">
        <v>18.989999999999998</v>
      </c>
    </row>
    <row r="47" spans="1:51" x14ac:dyDescent="0.15">
      <c r="A47" s="2">
        <v>48</v>
      </c>
      <c r="B47" s="3" t="s">
        <v>25</v>
      </c>
      <c r="C47" s="3" t="s">
        <v>164</v>
      </c>
      <c r="D47" s="3" t="s">
        <v>83</v>
      </c>
      <c r="E47" s="2">
        <v>31</v>
      </c>
      <c r="F47" s="2">
        <v>2016</v>
      </c>
      <c r="G47" s="2">
        <v>3</v>
      </c>
      <c r="H47" s="4">
        <v>42582</v>
      </c>
      <c r="I47" s="3" t="s">
        <v>165</v>
      </c>
      <c r="J47" s="3">
        <v>33.366300000000003</v>
      </c>
      <c r="K47" s="3">
        <v>-117.2033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29</v>
      </c>
      <c r="V47" s="3" t="s">
        <v>36</v>
      </c>
      <c r="W47" s="3" t="s">
        <v>52</v>
      </c>
      <c r="X47" s="3" t="s">
        <v>38</v>
      </c>
      <c r="Y47" s="3" t="s">
        <v>47</v>
      </c>
      <c r="Z47" t="s">
        <v>486</v>
      </c>
      <c r="AA47">
        <v>2.2200000000000002</v>
      </c>
      <c r="AB47" t="s">
        <v>541</v>
      </c>
      <c r="AC47">
        <v>20</v>
      </c>
      <c r="AD47">
        <v>36</v>
      </c>
      <c r="AE47" t="s">
        <v>488</v>
      </c>
      <c r="AF47">
        <v>5.72</v>
      </c>
      <c r="AG47" t="s">
        <v>542</v>
      </c>
      <c r="AH47">
        <v>24.99</v>
      </c>
      <c r="AI47">
        <v>92</v>
      </c>
      <c r="AJ47" t="s">
        <v>486</v>
      </c>
      <c r="AK47">
        <v>2.2200000000000002</v>
      </c>
      <c r="AL47" t="s">
        <v>543</v>
      </c>
      <c r="AM47">
        <v>22.01</v>
      </c>
      <c r="AN47">
        <v>76</v>
      </c>
      <c r="AO47" t="s">
        <v>488</v>
      </c>
      <c r="AP47">
        <v>5.72</v>
      </c>
      <c r="AQ47" t="s">
        <v>542</v>
      </c>
      <c r="AR47">
        <v>24.99</v>
      </c>
      <c r="AS47">
        <v>187</v>
      </c>
      <c r="AT47" s="9" t="s">
        <v>29</v>
      </c>
      <c r="AU47" t="str">
        <f t="shared" si="0"/>
        <v>&lt; 25mph</v>
      </c>
      <c r="AV47">
        <v>24.99</v>
      </c>
      <c r="AX47">
        <v>24</v>
      </c>
      <c r="AY47">
        <v>37</v>
      </c>
    </row>
    <row r="48" spans="1:51" x14ac:dyDescent="0.15">
      <c r="A48" s="2">
        <v>49</v>
      </c>
      <c r="B48" s="3" t="s">
        <v>25</v>
      </c>
      <c r="C48" s="3" t="s">
        <v>166</v>
      </c>
      <c r="D48" s="3" t="s">
        <v>92</v>
      </c>
      <c r="E48" s="2">
        <v>27</v>
      </c>
      <c r="F48" s="2">
        <v>2016</v>
      </c>
      <c r="G48" s="2">
        <v>3</v>
      </c>
      <c r="H48" s="4">
        <v>42609</v>
      </c>
      <c r="I48" s="3" t="s">
        <v>167</v>
      </c>
      <c r="J48" s="3">
        <v>33.137129000000002</v>
      </c>
      <c r="K48" s="3">
        <v>-117.07614700000001</v>
      </c>
      <c r="L48" s="3" t="s">
        <v>29</v>
      </c>
      <c r="M48" s="3" t="s">
        <v>30</v>
      </c>
      <c r="N48" s="3" t="s">
        <v>31</v>
      </c>
      <c r="O48" s="3" t="s">
        <v>72</v>
      </c>
      <c r="P48" s="3" t="s">
        <v>33</v>
      </c>
      <c r="Q48" s="3" t="s">
        <v>34</v>
      </c>
      <c r="R48" s="3" t="s">
        <v>43</v>
      </c>
      <c r="S48" s="3" t="s">
        <v>20</v>
      </c>
      <c r="T48" s="3"/>
      <c r="U48" s="3" t="s">
        <v>81</v>
      </c>
      <c r="V48" s="3" t="s">
        <v>36</v>
      </c>
      <c r="W48" s="3" t="s">
        <v>52</v>
      </c>
      <c r="X48" s="3" t="s">
        <v>69</v>
      </c>
      <c r="Y48" s="3" t="s">
        <v>47</v>
      </c>
      <c r="Z48" t="s">
        <v>472</v>
      </c>
      <c r="AA48">
        <v>2.77</v>
      </c>
      <c r="AB48" t="s">
        <v>544</v>
      </c>
      <c r="AC48">
        <v>11.01</v>
      </c>
      <c r="AD48">
        <v>19</v>
      </c>
      <c r="AE48" t="s">
        <v>545</v>
      </c>
      <c r="AF48">
        <v>7.79</v>
      </c>
      <c r="AG48" t="s">
        <v>546</v>
      </c>
      <c r="AH48">
        <v>18.010000000000002</v>
      </c>
      <c r="AI48">
        <v>146</v>
      </c>
      <c r="AJ48" t="s">
        <v>472</v>
      </c>
      <c r="AK48">
        <v>2.77</v>
      </c>
      <c r="AL48" t="s">
        <v>547</v>
      </c>
      <c r="AM48">
        <v>13</v>
      </c>
      <c r="AN48">
        <v>37</v>
      </c>
      <c r="AO48" t="s">
        <v>358</v>
      </c>
      <c r="AP48">
        <v>7.34</v>
      </c>
      <c r="AQ48" t="s">
        <v>548</v>
      </c>
      <c r="AR48">
        <v>18.989999999999998</v>
      </c>
      <c r="AS48">
        <v>293</v>
      </c>
      <c r="AT48" s="9" t="s">
        <v>2260</v>
      </c>
      <c r="AU48" t="str">
        <f t="shared" si="0"/>
        <v>&lt; 25mph</v>
      </c>
      <c r="AV48">
        <v>18.010000000000002</v>
      </c>
      <c r="AX48">
        <v>5.19</v>
      </c>
      <c r="AY48">
        <v>14</v>
      </c>
    </row>
    <row r="49" spans="1:51" x14ac:dyDescent="0.15">
      <c r="A49" s="2">
        <v>50</v>
      </c>
      <c r="B49" s="3" t="s">
        <v>25</v>
      </c>
      <c r="C49" s="3" t="s">
        <v>168</v>
      </c>
      <c r="D49" s="3" t="s">
        <v>104</v>
      </c>
      <c r="E49" s="2">
        <v>23</v>
      </c>
      <c r="F49" s="2">
        <v>2016</v>
      </c>
      <c r="G49" s="2">
        <v>3</v>
      </c>
      <c r="H49" s="4">
        <v>42636</v>
      </c>
      <c r="I49" s="3" t="s">
        <v>169</v>
      </c>
      <c r="J49" s="3">
        <v>32.737167999999997</v>
      </c>
      <c r="K49" s="3">
        <v>-116.734331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43</v>
      </c>
      <c r="S49" s="3" t="s">
        <v>100</v>
      </c>
      <c r="T49" s="3" t="s">
        <v>118</v>
      </c>
      <c r="U49" s="3"/>
      <c r="V49" s="3"/>
      <c r="W49" s="3" t="s">
        <v>68</v>
      </c>
      <c r="X49" s="3" t="s">
        <v>53</v>
      </c>
      <c r="Y49" s="3" t="s">
        <v>39</v>
      </c>
      <c r="Z49" t="s">
        <v>549</v>
      </c>
      <c r="AA49">
        <v>3.03</v>
      </c>
      <c r="AB49" t="s">
        <v>550</v>
      </c>
      <c r="AC49">
        <v>12.97</v>
      </c>
      <c r="AD49">
        <v>31</v>
      </c>
      <c r="AE49" t="s">
        <v>551</v>
      </c>
      <c r="AF49">
        <v>4.93</v>
      </c>
      <c r="AG49" t="s">
        <v>552</v>
      </c>
      <c r="AH49">
        <v>13</v>
      </c>
      <c r="AI49">
        <v>101</v>
      </c>
      <c r="AJ49" t="s">
        <v>553</v>
      </c>
      <c r="AK49">
        <v>3.83</v>
      </c>
      <c r="AL49" t="s">
        <v>554</v>
      </c>
      <c r="AM49">
        <v>14</v>
      </c>
      <c r="AN49">
        <v>61</v>
      </c>
      <c r="AO49" t="s">
        <v>553</v>
      </c>
      <c r="AP49">
        <v>3.83</v>
      </c>
      <c r="AQ49" t="s">
        <v>554</v>
      </c>
      <c r="AR49">
        <v>14</v>
      </c>
      <c r="AS49">
        <v>201</v>
      </c>
      <c r="AT49" s="9" t="s">
        <v>2261</v>
      </c>
      <c r="AU49" t="str">
        <f t="shared" si="0"/>
        <v>&lt; 25mph</v>
      </c>
      <c r="AV49">
        <v>13</v>
      </c>
      <c r="AX49">
        <v>16.07</v>
      </c>
      <c r="AY49">
        <v>21</v>
      </c>
    </row>
    <row r="50" spans="1:51" x14ac:dyDescent="0.15">
      <c r="A50" s="2">
        <v>51</v>
      </c>
      <c r="B50" s="3" t="s">
        <v>25</v>
      </c>
      <c r="C50" s="3" t="s">
        <v>170</v>
      </c>
      <c r="D50" s="3" t="s">
        <v>104</v>
      </c>
      <c r="E50" s="2">
        <v>27</v>
      </c>
      <c r="F50" s="2">
        <v>2016</v>
      </c>
      <c r="G50" s="2">
        <v>3</v>
      </c>
      <c r="H50" s="4">
        <v>42640</v>
      </c>
      <c r="I50" s="5">
        <v>0.42916666666666659</v>
      </c>
      <c r="J50" s="3">
        <v>33.296658000000001</v>
      </c>
      <c r="K50" s="3">
        <v>-117.20794100000001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20</v>
      </c>
      <c r="T50" s="3"/>
      <c r="U50" s="3" t="s">
        <v>152</v>
      </c>
      <c r="V50" s="3"/>
      <c r="W50" s="3" t="s">
        <v>52</v>
      </c>
      <c r="X50" s="3" t="s">
        <v>38</v>
      </c>
      <c r="Y50" s="3" t="s">
        <v>47</v>
      </c>
      <c r="Z50" t="s">
        <v>430</v>
      </c>
      <c r="AA50">
        <v>3.67</v>
      </c>
      <c r="AB50" t="s">
        <v>555</v>
      </c>
      <c r="AC50">
        <v>8.01</v>
      </c>
      <c r="AD50">
        <v>10</v>
      </c>
      <c r="AE50" t="s">
        <v>556</v>
      </c>
      <c r="AF50">
        <v>7.27</v>
      </c>
      <c r="AG50" t="s">
        <v>557</v>
      </c>
      <c r="AH50">
        <v>21.47</v>
      </c>
      <c r="AI50">
        <v>104</v>
      </c>
      <c r="AJ50" t="s">
        <v>430</v>
      </c>
      <c r="AK50">
        <v>3.67</v>
      </c>
      <c r="AL50" t="s">
        <v>555</v>
      </c>
      <c r="AM50">
        <v>8.01</v>
      </c>
      <c r="AN50">
        <v>20</v>
      </c>
      <c r="AO50" t="s">
        <v>556</v>
      </c>
      <c r="AP50">
        <v>7.27</v>
      </c>
      <c r="AQ50" t="s">
        <v>558</v>
      </c>
      <c r="AR50">
        <v>23.71</v>
      </c>
      <c r="AS50">
        <v>206</v>
      </c>
      <c r="AT50" s="9" t="s">
        <v>2260</v>
      </c>
      <c r="AU50" t="str">
        <f t="shared" si="0"/>
        <v>&lt; 25mph</v>
      </c>
      <c r="AV50">
        <v>21.47</v>
      </c>
      <c r="AX50">
        <v>20.02</v>
      </c>
      <c r="AY50">
        <v>8.0500000000000007</v>
      </c>
    </row>
    <row r="51" spans="1:51" x14ac:dyDescent="0.15">
      <c r="A51" s="2">
        <v>52</v>
      </c>
      <c r="B51" s="3" t="s">
        <v>25</v>
      </c>
      <c r="C51" s="3" t="s">
        <v>171</v>
      </c>
      <c r="D51" s="3" t="s">
        <v>104</v>
      </c>
      <c r="E51" s="2">
        <v>29</v>
      </c>
      <c r="F51" s="2">
        <v>2016</v>
      </c>
      <c r="G51" s="2">
        <v>3</v>
      </c>
      <c r="H51" s="4">
        <v>42641</v>
      </c>
      <c r="I51" s="5">
        <v>0.60347222222222219</v>
      </c>
      <c r="J51" s="3">
        <v>32.741774999999997</v>
      </c>
      <c r="K51" s="3">
        <v>-116.965334</v>
      </c>
      <c r="L51" s="3" t="s">
        <v>29</v>
      </c>
      <c r="M51" s="3" t="s">
        <v>85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172</v>
      </c>
      <c r="T51" s="3"/>
      <c r="U51" s="3"/>
      <c r="V51" s="3"/>
      <c r="W51" s="3" t="s">
        <v>139</v>
      </c>
      <c r="X51" s="3" t="s">
        <v>69</v>
      </c>
      <c r="Y51" s="3" t="s">
        <v>39</v>
      </c>
      <c r="Z51" t="s">
        <v>359</v>
      </c>
      <c r="AA51">
        <v>2.64</v>
      </c>
      <c r="AB51" t="s">
        <v>559</v>
      </c>
      <c r="AC51">
        <v>22.01</v>
      </c>
      <c r="AD51">
        <v>61</v>
      </c>
      <c r="AE51" t="s">
        <v>359</v>
      </c>
      <c r="AF51">
        <v>2.64</v>
      </c>
      <c r="AG51" t="s">
        <v>559</v>
      </c>
      <c r="AH51">
        <v>22.01</v>
      </c>
      <c r="AI51">
        <v>95</v>
      </c>
      <c r="AJ51" t="s">
        <v>359</v>
      </c>
      <c r="AK51">
        <v>2.64</v>
      </c>
      <c r="AL51" t="s">
        <v>559</v>
      </c>
      <c r="AM51">
        <v>22.01</v>
      </c>
      <c r="AN51">
        <v>122</v>
      </c>
      <c r="AO51" t="s">
        <v>359</v>
      </c>
      <c r="AP51">
        <v>2.64</v>
      </c>
      <c r="AQ51" t="s">
        <v>559</v>
      </c>
      <c r="AR51">
        <v>22.01</v>
      </c>
      <c r="AS51">
        <v>191</v>
      </c>
      <c r="AT51" s="9" t="s">
        <v>2261</v>
      </c>
      <c r="AU51" t="str">
        <f t="shared" si="0"/>
        <v>&lt; 25mph</v>
      </c>
      <c r="AV51">
        <v>22.01</v>
      </c>
      <c r="AX51">
        <v>21.34</v>
      </c>
      <c r="AY51">
        <v>5.99</v>
      </c>
    </row>
    <row r="52" spans="1:51" x14ac:dyDescent="0.15">
      <c r="A52" s="2">
        <v>53</v>
      </c>
      <c r="B52" s="3" t="s">
        <v>25</v>
      </c>
      <c r="C52" s="3" t="s">
        <v>173</v>
      </c>
      <c r="D52" s="3" t="s">
        <v>120</v>
      </c>
      <c r="E52" s="2">
        <v>21</v>
      </c>
      <c r="F52" s="2">
        <v>2016</v>
      </c>
      <c r="G52" s="2">
        <v>4</v>
      </c>
      <c r="H52" s="4">
        <v>42664</v>
      </c>
      <c r="I52" s="3" t="s">
        <v>174</v>
      </c>
      <c r="J52" s="3">
        <v>33.048499999999997</v>
      </c>
      <c r="K52" s="3">
        <v>-116.86150000000001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s">
        <v>34</v>
      </c>
      <c r="R52" s="3" t="s">
        <v>35</v>
      </c>
      <c r="S52" s="3" t="s">
        <v>100</v>
      </c>
      <c r="T52" s="3" t="s">
        <v>118</v>
      </c>
      <c r="U52" s="3"/>
      <c r="V52" s="3"/>
      <c r="W52" s="3"/>
      <c r="X52" s="3" t="s">
        <v>38</v>
      </c>
      <c r="Y52" s="3" t="s">
        <v>57</v>
      </c>
      <c r="Z52" t="s">
        <v>560</v>
      </c>
      <c r="AA52">
        <v>3.98</v>
      </c>
      <c r="AB52" t="s">
        <v>561</v>
      </c>
      <c r="AC52">
        <v>12.01</v>
      </c>
      <c r="AD52">
        <v>68</v>
      </c>
      <c r="AE52" t="s">
        <v>385</v>
      </c>
      <c r="AF52">
        <v>7.93</v>
      </c>
      <c r="AG52" t="s">
        <v>562</v>
      </c>
      <c r="AH52">
        <v>14</v>
      </c>
      <c r="AI52">
        <v>179</v>
      </c>
      <c r="AJ52" t="s">
        <v>362</v>
      </c>
      <c r="AK52">
        <v>2.33</v>
      </c>
      <c r="AL52" t="s">
        <v>563</v>
      </c>
      <c r="AM52">
        <v>13</v>
      </c>
      <c r="AN52">
        <v>129</v>
      </c>
      <c r="AO52" t="s">
        <v>564</v>
      </c>
      <c r="AP52">
        <v>5.69</v>
      </c>
      <c r="AQ52" t="s">
        <v>563</v>
      </c>
      <c r="AR52">
        <v>15.99</v>
      </c>
      <c r="AS52">
        <v>339</v>
      </c>
      <c r="AT52" s="9" t="s">
        <v>2261</v>
      </c>
      <c r="AU52" t="str">
        <f t="shared" si="0"/>
        <v>&lt; 25mph</v>
      </c>
      <c r="AV52">
        <v>14</v>
      </c>
      <c r="AX52">
        <v>21.64</v>
      </c>
      <c r="AY52">
        <v>13</v>
      </c>
    </row>
    <row r="53" spans="1:51" x14ac:dyDescent="0.15">
      <c r="A53" s="2">
        <v>54</v>
      </c>
      <c r="B53" s="3" t="s">
        <v>25</v>
      </c>
      <c r="C53" s="3" t="s">
        <v>175</v>
      </c>
      <c r="D53" s="3" t="s">
        <v>176</v>
      </c>
      <c r="E53" s="2">
        <v>2</v>
      </c>
      <c r="F53" s="2">
        <v>2016</v>
      </c>
      <c r="G53" s="2">
        <v>4</v>
      </c>
      <c r="H53" s="4">
        <v>42676</v>
      </c>
      <c r="I53" s="3" t="s">
        <v>177</v>
      </c>
      <c r="J53" s="3">
        <v>32.837263999999998</v>
      </c>
      <c r="K53" s="3">
        <v>-116.702158</v>
      </c>
      <c r="L53" s="3" t="s">
        <v>29</v>
      </c>
      <c r="M53" s="3" t="s">
        <v>30</v>
      </c>
      <c r="N53" s="3" t="s">
        <v>31</v>
      </c>
      <c r="O53" s="3" t="s">
        <v>86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101</v>
      </c>
      <c r="U53" s="3"/>
      <c r="V53" s="3"/>
      <c r="W53" s="3" t="s">
        <v>68</v>
      </c>
      <c r="X53" s="3" t="s">
        <v>53</v>
      </c>
      <c r="Y53" s="3" t="s">
        <v>74</v>
      </c>
      <c r="Z53" t="s">
        <v>565</v>
      </c>
      <c r="AA53">
        <v>2.96</v>
      </c>
      <c r="AB53" t="s">
        <v>566</v>
      </c>
      <c r="AC53">
        <v>18.989999999999998</v>
      </c>
      <c r="AD53">
        <v>43</v>
      </c>
      <c r="AE53" t="s">
        <v>567</v>
      </c>
      <c r="AF53">
        <v>4.2699999999999996</v>
      </c>
      <c r="AG53" t="s">
        <v>568</v>
      </c>
      <c r="AH53">
        <v>22.01</v>
      </c>
      <c r="AI53">
        <v>202</v>
      </c>
      <c r="AJ53" t="s">
        <v>565</v>
      </c>
      <c r="AK53">
        <v>2.96</v>
      </c>
      <c r="AL53" t="s">
        <v>566</v>
      </c>
      <c r="AM53">
        <v>18.989999999999998</v>
      </c>
      <c r="AN53">
        <v>80</v>
      </c>
      <c r="AO53" t="s">
        <v>567</v>
      </c>
      <c r="AP53">
        <v>4.2699999999999996</v>
      </c>
      <c r="AQ53" t="s">
        <v>568</v>
      </c>
      <c r="AR53">
        <v>22.01</v>
      </c>
      <c r="AS53">
        <v>386</v>
      </c>
      <c r="AT53" s="9" t="s">
        <v>2261</v>
      </c>
      <c r="AU53" t="str">
        <f t="shared" si="0"/>
        <v>&lt; 25mph</v>
      </c>
      <c r="AV53">
        <v>22.01</v>
      </c>
      <c r="AX53">
        <v>17.46</v>
      </c>
      <c r="AY53">
        <v>11.69</v>
      </c>
    </row>
    <row r="54" spans="1:51" x14ac:dyDescent="0.15">
      <c r="A54" s="2">
        <v>55</v>
      </c>
      <c r="B54" s="3" t="s">
        <v>25</v>
      </c>
      <c r="C54" s="3" t="s">
        <v>178</v>
      </c>
      <c r="D54" s="3" t="s">
        <v>176</v>
      </c>
      <c r="E54" s="2">
        <v>12</v>
      </c>
      <c r="F54" s="2">
        <v>2016</v>
      </c>
      <c r="G54" s="2">
        <v>4</v>
      </c>
      <c r="H54" s="4">
        <v>42686</v>
      </c>
      <c r="I54" s="3" t="s">
        <v>179</v>
      </c>
      <c r="J54" s="3">
        <v>32.622669999999999</v>
      </c>
      <c r="K54" s="3">
        <v>-116.93875800000001</v>
      </c>
      <c r="L54" s="3" t="s">
        <v>29</v>
      </c>
      <c r="M54" s="3" t="s">
        <v>30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100</v>
      </c>
      <c r="T54" s="3" t="s">
        <v>161</v>
      </c>
      <c r="U54" s="3"/>
      <c r="V54" s="3"/>
      <c r="W54" s="3"/>
      <c r="X54" s="3" t="s">
        <v>38</v>
      </c>
      <c r="Y54" s="3" t="s">
        <v>64</v>
      </c>
      <c r="Z54" t="s">
        <v>569</v>
      </c>
      <c r="AA54">
        <v>1.87</v>
      </c>
      <c r="AB54" t="s">
        <v>570</v>
      </c>
      <c r="AC54">
        <v>5.28</v>
      </c>
      <c r="AD54">
        <v>7</v>
      </c>
      <c r="AE54" t="s">
        <v>571</v>
      </c>
      <c r="AF54">
        <v>5.88</v>
      </c>
      <c r="AG54" t="s">
        <v>572</v>
      </c>
      <c r="AH54">
        <v>8.99</v>
      </c>
      <c r="AI54">
        <v>64</v>
      </c>
      <c r="AJ54" t="s">
        <v>569</v>
      </c>
      <c r="AK54">
        <v>1.87</v>
      </c>
      <c r="AL54" t="s">
        <v>573</v>
      </c>
      <c r="AM54">
        <v>6.31</v>
      </c>
      <c r="AN54">
        <v>13</v>
      </c>
      <c r="AO54" t="s">
        <v>571</v>
      </c>
      <c r="AP54">
        <v>5.88</v>
      </c>
      <c r="AQ54" t="s">
        <v>574</v>
      </c>
      <c r="AR54">
        <v>17</v>
      </c>
      <c r="AS54">
        <v>125</v>
      </c>
      <c r="AT54" s="9" t="s">
        <v>2261</v>
      </c>
      <c r="AU54" t="str">
        <f t="shared" si="0"/>
        <v>&lt; 25mph</v>
      </c>
      <c r="AV54">
        <v>8.99</v>
      </c>
      <c r="AX54">
        <v>13.3</v>
      </c>
      <c r="AY54">
        <v>23.75</v>
      </c>
    </row>
    <row r="55" spans="1:51" x14ac:dyDescent="0.15">
      <c r="A55" s="2">
        <v>56</v>
      </c>
      <c r="B55" s="3" t="s">
        <v>25</v>
      </c>
      <c r="C55" s="3" t="s">
        <v>180</v>
      </c>
      <c r="D55" s="3" t="s">
        <v>127</v>
      </c>
      <c r="E55" s="2">
        <v>20</v>
      </c>
      <c r="F55" s="2">
        <v>2017</v>
      </c>
      <c r="G55" s="2">
        <v>1</v>
      </c>
      <c r="H55" s="4">
        <v>42755</v>
      </c>
      <c r="I55" s="3" t="s">
        <v>181</v>
      </c>
      <c r="J55" s="3">
        <v>32.627360000000003</v>
      </c>
      <c r="K55" s="3">
        <v>-117.076705</v>
      </c>
      <c r="L55" s="3" t="s">
        <v>182</v>
      </c>
      <c r="M55" s="3" t="s">
        <v>85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43</v>
      </c>
      <c r="S55" s="3" t="s">
        <v>20</v>
      </c>
      <c r="T55" s="3" t="s">
        <v>108</v>
      </c>
      <c r="U55" s="3" t="s">
        <v>29</v>
      </c>
      <c r="V55" s="3" t="s">
        <v>45</v>
      </c>
      <c r="W55" s="3" t="s">
        <v>37</v>
      </c>
      <c r="X55" s="3" t="s">
        <v>69</v>
      </c>
      <c r="Y55" s="3" t="s">
        <v>64</v>
      </c>
      <c r="Z55" t="s">
        <v>402</v>
      </c>
      <c r="AA55">
        <v>2.2000000000000002</v>
      </c>
      <c r="AB55" t="s">
        <v>575</v>
      </c>
      <c r="AC55">
        <v>34.99</v>
      </c>
      <c r="AD55">
        <v>38</v>
      </c>
      <c r="AE55" t="s">
        <v>454</v>
      </c>
      <c r="AF55">
        <v>7.2</v>
      </c>
      <c r="AG55" t="s">
        <v>576</v>
      </c>
      <c r="AH55">
        <v>47</v>
      </c>
      <c r="AI55">
        <v>101</v>
      </c>
      <c r="AJ55" t="s">
        <v>402</v>
      </c>
      <c r="AK55">
        <v>2.2000000000000002</v>
      </c>
      <c r="AL55" t="s">
        <v>577</v>
      </c>
      <c r="AM55">
        <v>51.99</v>
      </c>
      <c r="AN55">
        <v>70</v>
      </c>
      <c r="AO55" t="s">
        <v>457</v>
      </c>
      <c r="AP55">
        <v>6.01</v>
      </c>
      <c r="AQ55" t="s">
        <v>577</v>
      </c>
      <c r="AR55">
        <v>64</v>
      </c>
      <c r="AS55">
        <v>203</v>
      </c>
      <c r="AT55" s="9" t="s">
        <v>29</v>
      </c>
      <c r="AU55" t="str">
        <f t="shared" si="0"/>
        <v>40-55mph</v>
      </c>
      <c r="AV55">
        <v>47</v>
      </c>
      <c r="AX55">
        <v>14.99</v>
      </c>
      <c r="AY55">
        <v>19.73</v>
      </c>
    </row>
    <row r="56" spans="1:51" x14ac:dyDescent="0.15">
      <c r="A56" s="2">
        <v>57</v>
      </c>
      <c r="B56" s="3" t="s">
        <v>25</v>
      </c>
      <c r="C56" s="3" t="s">
        <v>183</v>
      </c>
      <c r="D56" s="3" t="s">
        <v>149</v>
      </c>
      <c r="E56" s="2">
        <v>8</v>
      </c>
      <c r="F56" s="2">
        <v>2017</v>
      </c>
      <c r="G56" s="2">
        <v>2</v>
      </c>
      <c r="H56" s="4">
        <v>42894</v>
      </c>
      <c r="I56" s="3" t="s">
        <v>184</v>
      </c>
      <c r="J56" s="3">
        <v>33.035643999999998</v>
      </c>
      <c r="K56" s="3">
        <v>-117.183891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129</v>
      </c>
      <c r="R56" s="3" t="s">
        <v>43</v>
      </c>
      <c r="S56" s="3" t="s">
        <v>20</v>
      </c>
      <c r="T56" s="3"/>
      <c r="U56" s="3" t="s">
        <v>44</v>
      </c>
      <c r="V56" s="3" t="s">
        <v>36</v>
      </c>
      <c r="W56" s="3" t="s">
        <v>46</v>
      </c>
      <c r="X56" s="3" t="s">
        <v>38</v>
      </c>
      <c r="Y56" s="3" t="s">
        <v>61</v>
      </c>
      <c r="Z56" t="s">
        <v>545</v>
      </c>
      <c r="AA56">
        <v>3.58</v>
      </c>
      <c r="AB56" t="s">
        <v>578</v>
      </c>
      <c r="AC56">
        <v>5.99</v>
      </c>
      <c r="AD56">
        <v>103</v>
      </c>
      <c r="AE56" t="s">
        <v>579</v>
      </c>
      <c r="AF56">
        <v>7.03</v>
      </c>
      <c r="AG56" t="s">
        <v>580</v>
      </c>
      <c r="AH56">
        <v>8.99</v>
      </c>
      <c r="AI56">
        <v>223</v>
      </c>
      <c r="AJ56" t="s">
        <v>358</v>
      </c>
      <c r="AK56">
        <v>2.89</v>
      </c>
      <c r="AL56" t="s">
        <v>581</v>
      </c>
      <c r="AM56">
        <v>5.99</v>
      </c>
      <c r="AN56">
        <v>196</v>
      </c>
      <c r="AO56" t="s">
        <v>579</v>
      </c>
      <c r="AP56">
        <v>7.03</v>
      </c>
      <c r="AQ56" t="s">
        <v>580</v>
      </c>
      <c r="AR56">
        <v>8.99</v>
      </c>
      <c r="AS56">
        <v>430</v>
      </c>
      <c r="AT56" s="9" t="s">
        <v>2260</v>
      </c>
      <c r="AU56" t="str">
        <f t="shared" si="0"/>
        <v>&lt; 25mph</v>
      </c>
      <c r="AV56">
        <v>8.99</v>
      </c>
      <c r="AX56">
        <v>14.17</v>
      </c>
      <c r="AY56">
        <v>9.17</v>
      </c>
    </row>
    <row r="57" spans="1:51" x14ac:dyDescent="0.15">
      <c r="A57" s="2">
        <v>58</v>
      </c>
      <c r="B57" s="3" t="s">
        <v>25</v>
      </c>
      <c r="C57" s="3" t="s">
        <v>185</v>
      </c>
      <c r="D57" s="3" t="s">
        <v>149</v>
      </c>
      <c r="E57" s="2">
        <v>12</v>
      </c>
      <c r="F57" s="2">
        <v>2017</v>
      </c>
      <c r="G57" s="2">
        <v>2</v>
      </c>
      <c r="H57" s="4">
        <v>42898</v>
      </c>
      <c r="I57" s="3" t="s">
        <v>174</v>
      </c>
      <c r="J57" s="3">
        <v>32.842996999999997</v>
      </c>
      <c r="K57" s="3">
        <v>-116.71111000000001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35</v>
      </c>
      <c r="S57" s="3" t="s">
        <v>20</v>
      </c>
      <c r="T57" s="3"/>
      <c r="U57" s="3" t="s">
        <v>56</v>
      </c>
      <c r="V57" s="3" t="s">
        <v>36</v>
      </c>
      <c r="W57" s="3" t="s">
        <v>37</v>
      </c>
      <c r="X57" s="3" t="s">
        <v>53</v>
      </c>
      <c r="Y57" s="3" t="s">
        <v>74</v>
      </c>
      <c r="Z57" t="s">
        <v>582</v>
      </c>
      <c r="AA57">
        <v>1.71</v>
      </c>
      <c r="AB57" t="s">
        <v>583</v>
      </c>
      <c r="AC57">
        <v>15.99</v>
      </c>
      <c r="AD57">
        <v>55</v>
      </c>
      <c r="AE57" t="s">
        <v>584</v>
      </c>
      <c r="AF57">
        <v>7.99</v>
      </c>
      <c r="AG57" t="s">
        <v>585</v>
      </c>
      <c r="AH57">
        <v>20</v>
      </c>
      <c r="AI57">
        <v>201</v>
      </c>
      <c r="AJ57" t="s">
        <v>586</v>
      </c>
      <c r="AK57">
        <v>0.33</v>
      </c>
      <c r="AL57" t="s">
        <v>587</v>
      </c>
      <c r="AM57">
        <v>20</v>
      </c>
      <c r="AN57">
        <v>105</v>
      </c>
      <c r="AO57" t="s">
        <v>584</v>
      </c>
      <c r="AP57">
        <v>7.99</v>
      </c>
      <c r="AQ57" t="s">
        <v>585</v>
      </c>
      <c r="AR57">
        <v>20</v>
      </c>
      <c r="AS57">
        <v>393</v>
      </c>
      <c r="AT57" s="9" t="s">
        <v>52</v>
      </c>
      <c r="AU57" t="str">
        <f t="shared" si="0"/>
        <v>&lt; 25mph</v>
      </c>
      <c r="AV57">
        <v>20</v>
      </c>
      <c r="AX57">
        <v>18.71</v>
      </c>
    </row>
    <row r="58" spans="1:51" x14ac:dyDescent="0.15">
      <c r="A58" s="2">
        <v>59</v>
      </c>
      <c r="B58" s="3" t="s">
        <v>25</v>
      </c>
      <c r="C58" s="3" t="s">
        <v>186</v>
      </c>
      <c r="D58" s="3" t="s">
        <v>149</v>
      </c>
      <c r="E58" s="2">
        <v>19</v>
      </c>
      <c r="F58" s="2">
        <v>2017</v>
      </c>
      <c r="G58" s="2">
        <v>2</v>
      </c>
      <c r="H58" s="4">
        <v>42905</v>
      </c>
      <c r="I58" s="3" t="s">
        <v>187</v>
      </c>
      <c r="J58" s="3">
        <v>32.782865000000001</v>
      </c>
      <c r="K58" s="3">
        <v>-117.048756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43</v>
      </c>
      <c r="S58" s="3" t="s">
        <v>20</v>
      </c>
      <c r="T58" s="3"/>
      <c r="U58" s="3" t="s">
        <v>81</v>
      </c>
      <c r="V58" s="3" t="s">
        <v>36</v>
      </c>
      <c r="W58" s="3"/>
      <c r="X58" s="3" t="s">
        <v>69</v>
      </c>
      <c r="Y58" s="3" t="s">
        <v>39</v>
      </c>
      <c r="Z58" t="s">
        <v>466</v>
      </c>
      <c r="AA58">
        <v>3.4</v>
      </c>
      <c r="AB58" t="s">
        <v>588</v>
      </c>
      <c r="AC58">
        <v>7</v>
      </c>
      <c r="AD58">
        <v>53</v>
      </c>
      <c r="AE58" t="s">
        <v>521</v>
      </c>
      <c r="AF58">
        <v>7.09</v>
      </c>
      <c r="AG58" t="s">
        <v>589</v>
      </c>
      <c r="AH58">
        <v>12.01</v>
      </c>
      <c r="AI58">
        <v>154</v>
      </c>
      <c r="AJ58" t="s">
        <v>466</v>
      </c>
      <c r="AK58">
        <v>3.4</v>
      </c>
      <c r="AL58" t="s">
        <v>590</v>
      </c>
      <c r="AM58">
        <v>10</v>
      </c>
      <c r="AN58">
        <v>111</v>
      </c>
      <c r="AO58" t="s">
        <v>436</v>
      </c>
      <c r="AP58">
        <v>4.13</v>
      </c>
      <c r="AQ58" t="s">
        <v>591</v>
      </c>
      <c r="AR58">
        <v>13</v>
      </c>
      <c r="AS58">
        <v>313</v>
      </c>
      <c r="AT58" s="9" t="s">
        <v>2260</v>
      </c>
      <c r="AU58" t="str">
        <f t="shared" si="0"/>
        <v>&lt; 25mph</v>
      </c>
      <c r="AV58">
        <v>12.01</v>
      </c>
      <c r="AX58">
        <v>13.65</v>
      </c>
    </row>
    <row r="59" spans="1:51" x14ac:dyDescent="0.15">
      <c r="A59" s="2">
        <v>60</v>
      </c>
      <c r="B59" s="3" t="s">
        <v>25</v>
      </c>
      <c r="C59" s="3" t="s">
        <v>188</v>
      </c>
      <c r="D59" s="3" t="s">
        <v>149</v>
      </c>
      <c r="E59" s="2">
        <v>26</v>
      </c>
      <c r="F59" s="2">
        <v>2017</v>
      </c>
      <c r="G59" s="2">
        <v>2</v>
      </c>
      <c r="H59" s="4">
        <v>42912</v>
      </c>
      <c r="I59" s="3" t="s">
        <v>59</v>
      </c>
      <c r="J59" s="3">
        <v>32.784199999999998</v>
      </c>
      <c r="K59" s="3">
        <v>-117.139073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35</v>
      </c>
      <c r="S59" s="3" t="s">
        <v>20</v>
      </c>
      <c r="T59" s="3"/>
      <c r="U59" s="3" t="s">
        <v>81</v>
      </c>
      <c r="V59" s="3" t="s">
        <v>36</v>
      </c>
      <c r="W59" s="3" t="s">
        <v>56</v>
      </c>
      <c r="X59" s="3" t="s">
        <v>69</v>
      </c>
      <c r="Y59" s="3" t="s">
        <v>189</v>
      </c>
      <c r="Z59" t="s">
        <v>592</v>
      </c>
      <c r="AA59">
        <v>2</v>
      </c>
      <c r="AB59" t="s">
        <v>593</v>
      </c>
      <c r="AC59">
        <v>13</v>
      </c>
      <c r="AD59">
        <v>43</v>
      </c>
      <c r="AE59" t="s">
        <v>436</v>
      </c>
      <c r="AF59">
        <v>6.26</v>
      </c>
      <c r="AG59" t="s">
        <v>594</v>
      </c>
      <c r="AH59">
        <v>15.99</v>
      </c>
      <c r="AI59">
        <v>183</v>
      </c>
      <c r="AJ59" t="s">
        <v>595</v>
      </c>
      <c r="AK59">
        <v>0.19</v>
      </c>
      <c r="AL59" t="s">
        <v>596</v>
      </c>
      <c r="AM59">
        <v>14</v>
      </c>
      <c r="AN59">
        <v>82</v>
      </c>
      <c r="AO59" t="s">
        <v>436</v>
      </c>
      <c r="AP59">
        <v>6.26</v>
      </c>
      <c r="AQ59" t="s">
        <v>597</v>
      </c>
      <c r="AR59">
        <v>18.010000000000002</v>
      </c>
      <c r="AS59">
        <v>355</v>
      </c>
      <c r="AT59" s="9" t="s">
        <v>2260</v>
      </c>
      <c r="AU59" t="str">
        <f t="shared" si="0"/>
        <v>&lt; 25mph</v>
      </c>
      <c r="AV59">
        <v>15.99</v>
      </c>
      <c r="AX59">
        <v>11</v>
      </c>
    </row>
    <row r="60" spans="1:51" x14ac:dyDescent="0.15">
      <c r="A60" s="2">
        <v>61</v>
      </c>
      <c r="B60" s="3" t="s">
        <v>25</v>
      </c>
      <c r="C60" s="3" t="s">
        <v>190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191</v>
      </c>
      <c r="J60" s="3">
        <v>33.135471000000003</v>
      </c>
      <c r="K60" s="3">
        <v>-117.09795200000001</v>
      </c>
      <c r="L60" s="3" t="s">
        <v>29</v>
      </c>
      <c r="M60" s="3" t="s">
        <v>85</v>
      </c>
      <c r="N60" s="3" t="s">
        <v>31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152</v>
      </c>
      <c r="V60" s="3" t="s">
        <v>36</v>
      </c>
      <c r="W60" s="3"/>
      <c r="X60" s="3" t="s">
        <v>69</v>
      </c>
      <c r="Y60" s="3" t="s">
        <v>47</v>
      </c>
      <c r="Z60" t="s">
        <v>598</v>
      </c>
      <c r="AA60">
        <v>3.59</v>
      </c>
      <c r="AB60" t="s">
        <v>599</v>
      </c>
      <c r="AC60">
        <v>12.01</v>
      </c>
      <c r="AD60">
        <v>42</v>
      </c>
      <c r="AE60" t="s">
        <v>358</v>
      </c>
      <c r="AF60">
        <v>6.74</v>
      </c>
      <c r="AG60" t="s">
        <v>600</v>
      </c>
      <c r="AH60">
        <v>18.989999999999998</v>
      </c>
      <c r="AI60">
        <v>222</v>
      </c>
      <c r="AJ60" t="s">
        <v>472</v>
      </c>
      <c r="AK60">
        <v>3.67</v>
      </c>
      <c r="AL60" t="s">
        <v>601</v>
      </c>
      <c r="AM60">
        <v>13</v>
      </c>
      <c r="AN60">
        <v>84</v>
      </c>
      <c r="AO60" t="s">
        <v>602</v>
      </c>
      <c r="AP60">
        <v>5.54</v>
      </c>
      <c r="AQ60" t="s">
        <v>603</v>
      </c>
      <c r="AR60">
        <v>20</v>
      </c>
      <c r="AS60">
        <v>425</v>
      </c>
      <c r="AT60" s="9" t="s">
        <v>2260</v>
      </c>
      <c r="AU60" t="str">
        <f t="shared" si="0"/>
        <v>&lt; 25mph</v>
      </c>
      <c r="AV60">
        <v>18.989999999999998</v>
      </c>
      <c r="AX60">
        <v>41.57</v>
      </c>
    </row>
    <row r="61" spans="1:51" x14ac:dyDescent="0.15">
      <c r="A61" s="2">
        <v>62</v>
      </c>
      <c r="B61" s="3" t="s">
        <v>25</v>
      </c>
      <c r="C61" s="3" t="s">
        <v>192</v>
      </c>
      <c r="D61" s="3" t="s">
        <v>149</v>
      </c>
      <c r="E61" s="2">
        <v>29</v>
      </c>
      <c r="F61" s="2">
        <v>2017</v>
      </c>
      <c r="G61" s="2">
        <v>2</v>
      </c>
      <c r="H61" s="4">
        <v>42915</v>
      </c>
      <c r="I61" s="3" t="s">
        <v>193</v>
      </c>
      <c r="J61" s="3">
        <v>32.692580999999997</v>
      </c>
      <c r="K61" s="3">
        <v>-116.856442</v>
      </c>
      <c r="L61" s="3" t="s">
        <v>29</v>
      </c>
      <c r="M61" s="3" t="s">
        <v>30</v>
      </c>
      <c r="N61" s="3" t="s">
        <v>51</v>
      </c>
      <c r="O61" s="3" t="s">
        <v>32</v>
      </c>
      <c r="P61" s="3" t="s">
        <v>33</v>
      </c>
      <c r="Q61" s="3" t="s">
        <v>34</v>
      </c>
      <c r="R61" s="3" t="s">
        <v>43</v>
      </c>
      <c r="S61" s="3" t="s">
        <v>20</v>
      </c>
      <c r="T61" s="3"/>
      <c r="U61" s="3" t="s">
        <v>44</v>
      </c>
      <c r="V61" s="3" t="s">
        <v>36</v>
      </c>
      <c r="W61" s="3" t="s">
        <v>68</v>
      </c>
      <c r="X61" s="3" t="s">
        <v>53</v>
      </c>
      <c r="Y61" s="3" t="s">
        <v>39</v>
      </c>
      <c r="Z61" t="s">
        <v>604</v>
      </c>
      <c r="AA61">
        <v>3.56</v>
      </c>
      <c r="AB61" t="s">
        <v>605</v>
      </c>
      <c r="AC61">
        <v>14</v>
      </c>
      <c r="AD61">
        <v>12</v>
      </c>
      <c r="AE61" t="s">
        <v>606</v>
      </c>
      <c r="AF61">
        <v>7.85</v>
      </c>
      <c r="AG61" t="s">
        <v>607</v>
      </c>
      <c r="AH61">
        <v>20</v>
      </c>
      <c r="AI61">
        <v>90</v>
      </c>
      <c r="AJ61" t="s">
        <v>604</v>
      </c>
      <c r="AK61">
        <v>3.56</v>
      </c>
      <c r="AL61" t="s">
        <v>605</v>
      </c>
      <c r="AM61">
        <v>14</v>
      </c>
      <c r="AN61">
        <v>24</v>
      </c>
      <c r="AO61" t="s">
        <v>606</v>
      </c>
      <c r="AP61">
        <v>7.85</v>
      </c>
      <c r="AQ61" t="s">
        <v>607</v>
      </c>
      <c r="AR61">
        <v>20</v>
      </c>
      <c r="AS61">
        <v>180</v>
      </c>
      <c r="AT61" s="9" t="s">
        <v>2260</v>
      </c>
      <c r="AU61" t="str">
        <f t="shared" si="0"/>
        <v>&lt; 25mph</v>
      </c>
      <c r="AV61">
        <v>20</v>
      </c>
    </row>
    <row r="62" spans="1:51" x14ac:dyDescent="0.15">
      <c r="A62" s="2">
        <v>63</v>
      </c>
      <c r="B62" s="3" t="s">
        <v>25</v>
      </c>
      <c r="C62" s="3" t="s">
        <v>194</v>
      </c>
      <c r="D62" s="3" t="s">
        <v>83</v>
      </c>
      <c r="E62" s="2">
        <v>16</v>
      </c>
      <c r="F62" s="2">
        <v>2017</v>
      </c>
      <c r="G62" s="2">
        <v>3</v>
      </c>
      <c r="H62" s="4">
        <v>42932</v>
      </c>
      <c r="I62" s="3" t="s">
        <v>195</v>
      </c>
      <c r="J62" s="3">
        <v>32.829000000000001</v>
      </c>
      <c r="K62" s="3">
        <v>-117.136</v>
      </c>
      <c r="L62" s="3" t="s">
        <v>29</v>
      </c>
      <c r="M62" s="3" t="s">
        <v>85</v>
      </c>
      <c r="N62" s="3" t="s">
        <v>31</v>
      </c>
      <c r="O62" s="3" t="s">
        <v>78</v>
      </c>
      <c r="P62" s="3" t="s">
        <v>33</v>
      </c>
      <c r="Q62" s="3" t="s">
        <v>34</v>
      </c>
      <c r="R62" s="3" t="s">
        <v>35</v>
      </c>
      <c r="S62" s="3" t="s">
        <v>20</v>
      </c>
      <c r="T62" s="3"/>
      <c r="U62" s="3" t="s">
        <v>81</v>
      </c>
      <c r="V62" s="3" t="s">
        <v>36</v>
      </c>
      <c r="W62" s="3" t="s">
        <v>56</v>
      </c>
      <c r="X62" s="3" t="s">
        <v>69</v>
      </c>
      <c r="Y62" s="3" t="s">
        <v>189</v>
      </c>
      <c r="Z62" t="s">
        <v>608</v>
      </c>
      <c r="AA62">
        <v>3.83</v>
      </c>
      <c r="AB62" t="s">
        <v>609</v>
      </c>
      <c r="AC62">
        <v>13</v>
      </c>
      <c r="AD62">
        <v>51</v>
      </c>
      <c r="AE62" t="s">
        <v>610</v>
      </c>
      <c r="AF62">
        <v>6.11</v>
      </c>
      <c r="AG62" t="s">
        <v>609</v>
      </c>
      <c r="AH62">
        <v>14.99</v>
      </c>
      <c r="AI62">
        <v>226</v>
      </c>
      <c r="AJ62" t="s">
        <v>608</v>
      </c>
      <c r="AK62">
        <v>3.83</v>
      </c>
      <c r="AL62" t="s">
        <v>611</v>
      </c>
      <c r="AM62">
        <v>14</v>
      </c>
      <c r="AN62">
        <v>98</v>
      </c>
      <c r="AO62" t="s">
        <v>612</v>
      </c>
      <c r="AP62">
        <v>7.55</v>
      </c>
      <c r="AQ62" t="s">
        <v>613</v>
      </c>
      <c r="AR62">
        <v>16.98</v>
      </c>
      <c r="AS62">
        <v>438</v>
      </c>
      <c r="AT62" s="9" t="s">
        <v>2260</v>
      </c>
      <c r="AU62" t="str">
        <f t="shared" si="0"/>
        <v>&lt; 25mph</v>
      </c>
      <c r="AV62">
        <v>14.99</v>
      </c>
    </row>
    <row r="63" spans="1:51" x14ac:dyDescent="0.15">
      <c r="A63" s="2">
        <v>64</v>
      </c>
      <c r="B63" s="3" t="s">
        <v>25</v>
      </c>
      <c r="C63" s="3" t="s">
        <v>196</v>
      </c>
      <c r="D63" s="3" t="s">
        <v>83</v>
      </c>
      <c r="E63" s="2">
        <v>25</v>
      </c>
      <c r="F63" s="2">
        <v>2017</v>
      </c>
      <c r="G63" s="2">
        <v>3</v>
      </c>
      <c r="H63" s="4">
        <v>42941</v>
      </c>
      <c r="I63" s="3" t="s">
        <v>197</v>
      </c>
      <c r="J63" s="3">
        <v>33.134264999999999</v>
      </c>
      <c r="K63" s="3">
        <v>-117.16660299999999</v>
      </c>
      <c r="L63" s="3" t="s">
        <v>29</v>
      </c>
      <c r="M63" s="3" t="s">
        <v>30</v>
      </c>
      <c r="N63" s="3" t="s">
        <v>31</v>
      </c>
      <c r="O63" s="3" t="s">
        <v>86</v>
      </c>
      <c r="P63" s="3" t="s">
        <v>33</v>
      </c>
      <c r="Q63" s="3" t="s">
        <v>34</v>
      </c>
      <c r="R63" s="3" t="s">
        <v>35</v>
      </c>
      <c r="S63" s="3" t="s">
        <v>138</v>
      </c>
      <c r="T63" s="3"/>
      <c r="U63" s="3"/>
      <c r="V63" s="3"/>
      <c r="W63" s="3" t="s">
        <v>56</v>
      </c>
      <c r="X63" s="3" t="s">
        <v>69</v>
      </c>
      <c r="Y63" s="3" t="s">
        <v>47</v>
      </c>
      <c r="Z63" t="s">
        <v>602</v>
      </c>
      <c r="AA63">
        <v>3.56</v>
      </c>
      <c r="AB63" t="s">
        <v>614</v>
      </c>
      <c r="AC63">
        <v>17</v>
      </c>
      <c r="AD63">
        <v>63</v>
      </c>
      <c r="AE63" t="s">
        <v>463</v>
      </c>
      <c r="AF63">
        <v>4.3099999999999996</v>
      </c>
      <c r="AG63" t="s">
        <v>615</v>
      </c>
      <c r="AH63">
        <v>18.989999999999998</v>
      </c>
      <c r="AI63">
        <v>196</v>
      </c>
      <c r="AJ63" t="s">
        <v>602</v>
      </c>
      <c r="AK63">
        <v>3.56</v>
      </c>
      <c r="AL63" t="s">
        <v>616</v>
      </c>
      <c r="AM63">
        <v>20</v>
      </c>
      <c r="AN63">
        <v>130</v>
      </c>
      <c r="AO63" t="s">
        <v>602</v>
      </c>
      <c r="AP63">
        <v>3.56</v>
      </c>
      <c r="AQ63" t="s">
        <v>616</v>
      </c>
      <c r="AR63">
        <v>20</v>
      </c>
      <c r="AS63">
        <v>397</v>
      </c>
      <c r="AT63" s="9" t="s">
        <v>2260</v>
      </c>
      <c r="AU63" t="str">
        <f t="shared" si="0"/>
        <v>&lt; 25mph</v>
      </c>
      <c r="AV63">
        <v>18.989999999999998</v>
      </c>
    </row>
    <row r="64" spans="1:51" x14ac:dyDescent="0.15">
      <c r="A64" s="2">
        <v>65</v>
      </c>
      <c r="B64" s="3" t="s">
        <v>25</v>
      </c>
      <c r="C64" s="3" t="s">
        <v>198</v>
      </c>
      <c r="D64" s="3" t="s">
        <v>83</v>
      </c>
      <c r="E64" s="2">
        <v>28</v>
      </c>
      <c r="F64" s="2">
        <v>2017</v>
      </c>
      <c r="G64" s="2">
        <v>3</v>
      </c>
      <c r="H64" s="4">
        <v>42944</v>
      </c>
      <c r="I64" s="3" t="s">
        <v>199</v>
      </c>
      <c r="J64" s="3">
        <v>32.780183000000001</v>
      </c>
      <c r="K64" s="3">
        <v>-116.872249</v>
      </c>
      <c r="L64" s="3" t="s">
        <v>29</v>
      </c>
      <c r="M64" s="3" t="s">
        <v>30</v>
      </c>
      <c r="N64" s="3" t="s">
        <v>31</v>
      </c>
      <c r="O64" s="3" t="s">
        <v>32</v>
      </c>
      <c r="P64" s="3" t="s">
        <v>33</v>
      </c>
      <c r="Q64" s="3" t="s">
        <v>34</v>
      </c>
      <c r="R64" s="3" t="s">
        <v>43</v>
      </c>
      <c r="S64" s="3" t="s">
        <v>20</v>
      </c>
      <c r="T64" s="3" t="s">
        <v>200</v>
      </c>
      <c r="U64" s="3" t="s">
        <v>44</v>
      </c>
      <c r="V64" s="3" t="s">
        <v>36</v>
      </c>
      <c r="W64" s="3" t="s">
        <v>139</v>
      </c>
      <c r="X64" s="3" t="s">
        <v>38</v>
      </c>
      <c r="Y64" s="3" t="s">
        <v>39</v>
      </c>
      <c r="Z64" t="s">
        <v>518</v>
      </c>
      <c r="AA64">
        <v>2.19</v>
      </c>
      <c r="AB64" t="s">
        <v>617</v>
      </c>
      <c r="AC64">
        <v>15.99</v>
      </c>
      <c r="AD64">
        <v>32</v>
      </c>
      <c r="AE64" t="s">
        <v>359</v>
      </c>
      <c r="AF64">
        <v>5.25</v>
      </c>
      <c r="AG64" t="s">
        <v>617</v>
      </c>
      <c r="AH64">
        <v>21</v>
      </c>
      <c r="AI64">
        <v>175</v>
      </c>
      <c r="AJ64" t="s">
        <v>518</v>
      </c>
      <c r="AK64">
        <v>2.19</v>
      </c>
      <c r="AL64" t="s">
        <v>617</v>
      </c>
      <c r="AM64">
        <v>15.99</v>
      </c>
      <c r="AN64">
        <v>62</v>
      </c>
      <c r="AO64" t="s">
        <v>359</v>
      </c>
      <c r="AP64">
        <v>5.25</v>
      </c>
      <c r="AQ64" t="s">
        <v>617</v>
      </c>
      <c r="AR64">
        <v>21</v>
      </c>
      <c r="AS64">
        <v>352</v>
      </c>
      <c r="AT64" s="9" t="s">
        <v>2260</v>
      </c>
      <c r="AU64" t="str">
        <f t="shared" si="0"/>
        <v>&lt; 25mph</v>
      </c>
      <c r="AV64">
        <v>21</v>
      </c>
    </row>
    <row r="65" spans="1:48" x14ac:dyDescent="0.15">
      <c r="A65" s="2">
        <v>66</v>
      </c>
      <c r="B65" s="3" t="s">
        <v>25</v>
      </c>
      <c r="C65" s="3" t="s">
        <v>201</v>
      </c>
      <c r="D65" s="3" t="s">
        <v>92</v>
      </c>
      <c r="E65" s="2">
        <v>20</v>
      </c>
      <c r="F65" s="2">
        <v>2017</v>
      </c>
      <c r="G65" s="2">
        <v>3</v>
      </c>
      <c r="H65" s="4">
        <v>42967</v>
      </c>
      <c r="I65" s="3" t="s">
        <v>202</v>
      </c>
      <c r="J65" s="3">
        <v>32.752200000000002</v>
      </c>
      <c r="K65" s="3">
        <v>-117.11839999999999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94</v>
      </c>
      <c r="Q65" s="3" t="s">
        <v>34</v>
      </c>
      <c r="R65" s="3" t="s">
        <v>43</v>
      </c>
      <c r="S65" s="3" t="s">
        <v>100</v>
      </c>
      <c r="T65" s="3" t="s">
        <v>203</v>
      </c>
      <c r="U65" s="3"/>
      <c r="V65" s="3"/>
      <c r="W65" s="3" t="s">
        <v>68</v>
      </c>
      <c r="X65" s="3" t="s">
        <v>69</v>
      </c>
      <c r="Y65" s="3" t="s">
        <v>64</v>
      </c>
      <c r="Z65" t="s">
        <v>592</v>
      </c>
      <c r="AA65">
        <v>2.44</v>
      </c>
      <c r="AB65" t="s">
        <v>618</v>
      </c>
      <c r="AC65">
        <v>8.01</v>
      </c>
      <c r="AD65">
        <v>56</v>
      </c>
      <c r="AE65" t="s">
        <v>592</v>
      </c>
      <c r="AF65">
        <v>2.44</v>
      </c>
      <c r="AG65" t="s">
        <v>618</v>
      </c>
      <c r="AH65">
        <v>8.01</v>
      </c>
      <c r="AI65">
        <v>177</v>
      </c>
      <c r="AJ65" t="s">
        <v>592</v>
      </c>
      <c r="AK65">
        <v>2.44</v>
      </c>
      <c r="AL65" t="s">
        <v>618</v>
      </c>
      <c r="AM65">
        <v>8.01</v>
      </c>
      <c r="AN65">
        <v>113</v>
      </c>
      <c r="AO65" t="s">
        <v>592</v>
      </c>
      <c r="AP65">
        <v>2.44</v>
      </c>
      <c r="AQ65" t="s">
        <v>618</v>
      </c>
      <c r="AR65">
        <v>8.01</v>
      </c>
      <c r="AS65">
        <v>354</v>
      </c>
      <c r="AT65" s="9" t="s">
        <v>2261</v>
      </c>
      <c r="AU65" t="str">
        <f t="shared" si="0"/>
        <v>&lt; 25mph</v>
      </c>
      <c r="AV65">
        <v>8.01</v>
      </c>
    </row>
    <row r="66" spans="1:48" x14ac:dyDescent="0.15">
      <c r="A66" s="2">
        <v>67</v>
      </c>
      <c r="B66" s="3" t="s">
        <v>25</v>
      </c>
      <c r="C66" s="3" t="s">
        <v>204</v>
      </c>
      <c r="D66" s="3" t="s">
        <v>92</v>
      </c>
      <c r="E66" s="2">
        <v>30</v>
      </c>
      <c r="F66" s="2">
        <v>2017</v>
      </c>
      <c r="G66" s="2">
        <v>3</v>
      </c>
      <c r="H66" s="4">
        <v>42977</v>
      </c>
      <c r="I66" s="3" t="s">
        <v>205</v>
      </c>
      <c r="J66" s="3">
        <v>33.387515999999998</v>
      </c>
      <c r="K66" s="3">
        <v>-117.245943</v>
      </c>
      <c r="L66" s="3" t="s">
        <v>29</v>
      </c>
      <c r="M66" s="3" t="s">
        <v>85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81</v>
      </c>
      <c r="V66" s="3" t="s">
        <v>36</v>
      </c>
      <c r="W66" s="3" t="s">
        <v>56</v>
      </c>
      <c r="X66" s="3" t="s">
        <v>38</v>
      </c>
      <c r="Y66" s="3" t="s">
        <v>47</v>
      </c>
      <c r="Z66" t="s">
        <v>534</v>
      </c>
      <c r="AA66">
        <v>2.35</v>
      </c>
      <c r="AB66" t="s">
        <v>619</v>
      </c>
      <c r="AC66">
        <v>17</v>
      </c>
      <c r="AD66">
        <v>30</v>
      </c>
      <c r="AE66" t="s">
        <v>534</v>
      </c>
      <c r="AF66">
        <v>2.35</v>
      </c>
      <c r="AG66" t="s">
        <v>619</v>
      </c>
      <c r="AH66">
        <v>17</v>
      </c>
      <c r="AI66">
        <v>63</v>
      </c>
      <c r="AJ66" t="s">
        <v>534</v>
      </c>
      <c r="AK66">
        <v>2.35</v>
      </c>
      <c r="AL66" t="s">
        <v>620</v>
      </c>
      <c r="AM66">
        <v>22.01</v>
      </c>
      <c r="AN66">
        <v>54</v>
      </c>
      <c r="AO66" t="s">
        <v>534</v>
      </c>
      <c r="AP66">
        <v>2.35</v>
      </c>
      <c r="AQ66" t="s">
        <v>620</v>
      </c>
      <c r="AR66">
        <v>22.01</v>
      </c>
      <c r="AS66">
        <v>123</v>
      </c>
      <c r="AT66" s="9" t="s">
        <v>2260</v>
      </c>
      <c r="AU66" t="str">
        <f t="shared" si="0"/>
        <v>&lt; 25mph</v>
      </c>
      <c r="AV66">
        <v>17</v>
      </c>
    </row>
    <row r="67" spans="1:48" x14ac:dyDescent="0.15">
      <c r="A67" s="2">
        <v>68</v>
      </c>
      <c r="B67" s="3" t="s">
        <v>25</v>
      </c>
      <c r="C67" s="3" t="s">
        <v>206</v>
      </c>
      <c r="D67" s="3" t="s">
        <v>104</v>
      </c>
      <c r="E67" s="2">
        <v>5</v>
      </c>
      <c r="F67" s="2">
        <v>2017</v>
      </c>
      <c r="G67" s="2">
        <v>3</v>
      </c>
      <c r="H67" s="4">
        <v>42983</v>
      </c>
      <c r="I67" s="3" t="s">
        <v>207</v>
      </c>
      <c r="J67" s="3">
        <v>32.619081999999999</v>
      </c>
      <c r="K67" s="3">
        <v>-116.69494299999999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20</v>
      </c>
      <c r="T67" s="3"/>
      <c r="U67" s="3" t="s">
        <v>29</v>
      </c>
      <c r="V67" s="3" t="s">
        <v>36</v>
      </c>
      <c r="W67" s="3" t="s">
        <v>52</v>
      </c>
      <c r="X67" s="3" t="s">
        <v>53</v>
      </c>
      <c r="Y67" s="3" t="s">
        <v>74</v>
      </c>
      <c r="Z67" t="s">
        <v>391</v>
      </c>
      <c r="AA67">
        <v>1.34</v>
      </c>
      <c r="AB67" t="s">
        <v>621</v>
      </c>
      <c r="AC67">
        <v>23</v>
      </c>
      <c r="AD67">
        <v>13</v>
      </c>
      <c r="AE67" t="s">
        <v>391</v>
      </c>
      <c r="AF67">
        <v>1.34</v>
      </c>
      <c r="AG67" t="s">
        <v>621</v>
      </c>
      <c r="AH67">
        <v>23</v>
      </c>
      <c r="AI67">
        <v>56</v>
      </c>
      <c r="AJ67" t="s">
        <v>391</v>
      </c>
      <c r="AK67">
        <v>1.34</v>
      </c>
      <c r="AL67" t="s">
        <v>622</v>
      </c>
      <c r="AM67">
        <v>24.99</v>
      </c>
      <c r="AN67">
        <v>26</v>
      </c>
      <c r="AO67" t="s">
        <v>623</v>
      </c>
      <c r="AP67">
        <v>7.04</v>
      </c>
      <c r="AQ67" t="s">
        <v>624</v>
      </c>
      <c r="AR67">
        <v>24.99</v>
      </c>
      <c r="AS67">
        <v>112</v>
      </c>
      <c r="AT67" s="9" t="s">
        <v>29</v>
      </c>
      <c r="AU67" t="str">
        <f t="shared" si="0"/>
        <v>&lt; 25mph</v>
      </c>
      <c r="AV67">
        <v>23</v>
      </c>
    </row>
    <row r="68" spans="1:48" x14ac:dyDescent="0.15">
      <c r="A68" s="2">
        <v>69</v>
      </c>
      <c r="B68" s="3" t="s">
        <v>25</v>
      </c>
      <c r="C68" s="3" t="s">
        <v>208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209</v>
      </c>
      <c r="J68" s="3">
        <v>33.232655000000001</v>
      </c>
      <c r="K68" s="3">
        <v>-116.9748</v>
      </c>
      <c r="L68" s="3" t="s">
        <v>29</v>
      </c>
      <c r="M68" s="3" t="s">
        <v>30</v>
      </c>
      <c r="N68" s="3" t="s">
        <v>51</v>
      </c>
      <c r="O68" s="3" t="s">
        <v>32</v>
      </c>
      <c r="P68" s="3" t="s">
        <v>33</v>
      </c>
      <c r="Q68" s="3" t="s">
        <v>34</v>
      </c>
      <c r="R68" s="3" t="s">
        <v>43</v>
      </c>
      <c r="S68" s="3" t="s">
        <v>52</v>
      </c>
      <c r="T68" s="3"/>
      <c r="U68" s="3"/>
      <c r="V68" s="3"/>
      <c r="W68" s="3" t="s">
        <v>52</v>
      </c>
      <c r="X68" s="3" t="s">
        <v>38</v>
      </c>
      <c r="Y68" s="3" t="s">
        <v>47</v>
      </c>
      <c r="Z68" t="s">
        <v>625</v>
      </c>
      <c r="AA68">
        <v>1.66</v>
      </c>
      <c r="AB68" t="s">
        <v>626</v>
      </c>
      <c r="AC68">
        <v>21</v>
      </c>
      <c r="AD68">
        <v>58</v>
      </c>
      <c r="AE68" t="s">
        <v>625</v>
      </c>
      <c r="AF68">
        <v>1.66</v>
      </c>
      <c r="AG68" t="s">
        <v>626</v>
      </c>
      <c r="AH68">
        <v>21</v>
      </c>
      <c r="AI68">
        <v>170</v>
      </c>
      <c r="AJ68" t="s">
        <v>625</v>
      </c>
      <c r="AK68">
        <v>1.66</v>
      </c>
      <c r="AL68" t="s">
        <v>626</v>
      </c>
      <c r="AM68">
        <v>21</v>
      </c>
      <c r="AN68">
        <v>116</v>
      </c>
      <c r="AO68" t="s">
        <v>625</v>
      </c>
      <c r="AP68">
        <v>1.66</v>
      </c>
      <c r="AQ68" t="s">
        <v>626</v>
      </c>
      <c r="AR68">
        <v>21</v>
      </c>
      <c r="AS68">
        <v>340</v>
      </c>
      <c r="AT68" s="9" t="s">
        <v>52</v>
      </c>
      <c r="AU68" t="str">
        <f t="shared" ref="AU68:AU131" si="1">IF(AI68=0,"No data",IF(AH68&lt;25,"&lt; 25mph",IF(AH68&lt;40,"25-40mph",IF(AH68&lt;55,"40-55mph",IF(AH68&gt;=55,"55mph+","Undefined")))))</f>
        <v>&lt; 25mph</v>
      </c>
      <c r="AV68">
        <v>21</v>
      </c>
    </row>
    <row r="69" spans="1:48" x14ac:dyDescent="0.15">
      <c r="A69" s="2">
        <v>70</v>
      </c>
      <c r="B69" s="3" t="s">
        <v>25</v>
      </c>
      <c r="C69" s="3" t="s">
        <v>210</v>
      </c>
      <c r="D69" s="3" t="s">
        <v>104</v>
      </c>
      <c r="E69" s="2">
        <v>27</v>
      </c>
      <c r="F69" s="2">
        <v>2017</v>
      </c>
      <c r="G69" s="2">
        <v>3</v>
      </c>
      <c r="H69" s="4">
        <v>43005</v>
      </c>
      <c r="I69" s="3" t="s">
        <v>211</v>
      </c>
      <c r="J69" s="3">
        <v>32.727192000000002</v>
      </c>
      <c r="K69" s="3">
        <v>-116.778791</v>
      </c>
      <c r="L69" s="3" t="s">
        <v>29</v>
      </c>
      <c r="M69" s="3" t="s">
        <v>30</v>
      </c>
      <c r="N69" s="3" t="s">
        <v>31</v>
      </c>
      <c r="O69" s="3" t="s">
        <v>72</v>
      </c>
      <c r="P69" s="3" t="s">
        <v>33</v>
      </c>
      <c r="Q69" s="3" t="s">
        <v>34</v>
      </c>
      <c r="R69" s="3" t="s">
        <v>43</v>
      </c>
      <c r="S69" s="3" t="s">
        <v>100</v>
      </c>
      <c r="T69" s="3" t="s">
        <v>161</v>
      </c>
      <c r="U69" s="3"/>
      <c r="V69" s="3"/>
      <c r="W69" s="3" t="s">
        <v>68</v>
      </c>
      <c r="X69" s="3" t="s">
        <v>53</v>
      </c>
      <c r="Y69" s="3" t="s">
        <v>39</v>
      </c>
      <c r="Z69" t="s">
        <v>553</v>
      </c>
      <c r="AA69">
        <v>2.94</v>
      </c>
      <c r="AB69" t="s">
        <v>627</v>
      </c>
      <c r="AC69">
        <v>18.989999999999998</v>
      </c>
      <c r="AD69">
        <v>29</v>
      </c>
      <c r="AE69" t="s">
        <v>623</v>
      </c>
      <c r="AF69">
        <v>4.46</v>
      </c>
      <c r="AG69" t="s">
        <v>628</v>
      </c>
      <c r="AH69">
        <v>24.99</v>
      </c>
      <c r="AI69">
        <v>191</v>
      </c>
      <c r="AJ69" t="s">
        <v>553</v>
      </c>
      <c r="AK69">
        <v>2.94</v>
      </c>
      <c r="AL69" t="s">
        <v>627</v>
      </c>
      <c r="AM69">
        <v>18.989999999999998</v>
      </c>
      <c r="AN69">
        <v>53</v>
      </c>
      <c r="AO69" t="s">
        <v>623</v>
      </c>
      <c r="AP69">
        <v>4.46</v>
      </c>
      <c r="AQ69" t="s">
        <v>628</v>
      </c>
      <c r="AR69">
        <v>24.99</v>
      </c>
      <c r="AS69">
        <v>363</v>
      </c>
      <c r="AT69" s="9" t="s">
        <v>2261</v>
      </c>
      <c r="AU69" t="str">
        <f t="shared" si="1"/>
        <v>&lt; 25mph</v>
      </c>
      <c r="AV69">
        <v>24.99</v>
      </c>
    </row>
    <row r="70" spans="1:48" x14ac:dyDescent="0.15">
      <c r="A70" s="2">
        <v>71</v>
      </c>
      <c r="B70" s="3" t="s">
        <v>25</v>
      </c>
      <c r="C70" s="3" t="s">
        <v>212</v>
      </c>
      <c r="D70" s="3" t="s">
        <v>120</v>
      </c>
      <c r="E70" s="2">
        <v>7</v>
      </c>
      <c r="F70" s="2">
        <v>2017</v>
      </c>
      <c r="G70" s="2">
        <v>4</v>
      </c>
      <c r="H70" s="4">
        <v>43015</v>
      </c>
      <c r="I70" s="3" t="s">
        <v>213</v>
      </c>
      <c r="J70" s="3">
        <v>32.591425999999998</v>
      </c>
      <c r="K70" s="3">
        <v>-116.621583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100</v>
      </c>
      <c r="T70" s="3" t="s">
        <v>108</v>
      </c>
      <c r="U70" s="3"/>
      <c r="V70" s="3"/>
      <c r="W70" s="3" t="s">
        <v>56</v>
      </c>
      <c r="X70" s="3" t="s">
        <v>53</v>
      </c>
      <c r="Y70" s="3" t="s">
        <v>74</v>
      </c>
      <c r="Z70" t="s">
        <v>391</v>
      </c>
      <c r="AA70">
        <v>3.74</v>
      </c>
      <c r="AB70" t="s">
        <v>629</v>
      </c>
      <c r="AC70">
        <v>20</v>
      </c>
      <c r="AD70">
        <v>36</v>
      </c>
      <c r="AE70" t="s">
        <v>391</v>
      </c>
      <c r="AF70">
        <v>3.74</v>
      </c>
      <c r="AG70" t="s">
        <v>629</v>
      </c>
      <c r="AH70">
        <v>20</v>
      </c>
      <c r="AI70">
        <v>44</v>
      </c>
      <c r="AJ70" t="s">
        <v>391</v>
      </c>
      <c r="AK70">
        <v>3.74</v>
      </c>
      <c r="AL70" t="s">
        <v>629</v>
      </c>
      <c r="AM70">
        <v>20</v>
      </c>
      <c r="AN70">
        <v>67</v>
      </c>
      <c r="AO70" t="s">
        <v>391</v>
      </c>
      <c r="AP70">
        <v>3.74</v>
      </c>
      <c r="AQ70" t="s">
        <v>629</v>
      </c>
      <c r="AR70">
        <v>20</v>
      </c>
      <c r="AS70">
        <v>82</v>
      </c>
      <c r="AT70" s="9" t="s">
        <v>2261</v>
      </c>
      <c r="AU70" t="str">
        <f t="shared" si="1"/>
        <v>&lt; 25mph</v>
      </c>
      <c r="AV70">
        <v>20</v>
      </c>
    </row>
    <row r="71" spans="1:48" x14ac:dyDescent="0.15">
      <c r="A71" s="2">
        <v>72</v>
      </c>
      <c r="B71" s="3" t="s">
        <v>25</v>
      </c>
      <c r="C71" s="3" t="s">
        <v>214</v>
      </c>
      <c r="D71" s="3" t="s">
        <v>120</v>
      </c>
      <c r="E71" s="2">
        <v>16</v>
      </c>
      <c r="F71" s="2">
        <v>2017</v>
      </c>
      <c r="G71" s="2">
        <v>4</v>
      </c>
      <c r="H71" s="4">
        <v>43024</v>
      </c>
      <c r="I71" s="3" t="s">
        <v>215</v>
      </c>
      <c r="J71" s="3">
        <v>33.069699999999997</v>
      </c>
      <c r="K71" s="3">
        <v>-116.8813</v>
      </c>
      <c r="L71" s="3" t="s">
        <v>29</v>
      </c>
      <c r="M71" s="3" t="s">
        <v>30</v>
      </c>
      <c r="N71" s="3" t="s">
        <v>51</v>
      </c>
      <c r="O71" s="3" t="s">
        <v>32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81</v>
      </c>
      <c r="V71" s="3" t="s">
        <v>36</v>
      </c>
      <c r="W71" s="3" t="s">
        <v>56</v>
      </c>
      <c r="X71" s="3" t="s">
        <v>53</v>
      </c>
      <c r="Y71" s="3" t="s">
        <v>57</v>
      </c>
      <c r="Z71" t="s">
        <v>630</v>
      </c>
      <c r="AA71">
        <v>3.93</v>
      </c>
      <c r="AB71" t="s">
        <v>631</v>
      </c>
      <c r="AC71">
        <v>10</v>
      </c>
      <c r="AD71">
        <v>74</v>
      </c>
      <c r="AE71" t="s">
        <v>632</v>
      </c>
      <c r="AF71">
        <v>6.92</v>
      </c>
      <c r="AG71" t="s">
        <v>633</v>
      </c>
      <c r="AH71">
        <v>12.01</v>
      </c>
      <c r="AI71">
        <v>166</v>
      </c>
      <c r="AJ71" t="s">
        <v>630</v>
      </c>
      <c r="AK71">
        <v>3.93</v>
      </c>
      <c r="AL71" t="s">
        <v>634</v>
      </c>
      <c r="AM71">
        <v>14</v>
      </c>
      <c r="AN71">
        <v>166</v>
      </c>
      <c r="AO71" t="s">
        <v>630</v>
      </c>
      <c r="AP71">
        <v>3.93</v>
      </c>
      <c r="AQ71" t="s">
        <v>634</v>
      </c>
      <c r="AR71">
        <v>14</v>
      </c>
      <c r="AS71">
        <v>341</v>
      </c>
      <c r="AT71" s="9" t="s">
        <v>2260</v>
      </c>
      <c r="AU71" t="str">
        <f t="shared" si="1"/>
        <v>&lt; 25mph</v>
      </c>
      <c r="AV71">
        <v>12.01</v>
      </c>
    </row>
    <row r="72" spans="1:48" x14ac:dyDescent="0.15">
      <c r="A72" s="2">
        <v>73</v>
      </c>
      <c r="B72" s="3" t="s">
        <v>25</v>
      </c>
      <c r="C72" s="3" t="s">
        <v>216</v>
      </c>
      <c r="D72" s="3" t="s">
        <v>120</v>
      </c>
      <c r="E72" s="2">
        <v>18</v>
      </c>
      <c r="F72" s="2">
        <v>2017</v>
      </c>
      <c r="G72" s="2">
        <v>4</v>
      </c>
      <c r="H72" s="4">
        <v>43026</v>
      </c>
      <c r="I72" s="3" t="s">
        <v>217</v>
      </c>
      <c r="J72" s="3">
        <v>33.165913000000003</v>
      </c>
      <c r="K72" s="3">
        <v>-117.205342</v>
      </c>
      <c r="L72" s="3" t="s">
        <v>29</v>
      </c>
      <c r="M72" s="3" t="s">
        <v>85</v>
      </c>
      <c r="N72" s="3" t="s">
        <v>31</v>
      </c>
      <c r="O72" s="3" t="s">
        <v>52</v>
      </c>
      <c r="P72" s="3" t="s">
        <v>33</v>
      </c>
      <c r="Q72" s="3" t="s">
        <v>34</v>
      </c>
      <c r="R72" s="3" t="s">
        <v>35</v>
      </c>
      <c r="S72" s="3" t="s">
        <v>20</v>
      </c>
      <c r="T72" s="3"/>
      <c r="U72" s="3" t="s">
        <v>44</v>
      </c>
      <c r="V72" s="3" t="s">
        <v>45</v>
      </c>
      <c r="W72" s="3" t="s">
        <v>46</v>
      </c>
      <c r="X72" s="3" t="s">
        <v>69</v>
      </c>
      <c r="Y72" s="3" t="s">
        <v>61</v>
      </c>
      <c r="Z72" t="s">
        <v>635</v>
      </c>
      <c r="AA72">
        <v>1.71</v>
      </c>
      <c r="AB72" t="s">
        <v>636</v>
      </c>
      <c r="AC72">
        <v>8.99</v>
      </c>
      <c r="AD72">
        <v>51</v>
      </c>
      <c r="AE72" t="s">
        <v>463</v>
      </c>
      <c r="AF72">
        <v>7.37</v>
      </c>
      <c r="AG72" t="s">
        <v>637</v>
      </c>
      <c r="AH72">
        <v>12.01</v>
      </c>
      <c r="AI72">
        <v>171</v>
      </c>
      <c r="AJ72" t="s">
        <v>635</v>
      </c>
      <c r="AK72">
        <v>1.71</v>
      </c>
      <c r="AL72" t="s">
        <v>636</v>
      </c>
      <c r="AM72">
        <v>8.99</v>
      </c>
      <c r="AN72">
        <v>102</v>
      </c>
      <c r="AO72" t="s">
        <v>463</v>
      </c>
      <c r="AP72">
        <v>7.37</v>
      </c>
      <c r="AQ72" t="s">
        <v>637</v>
      </c>
      <c r="AR72">
        <v>12.01</v>
      </c>
      <c r="AS72">
        <v>338</v>
      </c>
      <c r="AT72" s="9" t="s">
        <v>2260</v>
      </c>
      <c r="AU72" t="str">
        <f t="shared" si="1"/>
        <v>&lt; 25mph</v>
      </c>
      <c r="AV72">
        <v>12.01</v>
      </c>
    </row>
    <row r="73" spans="1:48" x14ac:dyDescent="0.15">
      <c r="A73" s="2">
        <v>74</v>
      </c>
      <c r="B73" s="3" t="s">
        <v>25</v>
      </c>
      <c r="C73" s="3" t="s">
        <v>218</v>
      </c>
      <c r="D73" s="3" t="s">
        <v>120</v>
      </c>
      <c r="E73" s="2">
        <v>22</v>
      </c>
      <c r="F73" s="2">
        <v>2017</v>
      </c>
      <c r="G73" s="2">
        <v>4</v>
      </c>
      <c r="H73" s="4">
        <v>43030</v>
      </c>
      <c r="I73" s="3" t="s">
        <v>219</v>
      </c>
      <c r="J73" s="3">
        <v>33.098999999999997</v>
      </c>
      <c r="K73" s="3">
        <v>-117.13500000000001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43</v>
      </c>
      <c r="S73" s="3" t="s">
        <v>20</v>
      </c>
      <c r="T73" s="3"/>
      <c r="U73" s="3" t="s">
        <v>56</v>
      </c>
      <c r="V73" s="3" t="s">
        <v>36</v>
      </c>
      <c r="W73" s="3" t="s">
        <v>46</v>
      </c>
      <c r="X73" s="3" t="s">
        <v>38</v>
      </c>
      <c r="Y73" s="3" t="s">
        <v>47</v>
      </c>
      <c r="Z73" t="s">
        <v>358</v>
      </c>
      <c r="AA73">
        <v>3.87</v>
      </c>
      <c r="AB73" t="s">
        <v>638</v>
      </c>
      <c r="AC73">
        <v>11.01</v>
      </c>
      <c r="AD73">
        <v>58</v>
      </c>
      <c r="AE73" t="s">
        <v>545</v>
      </c>
      <c r="AF73">
        <v>4.74</v>
      </c>
      <c r="AG73" t="s">
        <v>639</v>
      </c>
      <c r="AH73">
        <v>13</v>
      </c>
      <c r="AI73">
        <v>258</v>
      </c>
      <c r="AJ73" t="s">
        <v>358</v>
      </c>
      <c r="AK73">
        <v>3.87</v>
      </c>
      <c r="AL73" t="s">
        <v>638</v>
      </c>
      <c r="AM73">
        <v>11.01</v>
      </c>
      <c r="AN73">
        <v>116</v>
      </c>
      <c r="AO73" t="s">
        <v>545</v>
      </c>
      <c r="AP73">
        <v>4.74</v>
      </c>
      <c r="AQ73" t="s">
        <v>639</v>
      </c>
      <c r="AR73">
        <v>13</v>
      </c>
      <c r="AS73">
        <v>510</v>
      </c>
      <c r="AT73" s="9" t="s">
        <v>2260</v>
      </c>
      <c r="AU73" t="str">
        <f t="shared" si="1"/>
        <v>&lt; 25mph</v>
      </c>
      <c r="AV73">
        <v>13</v>
      </c>
    </row>
    <row r="74" spans="1:48" x14ac:dyDescent="0.15">
      <c r="A74" s="2">
        <v>75</v>
      </c>
      <c r="B74" s="3" t="s">
        <v>25</v>
      </c>
      <c r="C74" s="3" t="s">
        <v>220</v>
      </c>
      <c r="D74" s="3" t="s">
        <v>120</v>
      </c>
      <c r="E74" s="2">
        <v>25</v>
      </c>
      <c r="F74" s="2">
        <v>2017</v>
      </c>
      <c r="G74" s="2">
        <v>4</v>
      </c>
      <c r="H74" s="4">
        <v>43033</v>
      </c>
      <c r="I74" s="3" t="s">
        <v>221</v>
      </c>
      <c r="J74" s="3">
        <v>33.285684000000003</v>
      </c>
      <c r="K74" s="3">
        <v>-117.027534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33</v>
      </c>
      <c r="Q74" s="3" t="s">
        <v>34</v>
      </c>
      <c r="R74" s="3" t="s">
        <v>35</v>
      </c>
      <c r="S74" s="3" t="s">
        <v>100</v>
      </c>
      <c r="T74" s="3" t="s">
        <v>56</v>
      </c>
      <c r="U74" s="3"/>
      <c r="V74" s="3"/>
      <c r="W74" s="3" t="s">
        <v>37</v>
      </c>
      <c r="X74" s="3" t="s">
        <v>38</v>
      </c>
      <c r="Y74" s="3" t="s">
        <v>47</v>
      </c>
      <c r="Z74" t="s">
        <v>414</v>
      </c>
      <c r="AA74">
        <v>2.48</v>
      </c>
      <c r="AB74" t="s">
        <v>640</v>
      </c>
      <c r="AC74">
        <v>14.99</v>
      </c>
      <c r="AD74">
        <v>62</v>
      </c>
      <c r="AE74" t="s">
        <v>412</v>
      </c>
      <c r="AF74">
        <v>7.08</v>
      </c>
      <c r="AG74" t="s">
        <v>641</v>
      </c>
      <c r="AH74">
        <v>18.34</v>
      </c>
      <c r="AI74">
        <v>172</v>
      </c>
      <c r="AJ74" t="s">
        <v>642</v>
      </c>
      <c r="AK74">
        <v>3.33</v>
      </c>
      <c r="AL74" t="s">
        <v>643</v>
      </c>
      <c r="AM74">
        <v>18.010000000000002</v>
      </c>
      <c r="AN74">
        <v>123</v>
      </c>
      <c r="AO74" t="s">
        <v>412</v>
      </c>
      <c r="AP74">
        <v>7.08</v>
      </c>
      <c r="AQ74" t="s">
        <v>644</v>
      </c>
      <c r="AR74">
        <v>20.36</v>
      </c>
      <c r="AS74">
        <v>344</v>
      </c>
      <c r="AT74" s="9" t="s">
        <v>2261</v>
      </c>
      <c r="AU74" t="str">
        <f t="shared" si="1"/>
        <v>&lt; 25mph</v>
      </c>
      <c r="AV74">
        <v>18.34</v>
      </c>
    </row>
    <row r="75" spans="1:48" x14ac:dyDescent="0.15">
      <c r="A75" s="2">
        <v>76</v>
      </c>
      <c r="B75" s="3" t="s">
        <v>25</v>
      </c>
      <c r="C75" s="3" t="s">
        <v>222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223</v>
      </c>
      <c r="J75" s="3">
        <v>33.28</v>
      </c>
      <c r="K75" s="3">
        <v>-116.955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43</v>
      </c>
      <c r="S75" s="3" t="s">
        <v>20</v>
      </c>
      <c r="T75" s="3"/>
      <c r="U75" s="3" t="s">
        <v>29</v>
      </c>
      <c r="V75" s="3" t="s">
        <v>36</v>
      </c>
      <c r="W75" s="3" t="s">
        <v>37</v>
      </c>
      <c r="X75" s="3" t="s">
        <v>53</v>
      </c>
      <c r="Y75" s="3" t="s">
        <v>47</v>
      </c>
      <c r="Z75" t="s">
        <v>645</v>
      </c>
      <c r="AA75">
        <v>3.81</v>
      </c>
      <c r="AB75" t="s">
        <v>646</v>
      </c>
      <c r="AC75">
        <v>54.67</v>
      </c>
      <c r="AD75">
        <v>58</v>
      </c>
      <c r="AE75" t="s">
        <v>498</v>
      </c>
      <c r="AF75">
        <v>4.25</v>
      </c>
      <c r="AG75" t="s">
        <v>647</v>
      </c>
      <c r="AH75">
        <v>77</v>
      </c>
      <c r="AI75">
        <v>148</v>
      </c>
      <c r="AJ75" t="s">
        <v>645</v>
      </c>
      <c r="AK75">
        <v>3.81</v>
      </c>
      <c r="AL75" t="s">
        <v>648</v>
      </c>
      <c r="AM75">
        <v>55.92</v>
      </c>
      <c r="AN75">
        <v>116</v>
      </c>
      <c r="AO75" t="s">
        <v>498</v>
      </c>
      <c r="AP75">
        <v>4.25</v>
      </c>
      <c r="AQ75" t="s">
        <v>647</v>
      </c>
      <c r="AR75">
        <v>77</v>
      </c>
      <c r="AS75">
        <v>296</v>
      </c>
      <c r="AT75" s="9" t="s">
        <v>29</v>
      </c>
      <c r="AU75" t="str">
        <f t="shared" si="1"/>
        <v>55mph+</v>
      </c>
      <c r="AV75">
        <v>77</v>
      </c>
    </row>
    <row r="76" spans="1:48" x14ac:dyDescent="0.15">
      <c r="A76" s="2">
        <v>77</v>
      </c>
      <c r="B76" s="3" t="s">
        <v>25</v>
      </c>
      <c r="C76" s="3" t="s">
        <v>224</v>
      </c>
      <c r="D76" s="3" t="s">
        <v>124</v>
      </c>
      <c r="E76" s="2">
        <v>10</v>
      </c>
      <c r="F76" s="2">
        <v>2017</v>
      </c>
      <c r="G76" s="2">
        <v>4</v>
      </c>
      <c r="H76" s="4">
        <v>43079</v>
      </c>
      <c r="I76" s="3" t="s">
        <v>225</v>
      </c>
      <c r="J76" s="3">
        <v>33.273868</v>
      </c>
      <c r="K76" s="3">
        <v>-116.953675</v>
      </c>
      <c r="L76" s="3" t="s">
        <v>29</v>
      </c>
      <c r="M76" s="3" t="s">
        <v>30</v>
      </c>
      <c r="N76" s="3" t="s">
        <v>51</v>
      </c>
      <c r="O76" s="3" t="s">
        <v>32</v>
      </c>
      <c r="P76" s="3" t="s">
        <v>33</v>
      </c>
      <c r="Q76" s="3" t="s">
        <v>34</v>
      </c>
      <c r="R76" s="3" t="s">
        <v>35</v>
      </c>
      <c r="S76" s="3" t="s">
        <v>100</v>
      </c>
      <c r="T76" s="3" t="s">
        <v>101</v>
      </c>
      <c r="U76" s="3"/>
      <c r="V76" s="3"/>
      <c r="W76" s="3" t="s">
        <v>68</v>
      </c>
      <c r="X76" s="3" t="s">
        <v>53</v>
      </c>
      <c r="Y76" s="3" t="s">
        <v>47</v>
      </c>
      <c r="Z76" t="s">
        <v>498</v>
      </c>
      <c r="AA76">
        <v>3.84</v>
      </c>
      <c r="AB76" t="s">
        <v>649</v>
      </c>
      <c r="AC76">
        <v>68</v>
      </c>
      <c r="AD76">
        <v>54</v>
      </c>
      <c r="AE76" t="s">
        <v>498</v>
      </c>
      <c r="AF76">
        <v>3.84</v>
      </c>
      <c r="AG76" t="s">
        <v>649</v>
      </c>
      <c r="AH76">
        <v>68</v>
      </c>
      <c r="AI76">
        <v>142</v>
      </c>
      <c r="AJ76" t="s">
        <v>498</v>
      </c>
      <c r="AK76">
        <v>3.84</v>
      </c>
      <c r="AL76" t="s">
        <v>650</v>
      </c>
      <c r="AM76">
        <v>68.989999999999995</v>
      </c>
      <c r="AN76">
        <v>108</v>
      </c>
      <c r="AO76" t="s">
        <v>498</v>
      </c>
      <c r="AP76">
        <v>3.84</v>
      </c>
      <c r="AQ76" t="s">
        <v>650</v>
      </c>
      <c r="AR76">
        <v>68.989999999999995</v>
      </c>
      <c r="AS76">
        <v>284</v>
      </c>
      <c r="AT76" s="9" t="s">
        <v>2261</v>
      </c>
      <c r="AU76" t="str">
        <f t="shared" si="1"/>
        <v>55mph+</v>
      </c>
      <c r="AV76">
        <v>68</v>
      </c>
    </row>
    <row r="77" spans="1:48" x14ac:dyDescent="0.15">
      <c r="A77" s="2">
        <v>78</v>
      </c>
      <c r="B77" s="3" t="s">
        <v>25</v>
      </c>
      <c r="C77" s="3" t="s">
        <v>226</v>
      </c>
      <c r="D77" s="3" t="s">
        <v>27</v>
      </c>
      <c r="E77" s="2">
        <v>8</v>
      </c>
      <c r="F77" s="2">
        <v>2018</v>
      </c>
      <c r="G77" s="2">
        <v>1</v>
      </c>
      <c r="H77" s="4">
        <v>43139</v>
      </c>
      <c r="I77" s="3" t="s">
        <v>227</v>
      </c>
      <c r="J77" s="3">
        <v>33.207099999999997</v>
      </c>
      <c r="K77" s="3">
        <v>-117.2072</v>
      </c>
      <c r="L77" s="3" t="s">
        <v>29</v>
      </c>
      <c r="M77" s="3" t="s">
        <v>30</v>
      </c>
      <c r="N77" s="3" t="s">
        <v>31</v>
      </c>
      <c r="O77" s="3" t="s">
        <v>32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29</v>
      </c>
      <c r="V77" s="3" t="s">
        <v>36</v>
      </c>
      <c r="W77" s="3" t="s">
        <v>46</v>
      </c>
      <c r="X77" s="3" t="s">
        <v>69</v>
      </c>
      <c r="Y77" s="3" t="s">
        <v>61</v>
      </c>
      <c r="Z77" t="s">
        <v>651</v>
      </c>
      <c r="AA77">
        <v>3.27</v>
      </c>
      <c r="AB77" t="s">
        <v>652</v>
      </c>
      <c r="AC77">
        <v>11.01</v>
      </c>
      <c r="AD77">
        <v>30</v>
      </c>
      <c r="AE77" t="s">
        <v>430</v>
      </c>
      <c r="AF77">
        <v>6.48</v>
      </c>
      <c r="AG77" t="s">
        <v>653</v>
      </c>
      <c r="AH77">
        <v>12.01</v>
      </c>
      <c r="AI77">
        <v>113</v>
      </c>
      <c r="AJ77" t="s">
        <v>420</v>
      </c>
      <c r="AK77">
        <v>2.7</v>
      </c>
      <c r="AL77" t="s">
        <v>654</v>
      </c>
      <c r="AM77">
        <v>12.01</v>
      </c>
      <c r="AN77">
        <v>60</v>
      </c>
      <c r="AO77" t="s">
        <v>420</v>
      </c>
      <c r="AP77">
        <v>2.7</v>
      </c>
      <c r="AQ77" t="s">
        <v>654</v>
      </c>
      <c r="AR77">
        <v>12.01</v>
      </c>
      <c r="AS77">
        <v>225</v>
      </c>
      <c r="AT77" s="9" t="s">
        <v>29</v>
      </c>
      <c r="AU77" t="str">
        <f t="shared" si="1"/>
        <v>&lt; 25mph</v>
      </c>
      <c r="AV77">
        <v>12.01</v>
      </c>
    </row>
    <row r="78" spans="1:48" x14ac:dyDescent="0.15">
      <c r="A78" s="2">
        <v>79</v>
      </c>
      <c r="B78" s="3" t="s">
        <v>25</v>
      </c>
      <c r="C78" s="3" t="s">
        <v>228</v>
      </c>
      <c r="D78" s="3" t="s">
        <v>27</v>
      </c>
      <c r="E78" s="2">
        <v>16</v>
      </c>
      <c r="F78" s="2">
        <v>2018</v>
      </c>
      <c r="G78" s="2">
        <v>1</v>
      </c>
      <c r="H78" s="4">
        <v>43147</v>
      </c>
      <c r="I78" s="3" t="s">
        <v>229</v>
      </c>
      <c r="J78" s="3">
        <v>32.627595999999997</v>
      </c>
      <c r="K78" s="3">
        <v>-116.94085200000001</v>
      </c>
      <c r="L78" s="3" t="s">
        <v>29</v>
      </c>
      <c r="M78" s="3" t="s">
        <v>85</v>
      </c>
      <c r="N78" s="3" t="s">
        <v>31</v>
      </c>
      <c r="O78" s="3" t="s">
        <v>86</v>
      </c>
      <c r="P78" s="3" t="s">
        <v>33</v>
      </c>
      <c r="Q78" s="3" t="s">
        <v>34</v>
      </c>
      <c r="R78" s="3" t="s">
        <v>43</v>
      </c>
      <c r="S78" s="3" t="s">
        <v>20</v>
      </c>
      <c r="T78" s="3"/>
      <c r="U78" s="3" t="s">
        <v>81</v>
      </c>
      <c r="V78" s="3" t="s">
        <v>36</v>
      </c>
      <c r="W78" s="3" t="s">
        <v>139</v>
      </c>
      <c r="X78" s="3" t="s">
        <v>38</v>
      </c>
      <c r="Y78" s="3" t="s">
        <v>64</v>
      </c>
      <c r="Z78" t="s">
        <v>569</v>
      </c>
      <c r="AA78">
        <v>2.12</v>
      </c>
      <c r="AB78" t="s">
        <v>655</v>
      </c>
      <c r="AC78">
        <v>15.61</v>
      </c>
      <c r="AD78">
        <v>11</v>
      </c>
      <c r="AE78" t="s">
        <v>656</v>
      </c>
      <c r="AF78">
        <v>6</v>
      </c>
      <c r="AG78" t="s">
        <v>657</v>
      </c>
      <c r="AH78">
        <v>24.99</v>
      </c>
      <c r="AI78">
        <v>92</v>
      </c>
      <c r="AJ78" t="s">
        <v>569</v>
      </c>
      <c r="AK78">
        <v>2.12</v>
      </c>
      <c r="AL78" t="s">
        <v>655</v>
      </c>
      <c r="AM78">
        <v>15.61</v>
      </c>
      <c r="AN78">
        <v>21</v>
      </c>
      <c r="AO78" t="s">
        <v>656</v>
      </c>
      <c r="AP78">
        <v>6</v>
      </c>
      <c r="AQ78" t="s">
        <v>657</v>
      </c>
      <c r="AR78">
        <v>24.99</v>
      </c>
      <c r="AS78">
        <v>174</v>
      </c>
      <c r="AT78" s="9" t="s">
        <v>2260</v>
      </c>
      <c r="AU78" t="str">
        <f t="shared" si="1"/>
        <v>&lt; 25mph</v>
      </c>
      <c r="AV78">
        <v>24.99</v>
      </c>
    </row>
    <row r="79" spans="1:48" x14ac:dyDescent="0.15">
      <c r="A79" s="2">
        <v>80</v>
      </c>
      <c r="B79" s="3" t="s">
        <v>25</v>
      </c>
      <c r="C79" s="3" t="s">
        <v>230</v>
      </c>
      <c r="D79" s="3" t="s">
        <v>49</v>
      </c>
      <c r="E79" s="2">
        <v>12</v>
      </c>
      <c r="F79" s="2">
        <v>2018</v>
      </c>
      <c r="G79" s="2">
        <v>2</v>
      </c>
      <c r="H79" s="4">
        <v>43202</v>
      </c>
      <c r="I79" s="3" t="s">
        <v>231</v>
      </c>
      <c r="J79" s="3">
        <v>32.696510000000004</v>
      </c>
      <c r="K79" s="3">
        <v>-117.049294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81</v>
      </c>
      <c r="V79" s="3" t="s">
        <v>36</v>
      </c>
      <c r="W79" s="3" t="s">
        <v>56</v>
      </c>
      <c r="X79" s="3" t="s">
        <v>69</v>
      </c>
      <c r="Y79" s="3" t="s">
        <v>64</v>
      </c>
      <c r="Z79" t="s">
        <v>658</v>
      </c>
      <c r="AA79">
        <v>3.65</v>
      </c>
      <c r="AB79" t="s">
        <v>659</v>
      </c>
      <c r="AC79">
        <v>14.99</v>
      </c>
      <c r="AD79">
        <v>32</v>
      </c>
      <c r="AE79" t="s">
        <v>592</v>
      </c>
      <c r="AF79">
        <v>7.77</v>
      </c>
      <c r="AG79" t="s">
        <v>660</v>
      </c>
      <c r="AH79">
        <v>24.99</v>
      </c>
      <c r="AI79">
        <v>160</v>
      </c>
      <c r="AJ79" t="s">
        <v>658</v>
      </c>
      <c r="AK79">
        <v>3.65</v>
      </c>
      <c r="AL79" t="s">
        <v>659</v>
      </c>
      <c r="AM79">
        <v>14.99</v>
      </c>
      <c r="AN79">
        <v>64</v>
      </c>
      <c r="AO79" t="s">
        <v>592</v>
      </c>
      <c r="AP79">
        <v>7.77</v>
      </c>
      <c r="AQ79" t="s">
        <v>660</v>
      </c>
      <c r="AR79">
        <v>24.99</v>
      </c>
      <c r="AS79">
        <v>320</v>
      </c>
      <c r="AT79" s="9" t="s">
        <v>2260</v>
      </c>
      <c r="AU79" t="str">
        <f t="shared" si="1"/>
        <v>&lt; 25mph</v>
      </c>
      <c r="AV79">
        <v>24.99</v>
      </c>
    </row>
    <row r="80" spans="1:48" x14ac:dyDescent="0.15">
      <c r="A80" s="2">
        <v>81</v>
      </c>
      <c r="B80" s="3" t="s">
        <v>25</v>
      </c>
      <c r="C80" s="3" t="s">
        <v>232</v>
      </c>
      <c r="D80" s="3" t="s">
        <v>49</v>
      </c>
      <c r="E80" s="2">
        <v>16</v>
      </c>
      <c r="F80" s="2">
        <v>2018</v>
      </c>
      <c r="G80" s="2">
        <v>2</v>
      </c>
      <c r="H80" s="4">
        <v>43206</v>
      </c>
      <c r="I80" s="3" t="s">
        <v>233</v>
      </c>
      <c r="J80" s="3">
        <v>33.4176</v>
      </c>
      <c r="K80" s="3">
        <v>-117.6058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35</v>
      </c>
      <c r="S80" s="3" t="s">
        <v>20</v>
      </c>
      <c r="T80" s="3"/>
      <c r="U80" s="3" t="s">
        <v>29</v>
      </c>
      <c r="V80" s="3" t="s">
        <v>36</v>
      </c>
      <c r="W80" s="3" t="s">
        <v>37</v>
      </c>
      <c r="X80" s="3" t="s">
        <v>69</v>
      </c>
      <c r="Y80" s="3" t="s">
        <v>234</v>
      </c>
      <c r="Z80" t="s">
        <v>661</v>
      </c>
      <c r="AA80">
        <v>1.58</v>
      </c>
      <c r="AB80" t="s">
        <v>662</v>
      </c>
      <c r="AC80">
        <v>25.99</v>
      </c>
      <c r="AD80">
        <v>86</v>
      </c>
      <c r="AE80" t="s">
        <v>663</v>
      </c>
      <c r="AF80">
        <v>4.6900000000000004</v>
      </c>
      <c r="AG80" t="s">
        <v>664</v>
      </c>
      <c r="AH80">
        <v>28.01</v>
      </c>
      <c r="AI80">
        <v>105</v>
      </c>
      <c r="AJ80" t="s">
        <v>661</v>
      </c>
      <c r="AK80">
        <v>1.58</v>
      </c>
      <c r="AL80" t="s">
        <v>665</v>
      </c>
      <c r="AM80">
        <v>30</v>
      </c>
      <c r="AN80">
        <v>170</v>
      </c>
      <c r="AO80" t="s">
        <v>661</v>
      </c>
      <c r="AP80">
        <v>1.58</v>
      </c>
      <c r="AQ80" t="s">
        <v>665</v>
      </c>
      <c r="AR80">
        <v>30</v>
      </c>
      <c r="AS80">
        <v>208</v>
      </c>
      <c r="AT80" s="9" t="s">
        <v>29</v>
      </c>
      <c r="AU80" t="str">
        <f t="shared" si="1"/>
        <v>25-40mph</v>
      </c>
      <c r="AV80">
        <v>28.01</v>
      </c>
    </row>
    <row r="81" spans="1:48" x14ac:dyDescent="0.15">
      <c r="A81" s="2">
        <v>82</v>
      </c>
      <c r="B81" s="3" t="s">
        <v>25</v>
      </c>
      <c r="C81" s="3" t="s">
        <v>235</v>
      </c>
      <c r="D81" s="3" t="s">
        <v>49</v>
      </c>
      <c r="E81" s="2">
        <v>22</v>
      </c>
      <c r="F81" s="2">
        <v>2018</v>
      </c>
      <c r="G81" s="2">
        <v>2</v>
      </c>
      <c r="H81" s="4">
        <v>43212</v>
      </c>
      <c r="I81" s="3" t="s">
        <v>181</v>
      </c>
      <c r="J81" s="3">
        <v>32.837000000000003</v>
      </c>
      <c r="K81" s="3">
        <v>-117.184</v>
      </c>
      <c r="L81" s="3" t="s">
        <v>29</v>
      </c>
      <c r="M81" s="3" t="s">
        <v>85</v>
      </c>
      <c r="N81" s="3" t="s">
        <v>31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68</v>
      </c>
      <c r="X81" s="3" t="s">
        <v>69</v>
      </c>
      <c r="Y81" s="3" t="s">
        <v>189</v>
      </c>
      <c r="Z81" t="s">
        <v>608</v>
      </c>
      <c r="AA81">
        <v>3.17</v>
      </c>
      <c r="AB81" t="s">
        <v>666</v>
      </c>
      <c r="AC81">
        <v>14.99</v>
      </c>
      <c r="AD81">
        <v>44</v>
      </c>
      <c r="AE81" t="s">
        <v>436</v>
      </c>
      <c r="AF81">
        <v>7.42</v>
      </c>
      <c r="AG81" t="s">
        <v>667</v>
      </c>
      <c r="AH81">
        <v>23</v>
      </c>
      <c r="AI81">
        <v>157</v>
      </c>
      <c r="AJ81" t="s">
        <v>668</v>
      </c>
      <c r="AK81">
        <v>3.91</v>
      </c>
      <c r="AL81" t="s">
        <v>669</v>
      </c>
      <c r="AM81">
        <v>15.99</v>
      </c>
      <c r="AN81">
        <v>83</v>
      </c>
      <c r="AO81" t="s">
        <v>436</v>
      </c>
      <c r="AP81">
        <v>7.42</v>
      </c>
      <c r="AQ81" t="s">
        <v>667</v>
      </c>
      <c r="AR81">
        <v>23</v>
      </c>
      <c r="AS81">
        <v>302</v>
      </c>
      <c r="AT81" s="9" t="s">
        <v>2260</v>
      </c>
      <c r="AU81" t="str">
        <f t="shared" si="1"/>
        <v>&lt; 25mph</v>
      </c>
      <c r="AV81">
        <v>23</v>
      </c>
    </row>
    <row r="82" spans="1:48" x14ac:dyDescent="0.15">
      <c r="A82" s="2">
        <v>83</v>
      </c>
      <c r="B82" s="3" t="s">
        <v>25</v>
      </c>
      <c r="C82" s="3" t="s">
        <v>236</v>
      </c>
      <c r="D82" s="3" t="s">
        <v>76</v>
      </c>
      <c r="E82" s="2">
        <v>22</v>
      </c>
      <c r="F82" s="2">
        <v>2018</v>
      </c>
      <c r="G82" s="2">
        <v>2</v>
      </c>
      <c r="H82" s="4">
        <v>43242</v>
      </c>
      <c r="I82" s="3" t="s">
        <v>237</v>
      </c>
      <c r="J82" s="3">
        <v>33.362000000000002</v>
      </c>
      <c r="K82" s="3">
        <v>-117.032</v>
      </c>
      <c r="L82" s="3" t="s">
        <v>29</v>
      </c>
      <c r="M82" s="3" t="s">
        <v>30</v>
      </c>
      <c r="N82" s="3" t="s">
        <v>238</v>
      </c>
      <c r="O82" s="3" t="s">
        <v>32</v>
      </c>
      <c r="P82" s="3" t="s">
        <v>33</v>
      </c>
      <c r="Q82" s="3" t="s">
        <v>34</v>
      </c>
      <c r="R82" s="3" t="s">
        <v>43</v>
      </c>
      <c r="S82" s="3" t="s">
        <v>20</v>
      </c>
      <c r="T82" s="3"/>
      <c r="U82" s="3" t="s">
        <v>81</v>
      </c>
      <c r="V82" s="3" t="s">
        <v>36</v>
      </c>
      <c r="W82" s="3" t="s">
        <v>56</v>
      </c>
      <c r="X82" s="3" t="s">
        <v>53</v>
      </c>
      <c r="Y82" s="3" t="s">
        <v>47</v>
      </c>
      <c r="Z82" t="s">
        <v>670</v>
      </c>
      <c r="AA82">
        <v>3.8</v>
      </c>
      <c r="AB82" t="s">
        <v>671</v>
      </c>
      <c r="AC82">
        <v>18.989999999999998</v>
      </c>
      <c r="AD82">
        <v>24</v>
      </c>
      <c r="AE82" t="s">
        <v>486</v>
      </c>
      <c r="AF82">
        <v>7.83</v>
      </c>
      <c r="AG82" t="s">
        <v>671</v>
      </c>
      <c r="AH82">
        <v>20</v>
      </c>
      <c r="AI82">
        <v>122</v>
      </c>
      <c r="AJ82" t="s">
        <v>670</v>
      </c>
      <c r="AK82">
        <v>3.8</v>
      </c>
      <c r="AL82" t="s">
        <v>672</v>
      </c>
      <c r="AM82">
        <v>18.989999999999998</v>
      </c>
      <c r="AN82">
        <v>48</v>
      </c>
      <c r="AO82" t="s">
        <v>432</v>
      </c>
      <c r="AP82">
        <v>4.26</v>
      </c>
      <c r="AQ82" t="s">
        <v>673</v>
      </c>
      <c r="AR82">
        <v>23</v>
      </c>
      <c r="AS82">
        <v>242</v>
      </c>
      <c r="AT82" s="9" t="s">
        <v>2260</v>
      </c>
      <c r="AU82" t="str">
        <f t="shared" si="1"/>
        <v>&lt; 25mph</v>
      </c>
      <c r="AV82">
        <v>20</v>
      </c>
    </row>
    <row r="83" spans="1:48" x14ac:dyDescent="0.15">
      <c r="A83" s="2">
        <v>84</v>
      </c>
      <c r="B83" s="3" t="s">
        <v>25</v>
      </c>
      <c r="C83" s="3" t="s">
        <v>239</v>
      </c>
      <c r="D83" s="3" t="s">
        <v>149</v>
      </c>
      <c r="E83" s="2">
        <v>1</v>
      </c>
      <c r="F83" s="2">
        <v>2018</v>
      </c>
      <c r="G83" s="2">
        <v>2</v>
      </c>
      <c r="H83" s="4">
        <v>43252</v>
      </c>
      <c r="I83" s="3" t="s">
        <v>181</v>
      </c>
      <c r="J83" s="3">
        <v>33.098999999999997</v>
      </c>
      <c r="K83" s="3">
        <v>-117.044</v>
      </c>
      <c r="L83" s="3" t="s">
        <v>29</v>
      </c>
      <c r="M83" s="3" t="s">
        <v>30</v>
      </c>
      <c r="N83" s="3" t="s">
        <v>31</v>
      </c>
      <c r="O83" s="3" t="s">
        <v>86</v>
      </c>
      <c r="P83" s="3" t="s">
        <v>33</v>
      </c>
      <c r="Q83" s="3" t="s">
        <v>34</v>
      </c>
      <c r="R83" s="3" t="s">
        <v>35</v>
      </c>
      <c r="S83" s="3" t="s">
        <v>240</v>
      </c>
      <c r="T83" s="3"/>
      <c r="U83" s="3"/>
      <c r="V83" s="3"/>
      <c r="W83" s="3" t="s">
        <v>56</v>
      </c>
      <c r="X83" s="3" t="s">
        <v>69</v>
      </c>
      <c r="Y83" s="3" t="s">
        <v>47</v>
      </c>
      <c r="Z83" t="s">
        <v>674</v>
      </c>
      <c r="AA83">
        <v>1.91</v>
      </c>
      <c r="AB83" t="s">
        <v>675</v>
      </c>
      <c r="AC83">
        <v>15.99</v>
      </c>
      <c r="AD83">
        <v>32</v>
      </c>
      <c r="AE83" t="s">
        <v>364</v>
      </c>
      <c r="AF83">
        <v>7.93</v>
      </c>
      <c r="AG83" t="s">
        <v>676</v>
      </c>
      <c r="AH83">
        <v>21</v>
      </c>
      <c r="AI83">
        <v>144</v>
      </c>
      <c r="AJ83" t="s">
        <v>356</v>
      </c>
      <c r="AK83">
        <v>3.82</v>
      </c>
      <c r="AL83" t="s">
        <v>677</v>
      </c>
      <c r="AM83">
        <v>17</v>
      </c>
      <c r="AN83">
        <v>63</v>
      </c>
      <c r="AO83" t="s">
        <v>364</v>
      </c>
      <c r="AP83">
        <v>7.93</v>
      </c>
      <c r="AQ83" t="s">
        <v>676</v>
      </c>
      <c r="AR83">
        <v>21</v>
      </c>
      <c r="AS83">
        <v>278</v>
      </c>
      <c r="AT83" s="9" t="s">
        <v>2261</v>
      </c>
      <c r="AU83" t="str">
        <f t="shared" si="1"/>
        <v>&lt; 25mph</v>
      </c>
      <c r="AV83">
        <v>21</v>
      </c>
    </row>
    <row r="84" spans="1:48" x14ac:dyDescent="0.15">
      <c r="A84" s="2">
        <v>85</v>
      </c>
      <c r="B84" s="3" t="s">
        <v>25</v>
      </c>
      <c r="C84" s="3" t="s">
        <v>241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242</v>
      </c>
      <c r="J84" s="3">
        <v>32.706000000000003</v>
      </c>
      <c r="K84" s="3">
        <v>-116.396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20</v>
      </c>
      <c r="T84" s="3"/>
      <c r="U84" s="3" t="s">
        <v>152</v>
      </c>
      <c r="V84" s="3" t="s">
        <v>36</v>
      </c>
      <c r="W84" s="3" t="s">
        <v>68</v>
      </c>
      <c r="X84" s="3" t="s">
        <v>53</v>
      </c>
      <c r="Y84" s="3" t="s">
        <v>74</v>
      </c>
      <c r="Z84" t="s">
        <v>442</v>
      </c>
      <c r="AA84">
        <v>1.65</v>
      </c>
      <c r="AB84" t="s">
        <v>678</v>
      </c>
      <c r="AC84">
        <v>8.01</v>
      </c>
      <c r="AD84">
        <v>14</v>
      </c>
      <c r="AE84" t="s">
        <v>438</v>
      </c>
      <c r="AF84">
        <v>6.93</v>
      </c>
      <c r="AG84" t="s">
        <v>679</v>
      </c>
      <c r="AH84">
        <v>15.99</v>
      </c>
      <c r="AI84">
        <v>50</v>
      </c>
      <c r="AJ84" t="s">
        <v>442</v>
      </c>
      <c r="AK84">
        <v>1.65</v>
      </c>
      <c r="AL84" t="s">
        <v>680</v>
      </c>
      <c r="AM84">
        <v>11.01</v>
      </c>
      <c r="AN84">
        <v>26</v>
      </c>
      <c r="AO84" t="s">
        <v>438</v>
      </c>
      <c r="AP84">
        <v>6.93</v>
      </c>
      <c r="AQ84" t="s">
        <v>679</v>
      </c>
      <c r="AR84">
        <v>15.99</v>
      </c>
      <c r="AS84">
        <v>93</v>
      </c>
      <c r="AT84" s="9" t="s">
        <v>2260</v>
      </c>
      <c r="AU84" t="str">
        <f t="shared" si="1"/>
        <v>&lt; 25mph</v>
      </c>
      <c r="AV84">
        <v>15.99</v>
      </c>
    </row>
    <row r="85" spans="1:48" x14ac:dyDescent="0.15">
      <c r="A85" s="2">
        <v>86</v>
      </c>
      <c r="B85" s="3" t="s">
        <v>25</v>
      </c>
      <c r="C85" s="3" t="s">
        <v>243</v>
      </c>
      <c r="D85" s="3" t="s">
        <v>149</v>
      </c>
      <c r="E85" s="2">
        <v>12</v>
      </c>
      <c r="F85" s="2">
        <v>2018</v>
      </c>
      <c r="G85" s="2">
        <v>2</v>
      </c>
      <c r="H85" s="4">
        <v>43263</v>
      </c>
      <c r="I85" s="3" t="s">
        <v>244</v>
      </c>
      <c r="J85" s="3">
        <v>32.863999999999997</v>
      </c>
      <c r="K85" s="3">
        <v>-116.747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245</v>
      </c>
      <c r="T85" s="3"/>
      <c r="U85" s="3" t="s">
        <v>81</v>
      </c>
      <c r="V85" s="3" t="s">
        <v>36</v>
      </c>
      <c r="W85" s="3" t="s">
        <v>68</v>
      </c>
      <c r="X85" s="3" t="s">
        <v>53</v>
      </c>
      <c r="Y85" s="3" t="s">
        <v>39</v>
      </c>
      <c r="Z85" t="s">
        <v>586</v>
      </c>
      <c r="AA85">
        <v>2.69</v>
      </c>
      <c r="AB85" t="s">
        <v>681</v>
      </c>
      <c r="AC85">
        <v>18.010000000000002</v>
      </c>
      <c r="AD85">
        <v>44</v>
      </c>
      <c r="AE85" t="s">
        <v>586</v>
      </c>
      <c r="AF85">
        <v>2.69</v>
      </c>
      <c r="AG85" t="s">
        <v>681</v>
      </c>
      <c r="AH85">
        <v>18.010000000000002</v>
      </c>
      <c r="AI85">
        <v>135</v>
      </c>
      <c r="AJ85" t="s">
        <v>586</v>
      </c>
      <c r="AK85">
        <v>2.69</v>
      </c>
      <c r="AL85" t="s">
        <v>681</v>
      </c>
      <c r="AM85">
        <v>18.010000000000002</v>
      </c>
      <c r="AN85">
        <v>88</v>
      </c>
      <c r="AO85" t="s">
        <v>586</v>
      </c>
      <c r="AP85">
        <v>2.69</v>
      </c>
      <c r="AQ85" t="s">
        <v>681</v>
      </c>
      <c r="AR85">
        <v>18.010000000000002</v>
      </c>
      <c r="AS85">
        <v>271</v>
      </c>
      <c r="AT85" s="9" t="s">
        <v>2260</v>
      </c>
      <c r="AU85" t="str">
        <f t="shared" si="1"/>
        <v>&lt; 25mph</v>
      </c>
      <c r="AV85">
        <v>18.010000000000002</v>
      </c>
    </row>
    <row r="86" spans="1:48" x14ac:dyDescent="0.15">
      <c r="A86" s="2">
        <v>87</v>
      </c>
      <c r="B86" s="3" t="s">
        <v>25</v>
      </c>
      <c r="C86" s="3" t="s">
        <v>246</v>
      </c>
      <c r="D86" s="3" t="s">
        <v>149</v>
      </c>
      <c r="E86" s="2">
        <v>22</v>
      </c>
      <c r="F86" s="2">
        <v>2018</v>
      </c>
      <c r="G86" s="2">
        <v>2</v>
      </c>
      <c r="H86" s="4">
        <v>43273</v>
      </c>
      <c r="I86" s="3" t="s">
        <v>247</v>
      </c>
      <c r="J86" s="3">
        <v>32.567</v>
      </c>
      <c r="K86" s="3">
        <v>-116.941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113</v>
      </c>
      <c r="U86" s="3"/>
      <c r="V86" s="3"/>
      <c r="W86" s="3" t="s">
        <v>52</v>
      </c>
      <c r="X86" s="3" t="s">
        <v>38</v>
      </c>
      <c r="Y86" s="3" t="s">
        <v>64</v>
      </c>
      <c r="Z86" t="s">
        <v>375</v>
      </c>
      <c r="AA86">
        <v>2.44</v>
      </c>
      <c r="AB86" t="s">
        <v>682</v>
      </c>
      <c r="AC86">
        <v>10</v>
      </c>
      <c r="AD86">
        <v>12</v>
      </c>
      <c r="AE86" t="s">
        <v>373</v>
      </c>
      <c r="AF86">
        <v>7.22</v>
      </c>
      <c r="AG86" t="s">
        <v>682</v>
      </c>
      <c r="AH86">
        <v>10</v>
      </c>
      <c r="AI86">
        <v>36</v>
      </c>
      <c r="AJ86" t="s">
        <v>375</v>
      </c>
      <c r="AK86">
        <v>2.44</v>
      </c>
      <c r="AL86" t="s">
        <v>683</v>
      </c>
      <c r="AM86">
        <v>13</v>
      </c>
      <c r="AN86">
        <v>24</v>
      </c>
      <c r="AO86" t="s">
        <v>375</v>
      </c>
      <c r="AP86">
        <v>2.44</v>
      </c>
      <c r="AQ86" t="s">
        <v>683</v>
      </c>
      <c r="AR86">
        <v>13</v>
      </c>
      <c r="AS86">
        <v>71</v>
      </c>
      <c r="AT86" s="9" t="s">
        <v>2261</v>
      </c>
      <c r="AU86" t="str">
        <f t="shared" si="1"/>
        <v>&lt; 25mph</v>
      </c>
      <c r="AV86">
        <v>10</v>
      </c>
    </row>
    <row r="87" spans="1:48" x14ac:dyDescent="0.15">
      <c r="A87" s="2">
        <v>88</v>
      </c>
      <c r="B87" s="3" t="s">
        <v>25</v>
      </c>
      <c r="C87" s="3" t="s">
        <v>248</v>
      </c>
      <c r="D87" s="3" t="s">
        <v>149</v>
      </c>
      <c r="E87" s="2">
        <v>29</v>
      </c>
      <c r="F87" s="2">
        <v>2018</v>
      </c>
      <c r="G87" s="2">
        <v>2</v>
      </c>
      <c r="H87" s="4">
        <v>43280</v>
      </c>
      <c r="I87" s="3" t="s">
        <v>249</v>
      </c>
      <c r="J87" s="3">
        <v>32.645000000000003</v>
      </c>
      <c r="K87" s="3">
        <v>-117.056</v>
      </c>
      <c r="L87" s="3" t="s">
        <v>29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34</v>
      </c>
      <c r="R87" s="3" t="s">
        <v>43</v>
      </c>
      <c r="S87" s="3" t="s">
        <v>100</v>
      </c>
      <c r="T87" s="3" t="s">
        <v>250</v>
      </c>
      <c r="U87" s="3"/>
      <c r="V87" s="3"/>
      <c r="W87" s="3" t="s">
        <v>52</v>
      </c>
      <c r="X87" s="3" t="s">
        <v>69</v>
      </c>
      <c r="Y87" s="3" t="s">
        <v>64</v>
      </c>
      <c r="Z87" t="s">
        <v>684</v>
      </c>
      <c r="AA87">
        <v>0.83</v>
      </c>
      <c r="AB87" t="s">
        <v>685</v>
      </c>
      <c r="AC87">
        <v>20</v>
      </c>
      <c r="AD87">
        <v>34</v>
      </c>
      <c r="AE87" t="s">
        <v>457</v>
      </c>
      <c r="AF87">
        <v>7.5</v>
      </c>
      <c r="AG87" t="s">
        <v>686</v>
      </c>
      <c r="AH87">
        <v>22.01</v>
      </c>
      <c r="AI87">
        <v>97</v>
      </c>
      <c r="AJ87" t="s">
        <v>373</v>
      </c>
      <c r="AK87">
        <v>3</v>
      </c>
      <c r="AL87" t="s">
        <v>687</v>
      </c>
      <c r="AM87">
        <v>21</v>
      </c>
      <c r="AN87">
        <v>68</v>
      </c>
      <c r="AO87" t="s">
        <v>378</v>
      </c>
      <c r="AP87">
        <v>5.16</v>
      </c>
      <c r="AQ87" t="s">
        <v>688</v>
      </c>
      <c r="AR87">
        <v>24</v>
      </c>
      <c r="AS87">
        <v>190</v>
      </c>
      <c r="AT87" s="9" t="s">
        <v>2261</v>
      </c>
      <c r="AU87" t="str">
        <f t="shared" si="1"/>
        <v>&lt; 25mph</v>
      </c>
      <c r="AV87">
        <v>22.01</v>
      </c>
    </row>
    <row r="88" spans="1:48" x14ac:dyDescent="0.15">
      <c r="A88" s="2">
        <v>89</v>
      </c>
      <c r="B88" s="3" t="s">
        <v>25</v>
      </c>
      <c r="C88" s="3" t="s">
        <v>251</v>
      </c>
      <c r="D88" s="3" t="s">
        <v>83</v>
      </c>
      <c r="E88" s="2">
        <v>6</v>
      </c>
      <c r="F88" s="2">
        <v>2018</v>
      </c>
      <c r="G88" s="2">
        <v>3</v>
      </c>
      <c r="H88" s="4">
        <v>43287</v>
      </c>
      <c r="I88" s="3" t="s">
        <v>252</v>
      </c>
      <c r="J88" s="3">
        <v>32.620314999999998</v>
      </c>
      <c r="K88" s="3">
        <v>-116.76493000000001</v>
      </c>
      <c r="L88" s="3" t="s">
        <v>29</v>
      </c>
      <c r="M88" s="3" t="s">
        <v>30</v>
      </c>
      <c r="N88" s="3" t="s">
        <v>238</v>
      </c>
      <c r="O88" s="3" t="s">
        <v>32</v>
      </c>
      <c r="P88" s="3" t="s">
        <v>33</v>
      </c>
      <c r="Q88" s="3" t="s">
        <v>34</v>
      </c>
      <c r="R88" s="3" t="s">
        <v>35</v>
      </c>
      <c r="S88" s="3" t="s">
        <v>100</v>
      </c>
      <c r="T88" s="3" t="s">
        <v>118</v>
      </c>
      <c r="U88" s="3"/>
      <c r="V88" s="3"/>
      <c r="W88" s="3"/>
      <c r="X88" s="3" t="s">
        <v>53</v>
      </c>
      <c r="Y88" s="3" t="s">
        <v>74</v>
      </c>
      <c r="Z88" t="s">
        <v>606</v>
      </c>
      <c r="AA88">
        <v>0.55000000000000004</v>
      </c>
      <c r="AB88" t="s">
        <v>689</v>
      </c>
      <c r="AC88">
        <v>22.01</v>
      </c>
      <c r="AD88">
        <v>6</v>
      </c>
      <c r="AE88" t="s">
        <v>690</v>
      </c>
      <c r="AF88">
        <v>8</v>
      </c>
      <c r="AG88" t="s">
        <v>689</v>
      </c>
      <c r="AH88">
        <v>38.99</v>
      </c>
      <c r="AI88">
        <v>50</v>
      </c>
      <c r="AJ88" t="s">
        <v>606</v>
      </c>
      <c r="AK88">
        <v>0.55000000000000004</v>
      </c>
      <c r="AL88" t="s">
        <v>691</v>
      </c>
      <c r="AM88">
        <v>24.99</v>
      </c>
      <c r="AN88">
        <v>12</v>
      </c>
      <c r="AO88" t="s">
        <v>690</v>
      </c>
      <c r="AP88">
        <v>8</v>
      </c>
      <c r="AQ88" t="s">
        <v>692</v>
      </c>
      <c r="AR88">
        <v>41</v>
      </c>
      <c r="AS88">
        <v>100</v>
      </c>
      <c r="AT88" s="9" t="s">
        <v>2261</v>
      </c>
      <c r="AU88" t="str">
        <f t="shared" si="1"/>
        <v>25-40mph</v>
      </c>
      <c r="AV88">
        <v>38.99</v>
      </c>
    </row>
    <row r="89" spans="1:48" x14ac:dyDescent="0.15">
      <c r="A89" s="2">
        <v>90</v>
      </c>
      <c r="B89" s="3" t="s">
        <v>25</v>
      </c>
      <c r="C89" s="3" t="s">
        <v>253</v>
      </c>
      <c r="D89" s="3" t="s">
        <v>83</v>
      </c>
      <c r="E89" s="2">
        <v>8</v>
      </c>
      <c r="F89" s="2">
        <v>2018</v>
      </c>
      <c r="G89" s="2">
        <v>3</v>
      </c>
      <c r="H89" s="4">
        <v>43289</v>
      </c>
      <c r="I89" s="3" t="s">
        <v>254</v>
      </c>
      <c r="J89" s="3">
        <v>32.634884999999997</v>
      </c>
      <c r="K89" s="3">
        <v>-117.103042</v>
      </c>
      <c r="L89" s="3" t="s">
        <v>29</v>
      </c>
      <c r="M89" s="3" t="s">
        <v>85</v>
      </c>
      <c r="N89" s="3" t="s">
        <v>31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56</v>
      </c>
      <c r="V89" s="3" t="s">
        <v>36</v>
      </c>
      <c r="W89" s="3" t="s">
        <v>56</v>
      </c>
      <c r="X89" s="3" t="s">
        <v>69</v>
      </c>
      <c r="Y89" s="3" t="s">
        <v>64</v>
      </c>
      <c r="Z89" t="s">
        <v>684</v>
      </c>
      <c r="AA89">
        <v>2.2400000000000002</v>
      </c>
      <c r="AB89" t="s">
        <v>693</v>
      </c>
      <c r="AC89">
        <v>11.01</v>
      </c>
      <c r="AD89">
        <v>28</v>
      </c>
      <c r="AE89" t="s">
        <v>457</v>
      </c>
      <c r="AF89">
        <v>6.43</v>
      </c>
      <c r="AG89" t="s">
        <v>694</v>
      </c>
      <c r="AH89">
        <v>13</v>
      </c>
      <c r="AI89">
        <v>71</v>
      </c>
      <c r="AJ89" t="s">
        <v>684</v>
      </c>
      <c r="AK89">
        <v>2.2400000000000002</v>
      </c>
      <c r="AL89" t="s">
        <v>693</v>
      </c>
      <c r="AM89">
        <v>11.01</v>
      </c>
      <c r="AN89">
        <v>51</v>
      </c>
      <c r="AO89" t="s">
        <v>483</v>
      </c>
      <c r="AP89">
        <v>7.49</v>
      </c>
      <c r="AQ89" t="s">
        <v>695</v>
      </c>
      <c r="AR89">
        <v>14</v>
      </c>
      <c r="AS89">
        <v>142</v>
      </c>
      <c r="AT89" s="9" t="s">
        <v>52</v>
      </c>
      <c r="AU89" t="str">
        <f t="shared" si="1"/>
        <v>&lt; 25mph</v>
      </c>
      <c r="AV89">
        <v>13</v>
      </c>
    </row>
    <row r="90" spans="1:48" x14ac:dyDescent="0.15">
      <c r="A90" s="2">
        <v>91</v>
      </c>
      <c r="B90" s="3" t="s">
        <v>25</v>
      </c>
      <c r="C90" s="3" t="s">
        <v>255</v>
      </c>
      <c r="D90" s="3" t="s">
        <v>83</v>
      </c>
      <c r="E90" s="2">
        <v>22</v>
      </c>
      <c r="F90" s="2">
        <v>2018</v>
      </c>
      <c r="G90" s="2">
        <v>3</v>
      </c>
      <c r="H90" s="4">
        <v>43303</v>
      </c>
      <c r="I90" s="3" t="s">
        <v>256</v>
      </c>
      <c r="J90" s="3">
        <v>33.301000000000002</v>
      </c>
      <c r="K90" s="3">
        <v>-116.351</v>
      </c>
      <c r="L90" s="3" t="s">
        <v>29</v>
      </c>
      <c r="M90" s="3" t="s">
        <v>30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43</v>
      </c>
      <c r="S90" s="3" t="s">
        <v>20</v>
      </c>
      <c r="T90" s="3"/>
      <c r="U90" s="3" t="s">
        <v>29</v>
      </c>
      <c r="V90" s="3" t="s">
        <v>36</v>
      </c>
      <c r="W90" s="3" t="s">
        <v>68</v>
      </c>
      <c r="X90" s="3" t="s">
        <v>69</v>
      </c>
      <c r="Y90" s="3" t="s">
        <v>57</v>
      </c>
      <c r="Z90" t="s">
        <v>696</v>
      </c>
      <c r="AA90">
        <v>1.94</v>
      </c>
      <c r="AB90" t="s">
        <v>697</v>
      </c>
      <c r="AC90">
        <v>29.37</v>
      </c>
      <c r="AD90">
        <v>15</v>
      </c>
      <c r="AE90" t="s">
        <v>698</v>
      </c>
      <c r="AF90">
        <v>4.0599999999999996</v>
      </c>
      <c r="AG90" t="s">
        <v>697</v>
      </c>
      <c r="AH90">
        <v>33.549999999999997</v>
      </c>
      <c r="AI90">
        <v>23</v>
      </c>
      <c r="AJ90" t="s">
        <v>696</v>
      </c>
      <c r="AK90">
        <v>1.94</v>
      </c>
      <c r="AL90" t="s">
        <v>697</v>
      </c>
      <c r="AM90">
        <v>29.37</v>
      </c>
      <c r="AN90">
        <v>23</v>
      </c>
      <c r="AO90" t="s">
        <v>698</v>
      </c>
      <c r="AP90">
        <v>4.0599999999999996</v>
      </c>
      <c r="AQ90" t="s">
        <v>699</v>
      </c>
      <c r="AR90">
        <v>34.4</v>
      </c>
      <c r="AS90">
        <v>39</v>
      </c>
      <c r="AT90" s="9" t="s">
        <v>29</v>
      </c>
      <c r="AU90" t="str">
        <f t="shared" si="1"/>
        <v>25-40mph</v>
      </c>
      <c r="AV90">
        <v>33.549999999999997</v>
      </c>
    </row>
    <row r="91" spans="1:48" x14ac:dyDescent="0.15">
      <c r="A91" s="2">
        <v>92</v>
      </c>
      <c r="B91" s="3" t="s">
        <v>25</v>
      </c>
      <c r="C91" s="3" t="s">
        <v>257</v>
      </c>
      <c r="D91" s="3" t="s">
        <v>83</v>
      </c>
      <c r="E91" s="2">
        <v>30</v>
      </c>
      <c r="F91" s="2">
        <v>2018</v>
      </c>
      <c r="G91" s="2">
        <v>3</v>
      </c>
      <c r="H91" s="4">
        <v>43311</v>
      </c>
      <c r="I91" s="3" t="s">
        <v>258</v>
      </c>
      <c r="J91" s="3">
        <v>32.868068000000001</v>
      </c>
      <c r="K91" s="3">
        <v>-117.190226</v>
      </c>
      <c r="L91" s="3" t="s">
        <v>29</v>
      </c>
      <c r="M91" s="3" t="s">
        <v>85</v>
      </c>
      <c r="N91" s="3" t="s">
        <v>51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20</v>
      </c>
      <c r="T91" s="3"/>
      <c r="U91" s="3" t="s">
        <v>81</v>
      </c>
      <c r="V91" s="3" t="s">
        <v>36</v>
      </c>
      <c r="W91" s="3" t="s">
        <v>56</v>
      </c>
      <c r="X91" s="3" t="s">
        <v>69</v>
      </c>
      <c r="Y91" s="3" t="s">
        <v>189</v>
      </c>
      <c r="Z91" t="s">
        <v>610</v>
      </c>
      <c r="AA91">
        <v>3.31</v>
      </c>
      <c r="AB91" t="s">
        <v>700</v>
      </c>
      <c r="AC91">
        <v>18.989999999999998</v>
      </c>
      <c r="AD91">
        <v>43</v>
      </c>
      <c r="AE91" t="s">
        <v>610</v>
      </c>
      <c r="AF91">
        <v>3.31</v>
      </c>
      <c r="AG91" t="s">
        <v>700</v>
      </c>
      <c r="AH91">
        <v>18.989999999999998</v>
      </c>
      <c r="AI91">
        <v>134</v>
      </c>
      <c r="AJ91" t="s">
        <v>610</v>
      </c>
      <c r="AK91">
        <v>3.31</v>
      </c>
      <c r="AL91" t="s">
        <v>701</v>
      </c>
      <c r="AM91">
        <v>20</v>
      </c>
      <c r="AN91">
        <v>127</v>
      </c>
      <c r="AO91" t="s">
        <v>436</v>
      </c>
      <c r="AP91">
        <v>7.97</v>
      </c>
      <c r="AQ91" t="s">
        <v>702</v>
      </c>
      <c r="AR91">
        <v>21</v>
      </c>
      <c r="AS91">
        <v>356</v>
      </c>
      <c r="AT91" s="9" t="s">
        <v>2260</v>
      </c>
      <c r="AU91" t="str">
        <f t="shared" si="1"/>
        <v>&lt; 25mph</v>
      </c>
      <c r="AV91">
        <v>18.989999999999998</v>
      </c>
    </row>
    <row r="92" spans="1:48" x14ac:dyDescent="0.15">
      <c r="A92" s="2">
        <v>93</v>
      </c>
      <c r="B92" s="3" t="s">
        <v>25</v>
      </c>
      <c r="C92" s="3" t="s">
        <v>259</v>
      </c>
      <c r="D92" s="3" t="s">
        <v>92</v>
      </c>
      <c r="E92" s="2">
        <v>9</v>
      </c>
      <c r="F92" s="2">
        <v>2018</v>
      </c>
      <c r="G92" s="2">
        <v>3</v>
      </c>
      <c r="H92" s="4">
        <v>43321</v>
      </c>
      <c r="I92" s="3" t="s">
        <v>66</v>
      </c>
      <c r="J92" s="3">
        <v>33.213000000000001</v>
      </c>
      <c r="K92" s="3">
        <v>-117.33499999999999</v>
      </c>
      <c r="L92" s="3" t="s">
        <v>29</v>
      </c>
      <c r="M92" s="3" t="s">
        <v>85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35</v>
      </c>
      <c r="S92" s="3" t="s">
        <v>100</v>
      </c>
      <c r="T92" s="3" t="s">
        <v>56</v>
      </c>
      <c r="U92" s="3"/>
      <c r="V92" s="3"/>
      <c r="W92" s="3" t="s">
        <v>56</v>
      </c>
      <c r="X92" s="3" t="s">
        <v>69</v>
      </c>
      <c r="Y92" s="3" t="s">
        <v>61</v>
      </c>
      <c r="Z92" t="s">
        <v>369</v>
      </c>
      <c r="AA92">
        <v>2.46</v>
      </c>
      <c r="AB92" t="s">
        <v>703</v>
      </c>
      <c r="AC92">
        <v>15.99</v>
      </c>
      <c r="AD92">
        <v>18</v>
      </c>
      <c r="AE92" t="s">
        <v>704</v>
      </c>
      <c r="AF92">
        <v>6.43</v>
      </c>
      <c r="AG92" t="s">
        <v>705</v>
      </c>
      <c r="AH92">
        <v>18.41</v>
      </c>
      <c r="AI92">
        <v>51</v>
      </c>
      <c r="AJ92" t="s">
        <v>369</v>
      </c>
      <c r="AK92">
        <v>2.46</v>
      </c>
      <c r="AL92" t="s">
        <v>706</v>
      </c>
      <c r="AM92">
        <v>17</v>
      </c>
      <c r="AN92">
        <v>34</v>
      </c>
      <c r="AO92" t="s">
        <v>704</v>
      </c>
      <c r="AP92">
        <v>6.43</v>
      </c>
      <c r="AQ92" t="s">
        <v>705</v>
      </c>
      <c r="AR92">
        <v>18.41</v>
      </c>
      <c r="AS92">
        <v>97</v>
      </c>
      <c r="AT92" s="9" t="s">
        <v>2261</v>
      </c>
      <c r="AU92" t="str">
        <f t="shared" si="1"/>
        <v>&lt; 25mph</v>
      </c>
      <c r="AV92">
        <v>18.41</v>
      </c>
    </row>
    <row r="93" spans="1:48" x14ac:dyDescent="0.15">
      <c r="A93" s="2">
        <v>94</v>
      </c>
      <c r="B93" s="3" t="s">
        <v>25</v>
      </c>
      <c r="C93" s="3" t="s">
        <v>260</v>
      </c>
      <c r="D93" s="3" t="s">
        <v>92</v>
      </c>
      <c r="E93" s="2">
        <v>19</v>
      </c>
      <c r="F93" s="2">
        <v>2018</v>
      </c>
      <c r="G93" s="2">
        <v>3</v>
      </c>
      <c r="H93" s="4">
        <v>43331</v>
      </c>
      <c r="I93" s="3" t="s">
        <v>261</v>
      </c>
      <c r="J93" s="3">
        <v>32.700180400000001</v>
      </c>
      <c r="K93" s="3">
        <v>-116.8638674</v>
      </c>
      <c r="L93" s="3" t="s">
        <v>29</v>
      </c>
      <c r="M93" s="3" t="s">
        <v>30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20</v>
      </c>
      <c r="T93" s="3"/>
      <c r="U93" s="3" t="s">
        <v>81</v>
      </c>
      <c r="V93" s="3" t="s">
        <v>36</v>
      </c>
      <c r="W93" s="3" t="s">
        <v>56</v>
      </c>
      <c r="X93" s="3" t="s">
        <v>53</v>
      </c>
      <c r="Y93" s="3" t="s">
        <v>39</v>
      </c>
      <c r="Z93" t="s">
        <v>359</v>
      </c>
      <c r="AA93">
        <v>3.97</v>
      </c>
      <c r="AB93" t="s">
        <v>707</v>
      </c>
      <c r="AC93">
        <v>15.99</v>
      </c>
      <c r="AD93">
        <v>17</v>
      </c>
      <c r="AE93" t="s">
        <v>359</v>
      </c>
      <c r="AF93">
        <v>3.97</v>
      </c>
      <c r="AG93" t="s">
        <v>707</v>
      </c>
      <c r="AH93">
        <v>15.99</v>
      </c>
      <c r="AI93">
        <v>95</v>
      </c>
      <c r="AJ93" t="s">
        <v>359</v>
      </c>
      <c r="AK93">
        <v>3.97</v>
      </c>
      <c r="AL93" t="s">
        <v>707</v>
      </c>
      <c r="AM93">
        <v>15.99</v>
      </c>
      <c r="AN93">
        <v>33</v>
      </c>
      <c r="AO93" t="s">
        <v>359</v>
      </c>
      <c r="AP93">
        <v>3.97</v>
      </c>
      <c r="AQ93" t="s">
        <v>707</v>
      </c>
      <c r="AR93">
        <v>15.99</v>
      </c>
      <c r="AS93">
        <v>187</v>
      </c>
      <c r="AT93" s="9" t="s">
        <v>2260</v>
      </c>
      <c r="AU93" t="str">
        <f t="shared" si="1"/>
        <v>&lt; 25mph</v>
      </c>
      <c r="AV93">
        <v>15.99</v>
      </c>
    </row>
    <row r="94" spans="1:48" x14ac:dyDescent="0.15">
      <c r="A94" s="2">
        <v>95</v>
      </c>
      <c r="B94" s="3" t="s">
        <v>25</v>
      </c>
      <c r="C94" s="3" t="s">
        <v>262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263</v>
      </c>
      <c r="J94" s="3">
        <v>32.789679</v>
      </c>
      <c r="K94" s="3">
        <v>-117.080882</v>
      </c>
      <c r="L94" s="3" t="s">
        <v>29</v>
      </c>
      <c r="M94" s="3" t="s">
        <v>85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43</v>
      </c>
      <c r="S94" s="3" t="s">
        <v>100</v>
      </c>
      <c r="T94" s="3"/>
      <c r="U94" s="3"/>
      <c r="V94" s="3"/>
      <c r="W94" s="3" t="s">
        <v>68</v>
      </c>
      <c r="X94" s="3" t="s">
        <v>69</v>
      </c>
      <c r="Y94" s="3" t="s">
        <v>39</v>
      </c>
      <c r="Z94" t="s">
        <v>436</v>
      </c>
      <c r="AA94">
        <v>3.9</v>
      </c>
      <c r="AB94" t="s">
        <v>708</v>
      </c>
      <c r="AC94">
        <v>21</v>
      </c>
      <c r="AD94">
        <v>58</v>
      </c>
      <c r="AE94" t="s">
        <v>436</v>
      </c>
      <c r="AF94">
        <v>3.9</v>
      </c>
      <c r="AG94" t="s">
        <v>708</v>
      </c>
      <c r="AH94">
        <v>21</v>
      </c>
      <c r="AI94">
        <v>142</v>
      </c>
      <c r="AJ94" t="s">
        <v>436</v>
      </c>
      <c r="AK94">
        <v>3.9</v>
      </c>
      <c r="AL94" t="s">
        <v>709</v>
      </c>
      <c r="AM94">
        <v>21</v>
      </c>
      <c r="AN94">
        <v>114</v>
      </c>
      <c r="AO94" t="s">
        <v>436</v>
      </c>
      <c r="AP94">
        <v>3.9</v>
      </c>
      <c r="AQ94" t="s">
        <v>709</v>
      </c>
      <c r="AR94">
        <v>21</v>
      </c>
      <c r="AS94">
        <v>281</v>
      </c>
      <c r="AT94" s="9" t="s">
        <v>2261</v>
      </c>
      <c r="AU94" t="str">
        <f t="shared" si="1"/>
        <v>&lt; 25mph</v>
      </c>
      <c r="AV94">
        <v>21</v>
      </c>
    </row>
    <row r="95" spans="1:48" x14ac:dyDescent="0.15">
      <c r="A95" s="2">
        <v>96</v>
      </c>
      <c r="B95" s="3" t="s">
        <v>25</v>
      </c>
      <c r="C95" s="3" t="s">
        <v>264</v>
      </c>
      <c r="D95" s="3" t="s">
        <v>104</v>
      </c>
      <c r="E95" s="2">
        <v>14</v>
      </c>
      <c r="F95" s="2">
        <v>2018</v>
      </c>
      <c r="G95" s="2">
        <v>3</v>
      </c>
      <c r="H95" s="4">
        <v>43357</v>
      </c>
      <c r="I95" s="3" t="s">
        <v>93</v>
      </c>
      <c r="J95" s="3">
        <v>33.317706000000001</v>
      </c>
      <c r="K95" s="3">
        <v>-117.22284399999999</v>
      </c>
      <c r="L95" s="3" t="s">
        <v>29</v>
      </c>
      <c r="M95" s="3" t="s">
        <v>30</v>
      </c>
      <c r="N95" s="3" t="s">
        <v>31</v>
      </c>
      <c r="O95" s="3" t="s">
        <v>32</v>
      </c>
      <c r="P95" s="3" t="s">
        <v>33</v>
      </c>
      <c r="Q95" s="3" t="s">
        <v>34</v>
      </c>
      <c r="R95" s="3" t="s">
        <v>35</v>
      </c>
      <c r="S95" s="3" t="s">
        <v>172</v>
      </c>
      <c r="T95" s="3"/>
      <c r="U95" s="3" t="s">
        <v>44</v>
      </c>
      <c r="V95" s="3" t="s">
        <v>89</v>
      </c>
      <c r="W95" s="3" t="s">
        <v>46</v>
      </c>
      <c r="X95" s="3" t="s">
        <v>38</v>
      </c>
      <c r="Y95" s="3" t="s">
        <v>47</v>
      </c>
      <c r="Z95" t="s">
        <v>710</v>
      </c>
      <c r="AA95">
        <v>3.81</v>
      </c>
      <c r="AB95" t="s">
        <v>711</v>
      </c>
      <c r="AC95">
        <v>4</v>
      </c>
      <c r="AD95">
        <v>12</v>
      </c>
      <c r="AE95" t="s">
        <v>712</v>
      </c>
      <c r="AF95">
        <v>7.49</v>
      </c>
      <c r="AG95" t="s">
        <v>713</v>
      </c>
      <c r="AH95">
        <v>8.01</v>
      </c>
      <c r="AI95">
        <v>88</v>
      </c>
      <c r="AJ95" t="s">
        <v>710</v>
      </c>
      <c r="AK95">
        <v>3.81</v>
      </c>
      <c r="AL95" t="s">
        <v>714</v>
      </c>
      <c r="AM95">
        <v>8.01</v>
      </c>
      <c r="AN95">
        <v>24</v>
      </c>
      <c r="AO95" t="s">
        <v>432</v>
      </c>
      <c r="AP95">
        <v>7.39</v>
      </c>
      <c r="AQ95" t="s">
        <v>715</v>
      </c>
      <c r="AR95">
        <v>13</v>
      </c>
      <c r="AS95">
        <v>168</v>
      </c>
      <c r="AT95" s="9" t="s">
        <v>2260</v>
      </c>
      <c r="AU95" t="str">
        <f t="shared" si="1"/>
        <v>&lt; 25mph</v>
      </c>
      <c r="AV95">
        <v>8.01</v>
      </c>
    </row>
    <row r="96" spans="1:48" x14ac:dyDescent="0.15">
      <c r="A96" s="2">
        <v>97</v>
      </c>
      <c r="B96" s="3" t="s">
        <v>25</v>
      </c>
      <c r="C96" s="3" t="s">
        <v>265</v>
      </c>
      <c r="D96" s="3" t="s">
        <v>120</v>
      </c>
      <c r="E96" s="2">
        <v>15</v>
      </c>
      <c r="F96" s="2">
        <v>2018</v>
      </c>
      <c r="G96" s="2">
        <v>4</v>
      </c>
      <c r="H96" s="4">
        <v>43388</v>
      </c>
      <c r="I96" s="3" t="s">
        <v>266</v>
      </c>
      <c r="J96" s="3">
        <v>33.319099000000001</v>
      </c>
      <c r="K96" s="3">
        <v>-117.259671</v>
      </c>
      <c r="L96" s="3" t="s">
        <v>29</v>
      </c>
      <c r="M96" s="3" t="s">
        <v>30</v>
      </c>
      <c r="N96" s="3" t="s">
        <v>31</v>
      </c>
      <c r="O96" s="3" t="s">
        <v>72</v>
      </c>
      <c r="P96" s="3" t="s">
        <v>33</v>
      </c>
      <c r="Q96" s="3" t="s">
        <v>34</v>
      </c>
      <c r="R96" s="3" t="s">
        <v>43</v>
      </c>
      <c r="S96" s="3" t="s">
        <v>100</v>
      </c>
      <c r="T96" s="3"/>
      <c r="U96" s="3"/>
      <c r="V96" s="3"/>
      <c r="W96" s="3" t="s">
        <v>68</v>
      </c>
      <c r="X96" s="3" t="s">
        <v>38</v>
      </c>
      <c r="Y96" s="3" t="s">
        <v>47</v>
      </c>
      <c r="Z96" t="s">
        <v>371</v>
      </c>
      <c r="AA96">
        <v>2.48</v>
      </c>
      <c r="AB96" t="s">
        <v>716</v>
      </c>
      <c r="AC96">
        <v>39.119999999999997</v>
      </c>
      <c r="AD96">
        <v>20</v>
      </c>
      <c r="AE96" t="s">
        <v>717</v>
      </c>
      <c r="AF96">
        <v>4.6500000000000004</v>
      </c>
      <c r="AG96" t="s">
        <v>718</v>
      </c>
      <c r="AH96">
        <v>45.99</v>
      </c>
      <c r="AI96">
        <v>81</v>
      </c>
      <c r="AJ96" t="s">
        <v>371</v>
      </c>
      <c r="AK96">
        <v>2.48</v>
      </c>
      <c r="AL96" t="s">
        <v>716</v>
      </c>
      <c r="AM96">
        <v>39.119999999999997</v>
      </c>
      <c r="AN96">
        <v>40</v>
      </c>
      <c r="AO96" t="s">
        <v>717</v>
      </c>
      <c r="AP96">
        <v>4.6500000000000004</v>
      </c>
      <c r="AQ96" t="s">
        <v>719</v>
      </c>
      <c r="AR96">
        <v>47</v>
      </c>
      <c r="AS96">
        <v>163</v>
      </c>
      <c r="AT96" s="9" t="s">
        <v>2261</v>
      </c>
      <c r="AU96" t="str">
        <f t="shared" si="1"/>
        <v>40-55mph</v>
      </c>
      <c r="AV96">
        <v>45.99</v>
      </c>
    </row>
    <row r="97" spans="1:48" x14ac:dyDescent="0.15">
      <c r="A97" s="2">
        <v>98</v>
      </c>
      <c r="B97" s="3" t="s">
        <v>25</v>
      </c>
      <c r="C97" s="3" t="s">
        <v>267</v>
      </c>
      <c r="D97" s="3" t="s">
        <v>176</v>
      </c>
      <c r="E97" s="2">
        <v>26</v>
      </c>
      <c r="F97" s="2">
        <v>2018</v>
      </c>
      <c r="G97" s="2">
        <v>4</v>
      </c>
      <c r="H97" s="4">
        <v>43430</v>
      </c>
      <c r="I97" s="3" t="s">
        <v>268</v>
      </c>
      <c r="J97" s="3">
        <v>33.431392000000002</v>
      </c>
      <c r="K97" s="3">
        <v>-117.595195</v>
      </c>
      <c r="L97" s="3" t="s">
        <v>29</v>
      </c>
      <c r="M97" s="3" t="s">
        <v>85</v>
      </c>
      <c r="N97" s="3" t="s">
        <v>51</v>
      </c>
      <c r="O97" s="3" t="s">
        <v>32</v>
      </c>
      <c r="P97" s="3" t="s">
        <v>33</v>
      </c>
      <c r="Q97" s="3" t="s">
        <v>34</v>
      </c>
      <c r="R97" s="3" t="s">
        <v>43</v>
      </c>
      <c r="S97" s="3" t="s">
        <v>20</v>
      </c>
      <c r="T97" s="3"/>
      <c r="U97" s="3" t="s">
        <v>81</v>
      </c>
      <c r="V97" s="3" t="s">
        <v>36</v>
      </c>
      <c r="W97" s="3"/>
      <c r="X97" s="3" t="s">
        <v>38</v>
      </c>
      <c r="Y97" s="3" t="s">
        <v>234</v>
      </c>
      <c r="Z97" t="s">
        <v>661</v>
      </c>
      <c r="AA97">
        <v>0.45</v>
      </c>
      <c r="AB97" t="s">
        <v>720</v>
      </c>
      <c r="AC97">
        <v>8.99</v>
      </c>
      <c r="AD97">
        <v>37</v>
      </c>
      <c r="AE97" t="s">
        <v>721</v>
      </c>
      <c r="AF97">
        <v>7.13</v>
      </c>
      <c r="AG97" t="s">
        <v>722</v>
      </c>
      <c r="AH97">
        <v>23</v>
      </c>
      <c r="AI97">
        <v>58</v>
      </c>
      <c r="AJ97" t="s">
        <v>661</v>
      </c>
      <c r="AK97">
        <v>0.45</v>
      </c>
      <c r="AL97" t="s">
        <v>720</v>
      </c>
      <c r="AM97">
        <v>8.99</v>
      </c>
      <c r="AN97">
        <v>73</v>
      </c>
      <c r="AO97" t="s">
        <v>721</v>
      </c>
      <c r="AP97">
        <v>7.13</v>
      </c>
      <c r="AQ97" t="s">
        <v>722</v>
      </c>
      <c r="AR97">
        <v>23</v>
      </c>
      <c r="AS97">
        <v>115</v>
      </c>
      <c r="AT97" s="9" t="s">
        <v>2260</v>
      </c>
      <c r="AU97" t="str">
        <f t="shared" si="1"/>
        <v>&lt; 25mph</v>
      </c>
      <c r="AV97">
        <v>23</v>
      </c>
    </row>
    <row r="98" spans="1:48" x14ac:dyDescent="0.15">
      <c r="A98" s="2">
        <v>99</v>
      </c>
      <c r="B98" s="3" t="s">
        <v>25</v>
      </c>
      <c r="C98" s="3" t="s">
        <v>269</v>
      </c>
      <c r="D98" s="3" t="s">
        <v>127</v>
      </c>
      <c r="E98" s="2">
        <v>16</v>
      </c>
      <c r="F98" s="2">
        <v>2019</v>
      </c>
      <c r="G98" s="2">
        <v>1</v>
      </c>
      <c r="H98" s="4">
        <v>43481</v>
      </c>
      <c r="I98" s="3" t="s">
        <v>270</v>
      </c>
      <c r="J98" s="3">
        <v>33.420999999999999</v>
      </c>
      <c r="K98" s="3">
        <v>-117.61</v>
      </c>
      <c r="L98" s="3" t="s">
        <v>29</v>
      </c>
      <c r="M98" s="3" t="s">
        <v>85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35</v>
      </c>
      <c r="S98" s="3" t="s">
        <v>100</v>
      </c>
      <c r="T98" s="3" t="s">
        <v>272</v>
      </c>
      <c r="U98" s="3"/>
      <c r="V98" s="3"/>
      <c r="W98" s="3" t="s">
        <v>37</v>
      </c>
      <c r="X98" s="3" t="s">
        <v>69</v>
      </c>
      <c r="Y98" s="3" t="s">
        <v>234</v>
      </c>
      <c r="Z98" t="s">
        <v>723</v>
      </c>
      <c r="AA98">
        <v>0.65</v>
      </c>
      <c r="AB98" t="s">
        <v>724</v>
      </c>
      <c r="AC98">
        <v>14</v>
      </c>
      <c r="AD98">
        <v>40</v>
      </c>
      <c r="AE98" t="s">
        <v>725</v>
      </c>
      <c r="AF98">
        <v>4.17</v>
      </c>
      <c r="AG98" t="s">
        <v>726</v>
      </c>
      <c r="AH98">
        <v>18.989999999999998</v>
      </c>
      <c r="AI98">
        <v>59</v>
      </c>
      <c r="AJ98" t="s">
        <v>723</v>
      </c>
      <c r="AK98">
        <v>0.65</v>
      </c>
      <c r="AL98" t="s">
        <v>724</v>
      </c>
      <c r="AM98">
        <v>14</v>
      </c>
      <c r="AN98">
        <v>78</v>
      </c>
      <c r="AO98" t="s">
        <v>725</v>
      </c>
      <c r="AP98">
        <v>4.17</v>
      </c>
      <c r="AQ98" t="s">
        <v>726</v>
      </c>
      <c r="AR98">
        <v>18.989999999999998</v>
      </c>
      <c r="AS98">
        <v>116</v>
      </c>
      <c r="AT98" s="9" t="s">
        <v>2261</v>
      </c>
      <c r="AU98" t="str">
        <f t="shared" si="1"/>
        <v>&lt; 25mph</v>
      </c>
      <c r="AV98">
        <v>18.989999999999998</v>
      </c>
    </row>
    <row r="99" spans="1:48" x14ac:dyDescent="0.15">
      <c r="A99" s="2">
        <v>100</v>
      </c>
      <c r="B99" s="3" t="s">
        <v>25</v>
      </c>
      <c r="C99" s="3" t="s">
        <v>273</v>
      </c>
      <c r="D99" s="3" t="s">
        <v>49</v>
      </c>
      <c r="E99" s="2">
        <v>15</v>
      </c>
      <c r="F99" s="2">
        <v>2019</v>
      </c>
      <c r="G99" s="2">
        <v>2</v>
      </c>
      <c r="H99" s="4">
        <v>43570</v>
      </c>
      <c r="I99" s="3" t="s">
        <v>274</v>
      </c>
      <c r="J99" s="3">
        <v>32.788300700000001</v>
      </c>
      <c r="K99" s="3">
        <v>-116.8896419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34</v>
      </c>
      <c r="R99" s="3" t="s">
        <v>43</v>
      </c>
      <c r="S99" s="3" t="s">
        <v>240</v>
      </c>
      <c r="T99" s="3"/>
      <c r="U99" s="3"/>
      <c r="V99" s="3"/>
      <c r="W99" s="3" t="s">
        <v>139</v>
      </c>
      <c r="X99" s="3" t="s">
        <v>69</v>
      </c>
      <c r="Y99" s="3" t="s">
        <v>39</v>
      </c>
      <c r="Z99" t="s">
        <v>518</v>
      </c>
      <c r="AA99">
        <v>3.16</v>
      </c>
      <c r="AB99" t="s">
        <v>727</v>
      </c>
      <c r="AC99">
        <v>15.99</v>
      </c>
      <c r="AD99">
        <v>26</v>
      </c>
      <c r="AE99" t="s">
        <v>551</v>
      </c>
      <c r="AF99">
        <v>6.44</v>
      </c>
      <c r="AG99" t="s">
        <v>728</v>
      </c>
      <c r="AH99">
        <v>18.010000000000002</v>
      </c>
      <c r="AI99">
        <v>205</v>
      </c>
      <c r="AJ99" t="s">
        <v>518</v>
      </c>
      <c r="AK99">
        <v>3.16</v>
      </c>
      <c r="AL99" t="s">
        <v>729</v>
      </c>
      <c r="AM99">
        <v>18.989999999999998</v>
      </c>
      <c r="AN99">
        <v>52</v>
      </c>
      <c r="AO99" t="s">
        <v>551</v>
      </c>
      <c r="AP99">
        <v>6.44</v>
      </c>
      <c r="AQ99" t="s">
        <v>730</v>
      </c>
      <c r="AR99">
        <v>22.01</v>
      </c>
      <c r="AS99">
        <v>407</v>
      </c>
      <c r="AT99" s="9" t="s">
        <v>2261</v>
      </c>
      <c r="AU99" t="str">
        <f t="shared" si="1"/>
        <v>&lt; 25mph</v>
      </c>
      <c r="AV99">
        <v>18.010000000000002</v>
      </c>
    </row>
    <row r="100" spans="1:48" x14ac:dyDescent="0.15">
      <c r="A100" s="2">
        <v>101</v>
      </c>
      <c r="B100" s="3" t="s">
        <v>25</v>
      </c>
      <c r="C100" s="3" t="s">
        <v>275</v>
      </c>
      <c r="D100" s="3" t="s">
        <v>149</v>
      </c>
      <c r="E100" s="2">
        <v>12</v>
      </c>
      <c r="F100" s="2">
        <v>2019</v>
      </c>
      <c r="G100" s="2">
        <v>2</v>
      </c>
      <c r="H100" s="4">
        <v>43628</v>
      </c>
      <c r="I100" s="3" t="s">
        <v>276</v>
      </c>
      <c r="J100" s="3">
        <v>33.048426999999997</v>
      </c>
      <c r="K100" s="3">
        <v>-116.857815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271</v>
      </c>
      <c r="Q100" s="3" t="s">
        <v>129</v>
      </c>
      <c r="R100" s="3" t="s">
        <v>43</v>
      </c>
      <c r="S100" s="3" t="s">
        <v>20</v>
      </c>
      <c r="T100" s="3"/>
      <c r="U100" s="3" t="s">
        <v>44</v>
      </c>
      <c r="V100" s="3" t="s">
        <v>36</v>
      </c>
      <c r="W100" s="3" t="s">
        <v>68</v>
      </c>
      <c r="X100" s="3" t="s">
        <v>38</v>
      </c>
      <c r="Y100" s="3" t="s">
        <v>57</v>
      </c>
      <c r="Z100" t="s">
        <v>560</v>
      </c>
      <c r="AA100">
        <v>3.88</v>
      </c>
      <c r="AB100" t="s">
        <v>731</v>
      </c>
      <c r="AC100">
        <v>4</v>
      </c>
      <c r="AD100">
        <v>60</v>
      </c>
      <c r="AE100" t="s">
        <v>492</v>
      </c>
      <c r="AF100">
        <v>6.4</v>
      </c>
      <c r="AG100" t="s">
        <v>731</v>
      </c>
      <c r="AH100">
        <v>8.99</v>
      </c>
      <c r="AI100">
        <v>138</v>
      </c>
      <c r="AJ100" t="s">
        <v>732</v>
      </c>
      <c r="AK100">
        <v>2.65</v>
      </c>
      <c r="AL100" t="s">
        <v>733</v>
      </c>
      <c r="AM100">
        <v>4.99</v>
      </c>
      <c r="AN100">
        <v>118</v>
      </c>
      <c r="AO100" t="s">
        <v>492</v>
      </c>
      <c r="AP100">
        <v>6.4</v>
      </c>
      <c r="AQ100" t="s">
        <v>731</v>
      </c>
      <c r="AR100">
        <v>8.99</v>
      </c>
      <c r="AS100">
        <v>274</v>
      </c>
      <c r="AT100" s="9" t="s">
        <v>2260</v>
      </c>
      <c r="AU100" t="str">
        <f t="shared" si="1"/>
        <v>&lt; 25mph</v>
      </c>
      <c r="AV100">
        <v>8.99</v>
      </c>
    </row>
    <row r="101" spans="1:48" x14ac:dyDescent="0.15">
      <c r="A101" s="2">
        <v>102</v>
      </c>
      <c r="B101" s="3" t="s">
        <v>25</v>
      </c>
      <c r="C101" s="3" t="s">
        <v>277</v>
      </c>
      <c r="D101" s="3" t="s">
        <v>83</v>
      </c>
      <c r="E101" s="2">
        <v>3</v>
      </c>
      <c r="F101" s="2">
        <v>2019</v>
      </c>
      <c r="G101" s="2">
        <v>3</v>
      </c>
      <c r="H101" s="4">
        <v>43649</v>
      </c>
      <c r="I101" s="3" t="s">
        <v>278</v>
      </c>
      <c r="J101" s="3">
        <v>33.011263999999997</v>
      </c>
      <c r="K101" s="3">
        <v>-116.84922</v>
      </c>
      <c r="L101" s="3" t="s">
        <v>29</v>
      </c>
      <c r="M101" s="3" t="s">
        <v>30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35</v>
      </c>
      <c r="S101" s="3" t="s">
        <v>100</v>
      </c>
      <c r="T101" s="3" t="s">
        <v>108</v>
      </c>
      <c r="U101" s="3"/>
      <c r="V101" s="3"/>
      <c r="W101" s="3" t="s">
        <v>52</v>
      </c>
      <c r="X101" s="3" t="s">
        <v>53</v>
      </c>
      <c r="Y101" s="3" t="s">
        <v>57</v>
      </c>
      <c r="Z101" t="s">
        <v>734</v>
      </c>
      <c r="AA101">
        <v>3.6</v>
      </c>
      <c r="AB101" t="s">
        <v>735</v>
      </c>
      <c r="AC101">
        <v>18.010000000000002</v>
      </c>
      <c r="AD101">
        <v>24</v>
      </c>
      <c r="AE101" t="s">
        <v>736</v>
      </c>
      <c r="AF101">
        <v>7.05</v>
      </c>
      <c r="AG101" t="s">
        <v>737</v>
      </c>
      <c r="AH101">
        <v>20.13</v>
      </c>
      <c r="AI101">
        <v>112</v>
      </c>
      <c r="AJ101" t="s">
        <v>734</v>
      </c>
      <c r="AK101">
        <v>3.6</v>
      </c>
      <c r="AL101" t="s">
        <v>738</v>
      </c>
      <c r="AM101">
        <v>18.010000000000002</v>
      </c>
      <c r="AN101">
        <v>48</v>
      </c>
      <c r="AO101" t="s">
        <v>736</v>
      </c>
      <c r="AP101">
        <v>7.05</v>
      </c>
      <c r="AQ101" t="s">
        <v>739</v>
      </c>
      <c r="AR101">
        <v>22.37</v>
      </c>
      <c r="AS101">
        <v>215</v>
      </c>
      <c r="AT101" s="9" t="s">
        <v>2261</v>
      </c>
      <c r="AU101" t="str">
        <f t="shared" si="1"/>
        <v>&lt; 25mph</v>
      </c>
      <c r="AV101">
        <v>20.13</v>
      </c>
    </row>
    <row r="102" spans="1:48" x14ac:dyDescent="0.15">
      <c r="A102" s="2">
        <v>103</v>
      </c>
      <c r="B102" s="3" t="s">
        <v>25</v>
      </c>
      <c r="C102" s="3" t="s">
        <v>279</v>
      </c>
      <c r="D102" s="3" t="s">
        <v>83</v>
      </c>
      <c r="E102" s="2">
        <v>5</v>
      </c>
      <c r="F102" s="2">
        <v>2019</v>
      </c>
      <c r="G102" s="2">
        <v>3</v>
      </c>
      <c r="H102" s="4">
        <v>43651</v>
      </c>
      <c r="I102" s="3" t="s">
        <v>280</v>
      </c>
      <c r="J102" s="3">
        <v>33.158447899999999</v>
      </c>
      <c r="K102" s="3">
        <v>-117.2220482</v>
      </c>
      <c r="L102" s="3" t="s">
        <v>29</v>
      </c>
      <c r="M102" s="3" t="s">
        <v>85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20</v>
      </c>
      <c r="T102" s="3"/>
      <c r="U102" s="3" t="s">
        <v>44</v>
      </c>
      <c r="V102" s="3" t="s">
        <v>45</v>
      </c>
      <c r="W102" s="3" t="s">
        <v>46</v>
      </c>
      <c r="X102" s="3" t="s">
        <v>38</v>
      </c>
      <c r="Y102" s="3" t="s">
        <v>61</v>
      </c>
      <c r="Z102" t="s">
        <v>635</v>
      </c>
      <c r="AA102">
        <v>2.38</v>
      </c>
      <c r="AB102" t="s">
        <v>740</v>
      </c>
      <c r="AC102">
        <v>13</v>
      </c>
      <c r="AD102">
        <v>45</v>
      </c>
      <c r="AE102" t="s">
        <v>463</v>
      </c>
      <c r="AF102">
        <v>7.61</v>
      </c>
      <c r="AG102" t="s">
        <v>741</v>
      </c>
      <c r="AH102">
        <v>17</v>
      </c>
      <c r="AI102">
        <v>169</v>
      </c>
      <c r="AJ102" t="s">
        <v>635</v>
      </c>
      <c r="AK102">
        <v>2.38</v>
      </c>
      <c r="AL102" t="s">
        <v>742</v>
      </c>
      <c r="AM102">
        <v>13</v>
      </c>
      <c r="AN102">
        <v>91</v>
      </c>
      <c r="AO102" t="s">
        <v>463</v>
      </c>
      <c r="AP102">
        <v>7.61</v>
      </c>
      <c r="AQ102" t="s">
        <v>743</v>
      </c>
      <c r="AR102">
        <v>18.989999999999998</v>
      </c>
      <c r="AS102">
        <v>335</v>
      </c>
      <c r="AT102" s="9" t="s">
        <v>2260</v>
      </c>
      <c r="AU102" t="str">
        <f t="shared" si="1"/>
        <v>&lt; 25mph</v>
      </c>
      <c r="AV102">
        <v>17</v>
      </c>
    </row>
    <row r="103" spans="1:48" x14ac:dyDescent="0.15">
      <c r="A103" s="2">
        <v>104</v>
      </c>
      <c r="B103" s="3" t="s">
        <v>25</v>
      </c>
      <c r="C103" s="3" t="s">
        <v>281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282</v>
      </c>
      <c r="J103" s="3">
        <v>33.181964000000001</v>
      </c>
      <c r="K103" s="3">
        <v>-117.112574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172</v>
      </c>
      <c r="T103" s="3"/>
      <c r="U103" s="3"/>
      <c r="V103" s="3"/>
      <c r="W103" s="3" t="s">
        <v>56</v>
      </c>
      <c r="X103" s="3" t="s">
        <v>38</v>
      </c>
      <c r="Y103" s="3" t="s">
        <v>47</v>
      </c>
      <c r="Z103" t="s">
        <v>472</v>
      </c>
      <c r="AA103">
        <v>3.61</v>
      </c>
      <c r="AB103" t="s">
        <v>744</v>
      </c>
      <c r="AC103">
        <v>13</v>
      </c>
      <c r="AD103">
        <v>42</v>
      </c>
      <c r="AE103" t="s">
        <v>512</v>
      </c>
      <c r="AF103">
        <v>5.88</v>
      </c>
      <c r="AG103" t="s">
        <v>745</v>
      </c>
      <c r="AH103">
        <v>14</v>
      </c>
      <c r="AI103">
        <v>176</v>
      </c>
      <c r="AJ103" t="s">
        <v>472</v>
      </c>
      <c r="AK103">
        <v>3.61</v>
      </c>
      <c r="AL103" t="s">
        <v>744</v>
      </c>
      <c r="AM103">
        <v>13</v>
      </c>
      <c r="AN103">
        <v>82</v>
      </c>
      <c r="AO103" t="s">
        <v>512</v>
      </c>
      <c r="AP103">
        <v>5.88</v>
      </c>
      <c r="AQ103" t="s">
        <v>745</v>
      </c>
      <c r="AR103">
        <v>14</v>
      </c>
      <c r="AS103">
        <v>350</v>
      </c>
      <c r="AT103" s="9" t="s">
        <v>2261</v>
      </c>
      <c r="AU103" t="str">
        <f t="shared" si="1"/>
        <v>&lt; 25mph</v>
      </c>
      <c r="AV103">
        <v>14</v>
      </c>
    </row>
    <row r="104" spans="1:48" x14ac:dyDescent="0.15">
      <c r="A104" s="2">
        <v>105</v>
      </c>
      <c r="B104" s="3" t="s">
        <v>25</v>
      </c>
      <c r="C104" s="3" t="s">
        <v>283</v>
      </c>
      <c r="D104" s="3" t="s">
        <v>83</v>
      </c>
      <c r="E104" s="2">
        <v>16</v>
      </c>
      <c r="F104" s="2">
        <v>2019</v>
      </c>
      <c r="G104" s="2">
        <v>3</v>
      </c>
      <c r="H104" s="4">
        <v>43662</v>
      </c>
      <c r="I104" s="3" t="s">
        <v>284</v>
      </c>
      <c r="J104" s="3">
        <v>33.167521999999998</v>
      </c>
      <c r="K104" s="3">
        <v>-117.146218</v>
      </c>
      <c r="L104" s="3" t="s">
        <v>29</v>
      </c>
      <c r="M104" s="3" t="s">
        <v>30</v>
      </c>
      <c r="N104" s="3" t="s">
        <v>31</v>
      </c>
      <c r="O104" s="3" t="s">
        <v>32</v>
      </c>
      <c r="P104" s="3" t="s">
        <v>33</v>
      </c>
      <c r="Q104" s="3" t="s">
        <v>34</v>
      </c>
      <c r="R104" s="3" t="s">
        <v>43</v>
      </c>
      <c r="S104" s="3" t="s">
        <v>240</v>
      </c>
      <c r="T104" s="3"/>
      <c r="U104" s="3"/>
      <c r="V104" s="3"/>
      <c r="W104" s="3" t="s">
        <v>56</v>
      </c>
      <c r="X104" s="3" t="s">
        <v>38</v>
      </c>
      <c r="Y104" s="3" t="s">
        <v>47</v>
      </c>
      <c r="Z104" t="s">
        <v>512</v>
      </c>
      <c r="AA104">
        <v>3.76</v>
      </c>
      <c r="AB104" t="s">
        <v>746</v>
      </c>
      <c r="AC104">
        <v>3</v>
      </c>
      <c r="AD104">
        <v>34</v>
      </c>
      <c r="AE104" t="s">
        <v>514</v>
      </c>
      <c r="AF104">
        <v>5.74</v>
      </c>
      <c r="AG104" t="s">
        <v>747</v>
      </c>
      <c r="AH104">
        <v>7</v>
      </c>
      <c r="AI104">
        <v>167</v>
      </c>
      <c r="AJ104" t="s">
        <v>635</v>
      </c>
      <c r="AK104">
        <v>2.37</v>
      </c>
      <c r="AL104" t="s">
        <v>748</v>
      </c>
      <c r="AM104">
        <v>4.99</v>
      </c>
      <c r="AN104">
        <v>69</v>
      </c>
      <c r="AO104" t="s">
        <v>514</v>
      </c>
      <c r="AP104">
        <v>5.74</v>
      </c>
      <c r="AQ104" t="s">
        <v>747</v>
      </c>
      <c r="AR104">
        <v>7</v>
      </c>
      <c r="AS104">
        <v>333</v>
      </c>
      <c r="AT104" s="9" t="s">
        <v>2261</v>
      </c>
      <c r="AU104" t="str">
        <f t="shared" si="1"/>
        <v>&lt; 25mph</v>
      </c>
      <c r="AV104">
        <v>7</v>
      </c>
    </row>
    <row r="105" spans="1:48" x14ac:dyDescent="0.15">
      <c r="A105" s="2">
        <v>106</v>
      </c>
      <c r="B105" s="3" t="s">
        <v>25</v>
      </c>
      <c r="C105" s="3" t="s">
        <v>285</v>
      </c>
      <c r="D105" s="3" t="s">
        <v>92</v>
      </c>
      <c r="E105" s="2">
        <v>5</v>
      </c>
      <c r="F105" s="2">
        <v>2019</v>
      </c>
      <c r="G105" s="2">
        <v>3</v>
      </c>
      <c r="H105" s="4">
        <v>43682</v>
      </c>
      <c r="I105" s="3" t="s">
        <v>286</v>
      </c>
      <c r="J105" s="3">
        <v>32.788589000000002</v>
      </c>
      <c r="K105" s="3">
        <v>-117.12329699999999</v>
      </c>
      <c r="L105" s="3" t="s">
        <v>29</v>
      </c>
      <c r="M105" s="3" t="s">
        <v>85</v>
      </c>
      <c r="N105" s="3" t="s">
        <v>31</v>
      </c>
      <c r="O105" s="3" t="s">
        <v>86</v>
      </c>
      <c r="P105" s="3" t="s">
        <v>271</v>
      </c>
      <c r="Q105" s="3" t="s">
        <v>34</v>
      </c>
      <c r="R105" s="3" t="s">
        <v>35</v>
      </c>
      <c r="S105" s="3" t="s">
        <v>100</v>
      </c>
      <c r="T105" s="3" t="s">
        <v>56</v>
      </c>
      <c r="U105" s="3"/>
      <c r="V105" s="3"/>
      <c r="W105" s="3" t="s">
        <v>68</v>
      </c>
      <c r="X105" s="3" t="s">
        <v>69</v>
      </c>
      <c r="Y105" s="3" t="s">
        <v>189</v>
      </c>
      <c r="Z105" t="s">
        <v>749</v>
      </c>
      <c r="AA105">
        <v>0.97</v>
      </c>
      <c r="AB105" t="s">
        <v>750</v>
      </c>
      <c r="AC105">
        <v>15.48</v>
      </c>
      <c r="AD105">
        <v>42</v>
      </c>
      <c r="AE105" t="s">
        <v>610</v>
      </c>
      <c r="AF105">
        <v>7.78</v>
      </c>
      <c r="AG105" t="s">
        <v>751</v>
      </c>
      <c r="AH105">
        <v>19.95</v>
      </c>
      <c r="AI105">
        <v>233</v>
      </c>
      <c r="AJ105" t="s">
        <v>608</v>
      </c>
      <c r="AK105">
        <v>3.54</v>
      </c>
      <c r="AL105" t="s">
        <v>752</v>
      </c>
      <c r="AM105">
        <v>15.99</v>
      </c>
      <c r="AN105">
        <v>85</v>
      </c>
      <c r="AO105" t="s">
        <v>610</v>
      </c>
      <c r="AP105">
        <v>7.78</v>
      </c>
      <c r="AQ105" t="s">
        <v>751</v>
      </c>
      <c r="AR105">
        <v>19.95</v>
      </c>
      <c r="AS105">
        <v>465</v>
      </c>
      <c r="AT105" s="9" t="s">
        <v>2261</v>
      </c>
      <c r="AU105" t="str">
        <f t="shared" si="1"/>
        <v>&lt; 25mph</v>
      </c>
      <c r="AV105">
        <v>19.95</v>
      </c>
    </row>
    <row r="106" spans="1:48" x14ac:dyDescent="0.15">
      <c r="A106" s="2">
        <v>107</v>
      </c>
      <c r="B106" s="3" t="s">
        <v>25</v>
      </c>
      <c r="C106" s="3" t="s">
        <v>287</v>
      </c>
      <c r="D106" s="3" t="s">
        <v>104</v>
      </c>
      <c r="E106" s="2">
        <v>10</v>
      </c>
      <c r="F106" s="2">
        <v>2019</v>
      </c>
      <c r="G106" s="2">
        <v>3</v>
      </c>
      <c r="H106" s="4">
        <v>43718</v>
      </c>
      <c r="I106" s="3" t="s">
        <v>288</v>
      </c>
      <c r="J106" s="3">
        <v>32.563800000000001</v>
      </c>
      <c r="K106" s="3">
        <v>-117.0333</v>
      </c>
      <c r="L106" s="3" t="s">
        <v>29</v>
      </c>
      <c r="M106" s="3" t="s">
        <v>30</v>
      </c>
      <c r="N106" s="3" t="s">
        <v>51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100</v>
      </c>
      <c r="T106" s="3" t="s">
        <v>113</v>
      </c>
      <c r="U106" s="3"/>
      <c r="V106" s="3"/>
      <c r="W106" s="3" t="s">
        <v>68</v>
      </c>
      <c r="X106" s="3" t="s">
        <v>38</v>
      </c>
      <c r="Y106" s="3" t="s">
        <v>64</v>
      </c>
      <c r="Z106" t="s">
        <v>457</v>
      </c>
      <c r="AA106">
        <v>3.99</v>
      </c>
      <c r="AB106" t="s">
        <v>753</v>
      </c>
      <c r="AC106">
        <v>21.41</v>
      </c>
      <c r="AD106">
        <v>13</v>
      </c>
      <c r="AE106" t="s">
        <v>457</v>
      </c>
      <c r="AF106">
        <v>3.99</v>
      </c>
      <c r="AG106" t="s">
        <v>753</v>
      </c>
      <c r="AH106">
        <v>21.41</v>
      </c>
      <c r="AI106">
        <v>44</v>
      </c>
      <c r="AJ106" t="s">
        <v>457</v>
      </c>
      <c r="AK106">
        <v>3.99</v>
      </c>
      <c r="AL106" t="s">
        <v>753</v>
      </c>
      <c r="AM106">
        <v>21.41</v>
      </c>
      <c r="AN106">
        <v>25</v>
      </c>
      <c r="AO106" t="s">
        <v>457</v>
      </c>
      <c r="AP106">
        <v>3.99</v>
      </c>
      <c r="AQ106" t="s">
        <v>753</v>
      </c>
      <c r="AR106">
        <v>21.41</v>
      </c>
      <c r="AS106">
        <v>87</v>
      </c>
      <c r="AT106" s="9" t="s">
        <v>2261</v>
      </c>
      <c r="AU106" t="str">
        <f t="shared" si="1"/>
        <v>&lt; 25mph</v>
      </c>
      <c r="AV106">
        <v>21.41</v>
      </c>
    </row>
    <row r="107" spans="1:48" x14ac:dyDescent="0.15">
      <c r="A107" s="2">
        <v>108</v>
      </c>
      <c r="B107" s="3" t="s">
        <v>25</v>
      </c>
      <c r="C107" s="3" t="s">
        <v>289</v>
      </c>
      <c r="D107" s="3" t="s">
        <v>104</v>
      </c>
      <c r="E107" s="2">
        <v>11</v>
      </c>
      <c r="F107" s="2">
        <v>2019</v>
      </c>
      <c r="G107" s="2">
        <v>3</v>
      </c>
      <c r="H107" s="4">
        <v>43719</v>
      </c>
      <c r="I107" s="3" t="s">
        <v>290</v>
      </c>
      <c r="J107" s="3">
        <v>33.225999999999999</v>
      </c>
      <c r="K107" s="3">
        <v>-117.08499999999999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20</v>
      </c>
      <c r="T107" s="3"/>
      <c r="U107" s="3" t="s">
        <v>152</v>
      </c>
      <c r="V107" s="3" t="s">
        <v>36</v>
      </c>
      <c r="W107" s="3" t="s">
        <v>68</v>
      </c>
      <c r="X107" s="3" t="s">
        <v>38</v>
      </c>
      <c r="Y107" s="3" t="s">
        <v>47</v>
      </c>
      <c r="Z107" t="s">
        <v>754</v>
      </c>
      <c r="AA107">
        <v>0.53</v>
      </c>
      <c r="AB107" t="s">
        <v>755</v>
      </c>
      <c r="AC107">
        <v>17</v>
      </c>
      <c r="AD107">
        <v>40</v>
      </c>
      <c r="AE107" t="s">
        <v>472</v>
      </c>
      <c r="AF107">
        <v>4.2300000000000004</v>
      </c>
      <c r="AG107" t="s">
        <v>756</v>
      </c>
      <c r="AH107">
        <v>18.989999999999998</v>
      </c>
      <c r="AI107">
        <v>148</v>
      </c>
      <c r="AJ107" t="s">
        <v>754</v>
      </c>
      <c r="AK107">
        <v>0.53</v>
      </c>
      <c r="AL107" t="s">
        <v>755</v>
      </c>
      <c r="AM107">
        <v>17</v>
      </c>
      <c r="AN107">
        <v>80</v>
      </c>
      <c r="AO107" t="s">
        <v>472</v>
      </c>
      <c r="AP107">
        <v>4.2300000000000004</v>
      </c>
      <c r="AQ107" t="s">
        <v>757</v>
      </c>
      <c r="AR107">
        <v>22.01</v>
      </c>
      <c r="AS107">
        <v>295</v>
      </c>
      <c r="AT107" s="9" t="s">
        <v>2260</v>
      </c>
      <c r="AU107" t="str">
        <f t="shared" si="1"/>
        <v>&lt; 25mph</v>
      </c>
      <c r="AV107">
        <v>18.989999999999998</v>
      </c>
    </row>
    <row r="108" spans="1:48" x14ac:dyDescent="0.15">
      <c r="A108" s="2">
        <v>109</v>
      </c>
      <c r="B108" s="3" t="s">
        <v>25</v>
      </c>
      <c r="C108" s="3" t="s">
        <v>291</v>
      </c>
      <c r="D108" s="3" t="s">
        <v>104</v>
      </c>
      <c r="E108" s="2">
        <v>13</v>
      </c>
      <c r="F108" s="2">
        <v>2019</v>
      </c>
      <c r="G108" s="2">
        <v>3</v>
      </c>
      <c r="H108" s="4">
        <v>43721</v>
      </c>
      <c r="I108" s="3" t="s">
        <v>292</v>
      </c>
      <c r="J108" s="3">
        <v>32.786999999999999</v>
      </c>
      <c r="K108" s="3">
        <v>-117.00700000000001</v>
      </c>
      <c r="L108" s="3" t="s">
        <v>29</v>
      </c>
      <c r="M108" s="3" t="s">
        <v>30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101</v>
      </c>
      <c r="U108" s="3"/>
      <c r="V108" s="3"/>
      <c r="W108" s="3" t="s">
        <v>52</v>
      </c>
      <c r="X108" s="3" t="s">
        <v>69</v>
      </c>
      <c r="Y108" s="3" t="s">
        <v>39</v>
      </c>
      <c r="Z108" t="s">
        <v>758</v>
      </c>
      <c r="AA108">
        <v>2.2200000000000002</v>
      </c>
      <c r="AB108" t="s">
        <v>759</v>
      </c>
      <c r="AC108">
        <v>14</v>
      </c>
      <c r="AD108">
        <v>51</v>
      </c>
      <c r="AE108" t="s">
        <v>436</v>
      </c>
      <c r="AF108">
        <v>4.78</v>
      </c>
      <c r="AG108" t="s">
        <v>760</v>
      </c>
      <c r="AH108">
        <v>15.05</v>
      </c>
      <c r="AI108">
        <v>165</v>
      </c>
      <c r="AJ108" t="s">
        <v>758</v>
      </c>
      <c r="AK108">
        <v>2.2200000000000002</v>
      </c>
      <c r="AL108" t="s">
        <v>761</v>
      </c>
      <c r="AM108">
        <v>14.99</v>
      </c>
      <c r="AN108">
        <v>102</v>
      </c>
      <c r="AO108" t="s">
        <v>359</v>
      </c>
      <c r="AP108">
        <v>6.52</v>
      </c>
      <c r="AQ108" t="s">
        <v>762</v>
      </c>
      <c r="AR108">
        <v>16.73</v>
      </c>
      <c r="AS108">
        <v>329</v>
      </c>
      <c r="AT108" s="9" t="s">
        <v>2261</v>
      </c>
      <c r="AU108" t="str">
        <f t="shared" si="1"/>
        <v>&lt; 25mph</v>
      </c>
      <c r="AV108">
        <v>15.05</v>
      </c>
    </row>
    <row r="109" spans="1:48" x14ac:dyDescent="0.15">
      <c r="A109" s="2">
        <v>110</v>
      </c>
      <c r="B109" s="3" t="s">
        <v>25</v>
      </c>
      <c r="C109" s="3" t="s">
        <v>293</v>
      </c>
      <c r="D109" s="3" t="s">
        <v>104</v>
      </c>
      <c r="E109" s="2">
        <v>30</v>
      </c>
      <c r="F109" s="2">
        <v>2019</v>
      </c>
      <c r="G109" s="2">
        <v>3</v>
      </c>
      <c r="H109" s="4">
        <v>43738</v>
      </c>
      <c r="I109" s="3" t="s">
        <v>294</v>
      </c>
      <c r="J109" s="3">
        <v>33.261811000000002</v>
      </c>
      <c r="K109" s="3">
        <v>-116.37051</v>
      </c>
      <c r="L109" s="3" t="s">
        <v>29</v>
      </c>
      <c r="M109" s="3" t="s">
        <v>85</v>
      </c>
      <c r="N109" s="3" t="s">
        <v>31</v>
      </c>
      <c r="O109" s="3" t="s">
        <v>32</v>
      </c>
      <c r="P109" s="3" t="s">
        <v>33</v>
      </c>
      <c r="Q109" s="3" t="s">
        <v>34</v>
      </c>
      <c r="R109" s="3" t="s">
        <v>43</v>
      </c>
      <c r="S109" s="3" t="s">
        <v>100</v>
      </c>
      <c r="T109" s="3" t="s">
        <v>250</v>
      </c>
      <c r="U109" s="3"/>
      <c r="V109" s="3"/>
      <c r="W109" s="3" t="s">
        <v>56</v>
      </c>
      <c r="X109" s="3" t="s">
        <v>69</v>
      </c>
      <c r="Y109" s="3" t="s">
        <v>57</v>
      </c>
      <c r="Z109" t="s">
        <v>763</v>
      </c>
      <c r="AA109">
        <v>3.52</v>
      </c>
      <c r="AB109" t="s">
        <v>764</v>
      </c>
      <c r="AC109">
        <v>26.08</v>
      </c>
      <c r="AD109">
        <v>27</v>
      </c>
      <c r="AE109" t="s">
        <v>765</v>
      </c>
      <c r="AF109">
        <v>7.36</v>
      </c>
      <c r="AG109" t="s">
        <v>764</v>
      </c>
      <c r="AH109">
        <v>29.24</v>
      </c>
      <c r="AI109">
        <v>42</v>
      </c>
      <c r="AJ109" t="s">
        <v>763</v>
      </c>
      <c r="AK109">
        <v>3.52</v>
      </c>
      <c r="AL109" t="s">
        <v>764</v>
      </c>
      <c r="AM109">
        <v>26.08</v>
      </c>
      <c r="AN109">
        <v>42</v>
      </c>
      <c r="AO109" t="s">
        <v>765</v>
      </c>
      <c r="AP109">
        <v>7.36</v>
      </c>
      <c r="AQ109" t="s">
        <v>764</v>
      </c>
      <c r="AR109">
        <v>29.24</v>
      </c>
      <c r="AS109">
        <v>71</v>
      </c>
      <c r="AT109" s="9" t="s">
        <v>2261</v>
      </c>
      <c r="AU109" t="str">
        <f t="shared" si="1"/>
        <v>25-40mph</v>
      </c>
      <c r="AV109">
        <v>29.24</v>
      </c>
    </row>
    <row r="110" spans="1:48" x14ac:dyDescent="0.15">
      <c r="A110" s="2">
        <v>111</v>
      </c>
      <c r="B110" s="3" t="s">
        <v>25</v>
      </c>
      <c r="C110" s="3" t="s">
        <v>295</v>
      </c>
      <c r="D110" s="3" t="s">
        <v>120</v>
      </c>
      <c r="E110" s="2">
        <v>17</v>
      </c>
      <c r="F110" s="2">
        <v>2019</v>
      </c>
      <c r="G110" s="2">
        <v>4</v>
      </c>
      <c r="H110" s="4">
        <v>43755</v>
      </c>
      <c r="I110" s="3" t="s">
        <v>296</v>
      </c>
      <c r="J110" s="3">
        <v>33.273611099999997</v>
      </c>
      <c r="K110" s="3">
        <v>-116.3930556</v>
      </c>
      <c r="L110" s="3" t="s">
        <v>29</v>
      </c>
      <c r="M110" s="3" t="s">
        <v>85</v>
      </c>
      <c r="N110" s="3" t="s">
        <v>31</v>
      </c>
      <c r="O110" s="3" t="s">
        <v>86</v>
      </c>
      <c r="P110" s="3" t="s">
        <v>297</v>
      </c>
      <c r="Q110" s="3" t="s">
        <v>34</v>
      </c>
      <c r="R110" s="3" t="s">
        <v>35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57</v>
      </c>
      <c r="Z110" t="s">
        <v>766</v>
      </c>
      <c r="AA110">
        <v>1.39</v>
      </c>
      <c r="AB110" t="s">
        <v>767</v>
      </c>
      <c r="AC110">
        <v>24.9</v>
      </c>
      <c r="AD110">
        <v>25</v>
      </c>
      <c r="AE110" t="s">
        <v>768</v>
      </c>
      <c r="AF110">
        <v>7</v>
      </c>
      <c r="AG110" t="s">
        <v>769</v>
      </c>
      <c r="AH110">
        <v>37</v>
      </c>
      <c r="AI110">
        <v>28</v>
      </c>
      <c r="AJ110" t="s">
        <v>770</v>
      </c>
      <c r="AK110">
        <v>2.33</v>
      </c>
      <c r="AL110" t="s">
        <v>771</v>
      </c>
      <c r="AM110">
        <v>28.86</v>
      </c>
      <c r="AN110">
        <v>50</v>
      </c>
      <c r="AO110" t="s">
        <v>765</v>
      </c>
      <c r="AP110">
        <v>6.85</v>
      </c>
      <c r="AQ110" t="s">
        <v>771</v>
      </c>
      <c r="AR110">
        <v>51.2</v>
      </c>
      <c r="AS110">
        <v>59</v>
      </c>
      <c r="AT110" s="9" t="s">
        <v>2260</v>
      </c>
      <c r="AU110" t="str">
        <f t="shared" si="1"/>
        <v>25-40mph</v>
      </c>
      <c r="AV110">
        <v>37</v>
      </c>
    </row>
    <row r="111" spans="1:48" x14ac:dyDescent="0.15">
      <c r="A111" s="2">
        <v>112</v>
      </c>
      <c r="B111" s="3" t="s">
        <v>25</v>
      </c>
      <c r="C111" s="3" t="s">
        <v>298</v>
      </c>
      <c r="D111" s="3" t="s">
        <v>120</v>
      </c>
      <c r="E111" s="2">
        <v>19</v>
      </c>
      <c r="F111" s="2">
        <v>2019</v>
      </c>
      <c r="G111" s="2">
        <v>4</v>
      </c>
      <c r="H111" s="4">
        <v>43757</v>
      </c>
      <c r="I111" s="3" t="s">
        <v>299</v>
      </c>
      <c r="J111" s="3">
        <v>33.231681000000002</v>
      </c>
      <c r="K111" s="3">
        <v>-117.25932899999999</v>
      </c>
      <c r="L111" s="3" t="s">
        <v>29</v>
      </c>
      <c r="M111" s="3" t="s">
        <v>30</v>
      </c>
      <c r="N111" s="3" t="s">
        <v>51</v>
      </c>
      <c r="O111" s="3" t="s">
        <v>32</v>
      </c>
      <c r="P111" s="3" t="s">
        <v>300</v>
      </c>
      <c r="Q111" s="3" t="s">
        <v>34</v>
      </c>
      <c r="R111" s="3" t="s">
        <v>43</v>
      </c>
      <c r="S111" s="3" t="s">
        <v>56</v>
      </c>
      <c r="T111" s="3"/>
      <c r="U111" s="3"/>
      <c r="V111" s="3"/>
      <c r="W111" s="3" t="s">
        <v>46</v>
      </c>
      <c r="X111" s="3" t="s">
        <v>69</v>
      </c>
      <c r="Y111" s="3" t="s">
        <v>61</v>
      </c>
      <c r="Z111" t="s">
        <v>397</v>
      </c>
      <c r="AA111">
        <v>1.07</v>
      </c>
      <c r="AB111" t="s">
        <v>772</v>
      </c>
      <c r="AC111">
        <v>14</v>
      </c>
      <c r="AD111">
        <v>31</v>
      </c>
      <c r="AE111" t="s">
        <v>397</v>
      </c>
      <c r="AF111">
        <v>1.07</v>
      </c>
      <c r="AG111" t="s">
        <v>772</v>
      </c>
      <c r="AH111">
        <v>14</v>
      </c>
      <c r="AI111">
        <v>103</v>
      </c>
      <c r="AJ111" t="s">
        <v>397</v>
      </c>
      <c r="AK111">
        <v>1.07</v>
      </c>
      <c r="AL111" t="s">
        <v>772</v>
      </c>
      <c r="AM111">
        <v>14</v>
      </c>
      <c r="AN111">
        <v>61</v>
      </c>
      <c r="AO111" t="s">
        <v>635</v>
      </c>
      <c r="AP111">
        <v>7.16</v>
      </c>
      <c r="AQ111" t="s">
        <v>773</v>
      </c>
      <c r="AR111">
        <v>14</v>
      </c>
      <c r="AS111">
        <v>199</v>
      </c>
      <c r="AT111" s="9" t="s">
        <v>2260</v>
      </c>
      <c r="AU111" t="str">
        <f t="shared" si="1"/>
        <v>&lt; 25mph</v>
      </c>
      <c r="AV111">
        <v>14</v>
      </c>
    </row>
    <row r="112" spans="1:48" x14ac:dyDescent="0.15">
      <c r="A112" s="2">
        <v>113</v>
      </c>
      <c r="B112" s="3" t="s">
        <v>25</v>
      </c>
      <c r="C112" s="3" t="s">
        <v>301</v>
      </c>
      <c r="D112" s="3" t="s">
        <v>120</v>
      </c>
      <c r="E112" s="2">
        <v>24</v>
      </c>
      <c r="F112" s="2">
        <v>2019</v>
      </c>
      <c r="G112" s="2">
        <v>4</v>
      </c>
      <c r="H112" s="4">
        <v>43762</v>
      </c>
      <c r="I112" s="5">
        <v>0.42777777777777781</v>
      </c>
      <c r="J112" s="3">
        <v>32.835712000000001</v>
      </c>
      <c r="K112" s="3">
        <v>-116.725166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33</v>
      </c>
      <c r="Q112" s="3" t="s">
        <v>34</v>
      </c>
      <c r="R112" s="3" t="s">
        <v>43</v>
      </c>
      <c r="S112" s="3" t="s">
        <v>100</v>
      </c>
      <c r="T112" s="3" t="s">
        <v>203</v>
      </c>
      <c r="U112" s="3"/>
      <c r="V112" s="3"/>
      <c r="W112" s="3" t="s">
        <v>68</v>
      </c>
      <c r="X112" s="3" t="s">
        <v>53</v>
      </c>
      <c r="Y112" s="3" t="s">
        <v>74</v>
      </c>
      <c r="Z112" t="s">
        <v>774</v>
      </c>
      <c r="AA112">
        <v>3.11</v>
      </c>
      <c r="AB112" t="s">
        <v>775</v>
      </c>
      <c r="AC112">
        <v>53.02</v>
      </c>
      <c r="AD112">
        <v>64</v>
      </c>
      <c r="AE112" t="s">
        <v>774</v>
      </c>
      <c r="AF112">
        <v>3.11</v>
      </c>
      <c r="AG112" t="s">
        <v>775</v>
      </c>
      <c r="AH112">
        <v>53.02</v>
      </c>
      <c r="AI112">
        <v>155</v>
      </c>
      <c r="AJ112" t="s">
        <v>774</v>
      </c>
      <c r="AK112">
        <v>3.11</v>
      </c>
      <c r="AL112" t="s">
        <v>775</v>
      </c>
      <c r="AM112">
        <v>53.02</v>
      </c>
      <c r="AN112">
        <v>127</v>
      </c>
      <c r="AO112" t="s">
        <v>774</v>
      </c>
      <c r="AP112">
        <v>3.11</v>
      </c>
      <c r="AQ112" t="s">
        <v>775</v>
      </c>
      <c r="AR112">
        <v>53.02</v>
      </c>
      <c r="AS112">
        <v>309</v>
      </c>
      <c r="AT112" s="9" t="s">
        <v>2261</v>
      </c>
      <c r="AU112" t="str">
        <f t="shared" si="1"/>
        <v>40-55mph</v>
      </c>
      <c r="AV112">
        <v>53.02</v>
      </c>
    </row>
    <row r="113" spans="1:48" x14ac:dyDescent="0.15">
      <c r="A113" s="2">
        <v>115</v>
      </c>
      <c r="B113" s="3" t="s">
        <v>25</v>
      </c>
      <c r="C113" s="3" t="s">
        <v>302</v>
      </c>
      <c r="D113" s="3" t="s">
        <v>176</v>
      </c>
      <c r="E113" s="2">
        <v>1</v>
      </c>
      <c r="F113" s="2">
        <v>2019</v>
      </c>
      <c r="G113" s="2">
        <v>4</v>
      </c>
      <c r="H113" s="4">
        <v>43770</v>
      </c>
      <c r="I113" s="3" t="s">
        <v>303</v>
      </c>
      <c r="J113" s="3">
        <v>33.092424700000002</v>
      </c>
      <c r="K113" s="3">
        <v>-117.0206295</v>
      </c>
      <c r="L113" s="3" t="s">
        <v>29</v>
      </c>
      <c r="M113" s="3" t="s">
        <v>30</v>
      </c>
      <c r="N113" s="3" t="s">
        <v>31</v>
      </c>
      <c r="O113" s="3" t="s">
        <v>32</v>
      </c>
      <c r="P113" s="3" t="s">
        <v>304</v>
      </c>
      <c r="Q113" s="3" t="s">
        <v>34</v>
      </c>
      <c r="R113" s="3" t="s">
        <v>43</v>
      </c>
      <c r="S113" s="3" t="s">
        <v>20</v>
      </c>
      <c r="T113" s="3"/>
      <c r="U113" s="3" t="s">
        <v>44</v>
      </c>
      <c r="V113" s="3" t="s">
        <v>45</v>
      </c>
      <c r="W113" s="3" t="s">
        <v>68</v>
      </c>
      <c r="X113" s="3" t="s">
        <v>69</v>
      </c>
      <c r="Y113" s="3" t="s">
        <v>47</v>
      </c>
      <c r="Z113" t="s">
        <v>356</v>
      </c>
      <c r="AA113">
        <v>2.4900000000000002</v>
      </c>
      <c r="AB113" t="s">
        <v>776</v>
      </c>
      <c r="AC113">
        <v>7.96</v>
      </c>
      <c r="AD113">
        <v>33</v>
      </c>
      <c r="AE113" t="s">
        <v>358</v>
      </c>
      <c r="AF113">
        <v>7.44</v>
      </c>
      <c r="AG113" t="s">
        <v>777</v>
      </c>
      <c r="AH113">
        <v>21</v>
      </c>
      <c r="AI113">
        <v>177</v>
      </c>
      <c r="AJ113" t="s">
        <v>356</v>
      </c>
      <c r="AK113">
        <v>2.4900000000000002</v>
      </c>
      <c r="AL113" t="s">
        <v>778</v>
      </c>
      <c r="AM113">
        <v>8.68</v>
      </c>
      <c r="AN113">
        <v>62</v>
      </c>
      <c r="AO113" t="s">
        <v>358</v>
      </c>
      <c r="AP113">
        <v>7.44</v>
      </c>
      <c r="AQ113" t="s">
        <v>779</v>
      </c>
      <c r="AR113">
        <v>21</v>
      </c>
      <c r="AS113">
        <v>350</v>
      </c>
      <c r="AT113" s="9" t="s">
        <v>2260</v>
      </c>
      <c r="AU113" t="str">
        <f t="shared" si="1"/>
        <v>&lt; 25mph</v>
      </c>
      <c r="AV113">
        <v>21</v>
      </c>
    </row>
    <row r="114" spans="1:48" x14ac:dyDescent="0.15">
      <c r="A114" s="2">
        <v>116</v>
      </c>
      <c r="B114" s="3" t="s">
        <v>25</v>
      </c>
      <c r="C114" s="3" t="s">
        <v>305</v>
      </c>
      <c r="D114" s="3" t="s">
        <v>176</v>
      </c>
      <c r="E114" s="2">
        <v>4</v>
      </c>
      <c r="F114" s="2">
        <v>2019</v>
      </c>
      <c r="G114" s="2">
        <v>4</v>
      </c>
      <c r="H114" s="4">
        <v>43773</v>
      </c>
      <c r="I114" s="3" t="s">
        <v>28</v>
      </c>
      <c r="J114" s="3">
        <v>33.196914999999997</v>
      </c>
      <c r="K114" s="3">
        <v>-116.71213899999999</v>
      </c>
      <c r="L114" s="3" t="s">
        <v>29</v>
      </c>
      <c r="M114" s="3" t="s">
        <v>30</v>
      </c>
      <c r="N114" s="3" t="s">
        <v>31</v>
      </c>
      <c r="O114" s="3" t="s">
        <v>86</v>
      </c>
      <c r="P114" s="3" t="s">
        <v>33</v>
      </c>
      <c r="Q114" s="3" t="s">
        <v>34</v>
      </c>
      <c r="R114" s="3" t="s">
        <v>43</v>
      </c>
      <c r="S114" s="3" t="s">
        <v>100</v>
      </c>
      <c r="T114" s="3" t="s">
        <v>56</v>
      </c>
      <c r="U114" s="3"/>
      <c r="V114" s="3"/>
      <c r="W114" s="3"/>
      <c r="X114" s="3" t="s">
        <v>53</v>
      </c>
      <c r="Y114" s="3" t="s">
        <v>57</v>
      </c>
      <c r="Z114" t="s">
        <v>426</v>
      </c>
      <c r="AA114">
        <v>1.96</v>
      </c>
      <c r="AB114" t="s">
        <v>780</v>
      </c>
      <c r="AC114">
        <v>15.99</v>
      </c>
      <c r="AD114">
        <v>27</v>
      </c>
      <c r="AE114" t="s">
        <v>781</v>
      </c>
      <c r="AF114">
        <v>6.11</v>
      </c>
      <c r="AG114" t="s">
        <v>782</v>
      </c>
      <c r="AH114">
        <v>19.46</v>
      </c>
      <c r="AI114">
        <v>88</v>
      </c>
      <c r="AJ114" t="s">
        <v>426</v>
      </c>
      <c r="AK114">
        <v>1.96</v>
      </c>
      <c r="AL114" t="s">
        <v>780</v>
      </c>
      <c r="AM114">
        <v>15.99</v>
      </c>
      <c r="AN114">
        <v>51</v>
      </c>
      <c r="AO114" t="s">
        <v>781</v>
      </c>
      <c r="AP114">
        <v>6.11</v>
      </c>
      <c r="AQ114" t="s">
        <v>782</v>
      </c>
      <c r="AR114">
        <v>19.46</v>
      </c>
      <c r="AS114">
        <v>166</v>
      </c>
      <c r="AT114" s="9" t="s">
        <v>2261</v>
      </c>
      <c r="AU114" t="str">
        <f t="shared" si="1"/>
        <v>&lt; 25mph</v>
      </c>
      <c r="AV114">
        <v>19.46</v>
      </c>
    </row>
    <row r="115" spans="1:48" x14ac:dyDescent="0.15">
      <c r="A115" s="2">
        <v>117</v>
      </c>
      <c r="B115" s="3" t="s">
        <v>25</v>
      </c>
      <c r="C115" s="3" t="s">
        <v>306</v>
      </c>
      <c r="D115" s="3" t="s">
        <v>176</v>
      </c>
      <c r="E115" s="2">
        <v>12</v>
      </c>
      <c r="F115" s="2">
        <v>2019</v>
      </c>
      <c r="G115" s="2">
        <v>4</v>
      </c>
      <c r="H115" s="4">
        <v>43781</v>
      </c>
      <c r="I115" s="3" t="s">
        <v>155</v>
      </c>
      <c r="J115" s="3">
        <v>33.190275999999997</v>
      </c>
      <c r="K115" s="3">
        <v>-117.369773</v>
      </c>
      <c r="L115" s="3" t="s">
        <v>56</v>
      </c>
      <c r="M115" s="3" t="s">
        <v>85</v>
      </c>
      <c r="N115" s="3" t="s">
        <v>31</v>
      </c>
      <c r="O115" s="3" t="s">
        <v>32</v>
      </c>
      <c r="P115" s="3" t="s">
        <v>297</v>
      </c>
      <c r="Q115" s="3" t="s">
        <v>34</v>
      </c>
      <c r="R115" s="3" t="s">
        <v>43</v>
      </c>
      <c r="S115" s="3" t="s">
        <v>100</v>
      </c>
      <c r="T115" s="3" t="s">
        <v>108</v>
      </c>
      <c r="U115" s="3"/>
      <c r="V115" s="3"/>
      <c r="W115" s="3" t="s">
        <v>52</v>
      </c>
      <c r="X115" s="3" t="s">
        <v>38</v>
      </c>
      <c r="Y115" s="3" t="s">
        <v>61</v>
      </c>
      <c r="Z115" t="s">
        <v>369</v>
      </c>
      <c r="AA115">
        <v>3.14</v>
      </c>
      <c r="AB115" t="s">
        <v>783</v>
      </c>
      <c r="AC115">
        <v>5.99</v>
      </c>
      <c r="AD115">
        <v>15</v>
      </c>
      <c r="AE115" t="s">
        <v>369</v>
      </c>
      <c r="AF115">
        <v>3.14</v>
      </c>
      <c r="AG115" t="s">
        <v>783</v>
      </c>
      <c r="AH115">
        <v>5.99</v>
      </c>
      <c r="AI115">
        <v>45</v>
      </c>
      <c r="AJ115" t="s">
        <v>369</v>
      </c>
      <c r="AK115">
        <v>3.14</v>
      </c>
      <c r="AL115" t="s">
        <v>783</v>
      </c>
      <c r="AM115">
        <v>5.99</v>
      </c>
      <c r="AN115">
        <v>31</v>
      </c>
      <c r="AO115" t="s">
        <v>369</v>
      </c>
      <c r="AP115">
        <v>3.14</v>
      </c>
      <c r="AQ115" t="s">
        <v>783</v>
      </c>
      <c r="AR115">
        <v>5.99</v>
      </c>
      <c r="AS115">
        <v>91</v>
      </c>
      <c r="AT115" s="9" t="s">
        <v>2261</v>
      </c>
      <c r="AU115" t="str">
        <f t="shared" si="1"/>
        <v>&lt; 25mph</v>
      </c>
      <c r="AV115">
        <v>5.99</v>
      </c>
    </row>
    <row r="116" spans="1:48" x14ac:dyDescent="0.15">
      <c r="A116" s="2">
        <v>118</v>
      </c>
      <c r="B116" s="3" t="s">
        <v>25</v>
      </c>
      <c r="C116" s="3" t="s">
        <v>307</v>
      </c>
      <c r="D116" s="3" t="s">
        <v>27</v>
      </c>
      <c r="E116" s="2">
        <v>11</v>
      </c>
      <c r="F116" s="2">
        <v>2020</v>
      </c>
      <c r="G116" s="2">
        <v>1</v>
      </c>
      <c r="H116" s="4">
        <v>43872</v>
      </c>
      <c r="I116" s="3" t="s">
        <v>308</v>
      </c>
      <c r="J116" s="3">
        <v>32.791006000000003</v>
      </c>
      <c r="K116" s="3">
        <v>-116.91940099999999</v>
      </c>
      <c r="L116" s="3" t="s">
        <v>29</v>
      </c>
      <c r="M116" s="3" t="s">
        <v>85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101</v>
      </c>
      <c r="U116" s="3"/>
      <c r="V116" s="3"/>
      <c r="W116" s="3" t="s">
        <v>139</v>
      </c>
      <c r="X116" s="3" t="s">
        <v>69</v>
      </c>
      <c r="Y116" s="3" t="s">
        <v>39</v>
      </c>
      <c r="Z116" t="s">
        <v>758</v>
      </c>
      <c r="AA116">
        <v>3.76</v>
      </c>
      <c r="AB116" t="s">
        <v>784</v>
      </c>
      <c r="AC116">
        <v>3</v>
      </c>
      <c r="AD116">
        <v>32</v>
      </c>
      <c r="AE116" t="s">
        <v>349</v>
      </c>
      <c r="AF116">
        <v>4.37</v>
      </c>
      <c r="AG116" t="s">
        <v>785</v>
      </c>
      <c r="AH116">
        <v>7.96</v>
      </c>
      <c r="AI116">
        <v>170</v>
      </c>
      <c r="AJ116" t="s">
        <v>786</v>
      </c>
      <c r="AK116">
        <v>0.85</v>
      </c>
      <c r="AL116" t="s">
        <v>787</v>
      </c>
      <c r="AM116">
        <v>3</v>
      </c>
      <c r="AN116">
        <v>61</v>
      </c>
      <c r="AO116" t="s">
        <v>788</v>
      </c>
      <c r="AP116">
        <v>5.87</v>
      </c>
      <c r="AQ116" t="s">
        <v>789</v>
      </c>
      <c r="AR116">
        <v>10.02</v>
      </c>
      <c r="AS116">
        <v>319</v>
      </c>
      <c r="AT116" s="9" t="s">
        <v>2261</v>
      </c>
      <c r="AU116" t="str">
        <f t="shared" si="1"/>
        <v>&lt; 25mph</v>
      </c>
      <c r="AV116">
        <v>7.96</v>
      </c>
    </row>
    <row r="117" spans="1:48" x14ac:dyDescent="0.15">
      <c r="A117" s="2">
        <v>119</v>
      </c>
      <c r="B117" s="3" t="s">
        <v>25</v>
      </c>
      <c r="C117" s="3" t="s">
        <v>309</v>
      </c>
      <c r="D117" s="3" t="s">
        <v>27</v>
      </c>
      <c r="E117" s="2">
        <v>26</v>
      </c>
      <c r="F117" s="2">
        <v>2020</v>
      </c>
      <c r="G117" s="2">
        <v>1</v>
      </c>
      <c r="H117" s="4">
        <v>43887</v>
      </c>
      <c r="I117" s="3" t="s">
        <v>310</v>
      </c>
      <c r="J117" s="3">
        <v>32.914000000000001</v>
      </c>
      <c r="K117" s="3">
        <v>-116.64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100</v>
      </c>
      <c r="T117" s="3" t="s">
        <v>161</v>
      </c>
      <c r="U117" s="3"/>
      <c r="V117" s="3"/>
      <c r="W117" s="3" t="s">
        <v>52</v>
      </c>
      <c r="X117" s="3" t="s">
        <v>53</v>
      </c>
      <c r="Y117" s="3" t="s">
        <v>74</v>
      </c>
      <c r="Z117" t="s">
        <v>790</v>
      </c>
      <c r="AA117">
        <v>2.77</v>
      </c>
      <c r="AB117" t="s">
        <v>791</v>
      </c>
      <c r="AC117">
        <v>97.8</v>
      </c>
      <c r="AD117">
        <v>35</v>
      </c>
      <c r="AE117" t="s">
        <v>790</v>
      </c>
      <c r="AF117">
        <v>2.77</v>
      </c>
      <c r="AG117" t="s">
        <v>791</v>
      </c>
      <c r="AH117">
        <v>97.8</v>
      </c>
      <c r="AI117">
        <v>95</v>
      </c>
      <c r="AJ117" t="s">
        <v>790</v>
      </c>
      <c r="AK117">
        <v>2.77</v>
      </c>
      <c r="AL117" t="s">
        <v>792</v>
      </c>
      <c r="AM117">
        <v>105.49</v>
      </c>
      <c r="AN117">
        <v>65</v>
      </c>
      <c r="AO117" t="s">
        <v>790</v>
      </c>
      <c r="AP117">
        <v>2.77</v>
      </c>
      <c r="AQ117" t="s">
        <v>792</v>
      </c>
      <c r="AR117">
        <v>105.49</v>
      </c>
      <c r="AS117">
        <v>184</v>
      </c>
      <c r="AT117" s="9" t="s">
        <v>2261</v>
      </c>
      <c r="AU117" t="str">
        <f t="shared" si="1"/>
        <v>55mph+</v>
      </c>
      <c r="AV117">
        <v>97.8</v>
      </c>
    </row>
    <row r="118" spans="1:48" x14ac:dyDescent="0.15">
      <c r="A118" s="2">
        <v>120</v>
      </c>
      <c r="B118" s="3" t="s">
        <v>25</v>
      </c>
      <c r="C118" s="3" t="s">
        <v>311</v>
      </c>
      <c r="D118" s="3" t="s">
        <v>76</v>
      </c>
      <c r="E118" s="2">
        <v>17</v>
      </c>
      <c r="F118" s="2">
        <v>2020</v>
      </c>
      <c r="G118" s="2">
        <v>2</v>
      </c>
      <c r="H118" s="4">
        <v>43968</v>
      </c>
      <c r="I118" s="3" t="s">
        <v>312</v>
      </c>
      <c r="J118" s="3">
        <v>33.237340000000003</v>
      </c>
      <c r="K118" s="3">
        <v>-117.030142</v>
      </c>
      <c r="L118" s="3" t="s">
        <v>29</v>
      </c>
      <c r="M118" s="3" t="s">
        <v>30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/>
      <c r="W118" s="3" t="s">
        <v>56</v>
      </c>
      <c r="X118" s="3" t="s">
        <v>38</v>
      </c>
      <c r="Y118" s="3" t="s">
        <v>47</v>
      </c>
      <c r="Z118" t="s">
        <v>514</v>
      </c>
      <c r="AA118">
        <v>2.75</v>
      </c>
      <c r="AB118" t="s">
        <v>793</v>
      </c>
      <c r="AC118">
        <v>7.96</v>
      </c>
      <c r="AD118">
        <v>76</v>
      </c>
      <c r="AE118" t="s">
        <v>498</v>
      </c>
      <c r="AF118">
        <v>6.23</v>
      </c>
      <c r="AG118" t="s">
        <v>793</v>
      </c>
      <c r="AH118">
        <v>8.0500000000000007</v>
      </c>
      <c r="AI118">
        <v>195</v>
      </c>
      <c r="AJ118" t="s">
        <v>514</v>
      </c>
      <c r="AK118">
        <v>2.75</v>
      </c>
      <c r="AL118" t="s">
        <v>794</v>
      </c>
      <c r="AM118">
        <v>9.8000000000000007</v>
      </c>
      <c r="AN118">
        <v>148</v>
      </c>
      <c r="AO118" t="s">
        <v>795</v>
      </c>
      <c r="AP118">
        <v>6.93</v>
      </c>
      <c r="AQ118" t="s">
        <v>796</v>
      </c>
      <c r="AR118">
        <v>10.58</v>
      </c>
      <c r="AS118">
        <v>386</v>
      </c>
      <c r="AT118" s="9" t="s">
        <v>2260</v>
      </c>
      <c r="AU118" t="str">
        <f t="shared" si="1"/>
        <v>&lt; 25mph</v>
      </c>
      <c r="AV118">
        <v>8.0500000000000007</v>
      </c>
    </row>
    <row r="119" spans="1:48" x14ac:dyDescent="0.15">
      <c r="A119" s="2">
        <v>121</v>
      </c>
      <c r="B119" s="3" t="s">
        <v>25</v>
      </c>
      <c r="C119" s="3" t="s">
        <v>313</v>
      </c>
      <c r="D119" s="3" t="s">
        <v>76</v>
      </c>
      <c r="E119" s="2">
        <v>31</v>
      </c>
      <c r="F119" s="2">
        <v>2020</v>
      </c>
      <c r="G119" s="2">
        <v>2</v>
      </c>
      <c r="H119" s="4">
        <v>43982</v>
      </c>
      <c r="I119" s="3" t="s">
        <v>314</v>
      </c>
      <c r="J119" s="3">
        <v>32.543005999999998</v>
      </c>
      <c r="K119" s="3">
        <v>-117.027715</v>
      </c>
      <c r="L119" s="3" t="s">
        <v>29</v>
      </c>
      <c r="M119" s="3" t="s">
        <v>85</v>
      </c>
      <c r="N119" s="3" t="s">
        <v>31</v>
      </c>
      <c r="O119" s="3" t="s">
        <v>32</v>
      </c>
      <c r="P119" s="3" t="s">
        <v>33</v>
      </c>
      <c r="Q119" s="3" t="s">
        <v>34</v>
      </c>
      <c r="R119" s="3" t="s">
        <v>43</v>
      </c>
      <c r="S119" s="3" t="s">
        <v>20</v>
      </c>
      <c r="T119" s="3"/>
      <c r="U119" s="3" t="s">
        <v>81</v>
      </c>
      <c r="V119" s="3" t="s">
        <v>36</v>
      </c>
      <c r="W119" s="3" t="s">
        <v>139</v>
      </c>
      <c r="X119" s="3" t="s">
        <v>69</v>
      </c>
      <c r="Y119" s="3" t="s">
        <v>64</v>
      </c>
      <c r="AC119">
        <v>0</v>
      </c>
      <c r="AD119">
        <v>0</v>
      </c>
      <c r="AE119" t="s">
        <v>452</v>
      </c>
      <c r="AF119">
        <v>6.25</v>
      </c>
      <c r="AG119" t="s">
        <v>797</v>
      </c>
      <c r="AH119">
        <v>5.99</v>
      </c>
      <c r="AI119">
        <v>38</v>
      </c>
      <c r="AM119">
        <v>0</v>
      </c>
      <c r="AN119">
        <v>0</v>
      </c>
      <c r="AO119" t="s">
        <v>452</v>
      </c>
      <c r="AP119">
        <v>6.25</v>
      </c>
      <c r="AQ119" t="s">
        <v>797</v>
      </c>
      <c r="AR119">
        <v>5.99</v>
      </c>
      <c r="AS119">
        <v>73</v>
      </c>
      <c r="AT119" s="9" t="s">
        <v>2260</v>
      </c>
      <c r="AU119" t="str">
        <f t="shared" si="1"/>
        <v>&lt; 25mph</v>
      </c>
      <c r="AV119">
        <v>5.99</v>
      </c>
    </row>
    <row r="120" spans="1:48" x14ac:dyDescent="0.15">
      <c r="A120" s="2">
        <v>122</v>
      </c>
      <c r="B120" s="3" t="s">
        <v>25</v>
      </c>
      <c r="C120" s="3" t="s">
        <v>315</v>
      </c>
      <c r="D120" s="3" t="s">
        <v>149</v>
      </c>
      <c r="E120" s="2">
        <v>2</v>
      </c>
      <c r="F120" s="2">
        <v>2020</v>
      </c>
      <c r="G120" s="2">
        <v>2</v>
      </c>
      <c r="H120" s="4">
        <v>43984</v>
      </c>
      <c r="I120" s="3" t="s">
        <v>316</v>
      </c>
      <c r="J120" s="3">
        <v>33.07</v>
      </c>
      <c r="K120" s="3">
        <v>-116.863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44</v>
      </c>
      <c r="V120" s="3" t="s">
        <v>45</v>
      </c>
      <c r="W120" s="3" t="s">
        <v>46</v>
      </c>
      <c r="X120" s="3" t="s">
        <v>53</v>
      </c>
      <c r="Y120" s="3" t="s">
        <v>57</v>
      </c>
      <c r="Z120" t="s">
        <v>798</v>
      </c>
      <c r="AA120">
        <v>1.28</v>
      </c>
      <c r="AB120" t="s">
        <v>799</v>
      </c>
      <c r="AC120">
        <v>13</v>
      </c>
      <c r="AD120">
        <v>61</v>
      </c>
      <c r="AE120" t="s">
        <v>798</v>
      </c>
      <c r="AF120">
        <v>1.28</v>
      </c>
      <c r="AG120" t="s">
        <v>799</v>
      </c>
      <c r="AH120">
        <v>13</v>
      </c>
      <c r="AI120">
        <v>167</v>
      </c>
      <c r="AJ120" t="s">
        <v>798</v>
      </c>
      <c r="AK120">
        <v>1.28</v>
      </c>
      <c r="AL120" t="s">
        <v>799</v>
      </c>
      <c r="AM120">
        <v>13</v>
      </c>
      <c r="AN120">
        <v>115</v>
      </c>
      <c r="AO120" t="s">
        <v>800</v>
      </c>
      <c r="AP120">
        <v>5.15</v>
      </c>
      <c r="AQ120" t="s">
        <v>801</v>
      </c>
      <c r="AR120">
        <v>13.01</v>
      </c>
      <c r="AS120">
        <v>315</v>
      </c>
      <c r="AT120" s="9" t="s">
        <v>2260</v>
      </c>
      <c r="AU120" t="str">
        <f t="shared" si="1"/>
        <v>&lt; 25mph</v>
      </c>
      <c r="AV120">
        <v>13</v>
      </c>
    </row>
    <row r="121" spans="1:48" x14ac:dyDescent="0.15">
      <c r="A121" s="2">
        <v>123</v>
      </c>
      <c r="B121" s="3" t="s">
        <v>25</v>
      </c>
      <c r="C121" s="3" t="s">
        <v>317</v>
      </c>
      <c r="D121" s="3" t="s">
        <v>149</v>
      </c>
      <c r="E121" s="2">
        <v>3</v>
      </c>
      <c r="F121" s="2">
        <v>2020</v>
      </c>
      <c r="G121" s="2">
        <v>2</v>
      </c>
      <c r="H121" s="4">
        <v>43985</v>
      </c>
      <c r="I121" s="3" t="s">
        <v>318</v>
      </c>
      <c r="J121" s="3">
        <v>33.123399999999997</v>
      </c>
      <c r="K121" s="3">
        <v>-117.02500000000001</v>
      </c>
      <c r="L121" s="3" t="s">
        <v>29</v>
      </c>
      <c r="M121" s="3" t="s">
        <v>30</v>
      </c>
      <c r="N121" s="3" t="s">
        <v>31</v>
      </c>
      <c r="O121" s="3" t="s">
        <v>32</v>
      </c>
      <c r="P121" s="3" t="s">
        <v>304</v>
      </c>
      <c r="Q121" s="3" t="s">
        <v>34</v>
      </c>
      <c r="R121" s="3" t="s">
        <v>43</v>
      </c>
      <c r="S121" s="3" t="s">
        <v>20</v>
      </c>
      <c r="T121" s="3"/>
      <c r="U121" s="3" t="s">
        <v>152</v>
      </c>
      <c r="V121" s="3" t="s">
        <v>36</v>
      </c>
      <c r="W121" s="3" t="s">
        <v>68</v>
      </c>
      <c r="X121" s="3" t="s">
        <v>53</v>
      </c>
      <c r="Y121" s="3" t="s">
        <v>47</v>
      </c>
      <c r="Z121" t="s">
        <v>472</v>
      </c>
      <c r="AA121">
        <v>3.66</v>
      </c>
      <c r="AB121" t="s">
        <v>802</v>
      </c>
      <c r="AC121">
        <v>10.16</v>
      </c>
      <c r="AD121">
        <v>24</v>
      </c>
      <c r="AE121" t="s">
        <v>564</v>
      </c>
      <c r="AF121">
        <v>6.89</v>
      </c>
      <c r="AG121" t="s">
        <v>803</v>
      </c>
      <c r="AH121">
        <v>11.69</v>
      </c>
      <c r="AI121">
        <v>136</v>
      </c>
      <c r="AJ121" t="s">
        <v>472</v>
      </c>
      <c r="AK121">
        <v>3.66</v>
      </c>
      <c r="AL121" t="s">
        <v>804</v>
      </c>
      <c r="AM121">
        <v>16.38</v>
      </c>
      <c r="AN121">
        <v>49</v>
      </c>
      <c r="AO121" t="s">
        <v>472</v>
      </c>
      <c r="AP121">
        <v>3.66</v>
      </c>
      <c r="AQ121" t="s">
        <v>804</v>
      </c>
      <c r="AR121">
        <v>16.38</v>
      </c>
      <c r="AS121">
        <v>274</v>
      </c>
      <c r="AT121" s="9" t="s">
        <v>2260</v>
      </c>
      <c r="AU121" t="str">
        <f t="shared" si="1"/>
        <v>&lt; 25mph</v>
      </c>
      <c r="AV121">
        <v>11.69</v>
      </c>
    </row>
    <row r="122" spans="1:48" x14ac:dyDescent="0.15">
      <c r="A122" s="2">
        <v>124</v>
      </c>
      <c r="B122" s="3" t="s">
        <v>25</v>
      </c>
      <c r="C122" s="3" t="s">
        <v>319</v>
      </c>
      <c r="D122" s="3" t="s">
        <v>83</v>
      </c>
      <c r="E122" s="2">
        <v>5</v>
      </c>
      <c r="F122" s="2">
        <v>2020</v>
      </c>
      <c r="G122" s="2">
        <v>3</v>
      </c>
      <c r="H122" s="4">
        <v>44017</v>
      </c>
      <c r="I122" s="3" t="s">
        <v>320</v>
      </c>
      <c r="J122" s="3">
        <v>33.087201999999998</v>
      </c>
      <c r="K122" s="3">
        <v>-116.985561</v>
      </c>
      <c r="L122" s="3" t="s">
        <v>29</v>
      </c>
      <c r="M122" s="3" t="s">
        <v>30</v>
      </c>
      <c r="N122" s="3" t="s">
        <v>51</v>
      </c>
      <c r="O122" s="3" t="s">
        <v>32</v>
      </c>
      <c r="P122" s="3" t="s">
        <v>33</v>
      </c>
      <c r="Q122" s="3" t="s">
        <v>34</v>
      </c>
      <c r="R122" s="3" t="s">
        <v>43</v>
      </c>
      <c r="S122" s="3" t="s">
        <v>100</v>
      </c>
      <c r="T122" s="3" t="s">
        <v>161</v>
      </c>
      <c r="U122" s="3"/>
      <c r="V122" s="3"/>
      <c r="W122" s="3" t="s">
        <v>52</v>
      </c>
      <c r="X122" s="3" t="s">
        <v>53</v>
      </c>
      <c r="Y122" s="3" t="s">
        <v>47</v>
      </c>
      <c r="Z122" t="s">
        <v>805</v>
      </c>
      <c r="AA122">
        <v>3.92</v>
      </c>
      <c r="AB122" t="s">
        <v>806</v>
      </c>
      <c r="AC122">
        <v>19.579999999999998</v>
      </c>
      <c r="AD122">
        <v>33</v>
      </c>
      <c r="AE122" t="s">
        <v>807</v>
      </c>
      <c r="AF122">
        <v>7.21</v>
      </c>
      <c r="AG122" t="s">
        <v>808</v>
      </c>
      <c r="AH122">
        <v>24</v>
      </c>
      <c r="AI122">
        <v>165</v>
      </c>
      <c r="AJ122" t="s">
        <v>805</v>
      </c>
      <c r="AK122">
        <v>3.92</v>
      </c>
      <c r="AL122" t="s">
        <v>806</v>
      </c>
      <c r="AM122">
        <v>19.579999999999998</v>
      </c>
      <c r="AN122">
        <v>65</v>
      </c>
      <c r="AO122" t="s">
        <v>807</v>
      </c>
      <c r="AP122">
        <v>7.21</v>
      </c>
      <c r="AQ122" t="s">
        <v>808</v>
      </c>
      <c r="AR122">
        <v>24</v>
      </c>
      <c r="AS122">
        <v>326</v>
      </c>
      <c r="AT122" s="9" t="s">
        <v>2261</v>
      </c>
      <c r="AU122" t="str">
        <f t="shared" si="1"/>
        <v>&lt; 25mph</v>
      </c>
      <c r="AV122">
        <v>24</v>
      </c>
    </row>
    <row r="123" spans="1:48" x14ac:dyDescent="0.15">
      <c r="A123" s="2">
        <v>125</v>
      </c>
      <c r="B123" s="3" t="s">
        <v>25</v>
      </c>
      <c r="C123" s="3" t="s">
        <v>321</v>
      </c>
      <c r="D123" s="3" t="s">
        <v>83</v>
      </c>
      <c r="E123" s="2">
        <v>17</v>
      </c>
      <c r="F123" s="2">
        <v>2020</v>
      </c>
      <c r="G123" s="2">
        <v>3</v>
      </c>
      <c r="H123" s="4">
        <v>44029</v>
      </c>
      <c r="I123" s="3" t="s">
        <v>322</v>
      </c>
      <c r="J123" s="3">
        <v>33.090350999999998</v>
      </c>
      <c r="K123" s="3">
        <v>-116.579773</v>
      </c>
      <c r="L123" s="3" t="s">
        <v>29</v>
      </c>
      <c r="M123" s="3" t="s">
        <v>30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20</v>
      </c>
      <c r="T123" s="3"/>
      <c r="U123" s="3" t="s">
        <v>152</v>
      </c>
      <c r="V123" s="3" t="s">
        <v>36</v>
      </c>
      <c r="W123" s="3" t="s">
        <v>68</v>
      </c>
      <c r="X123" s="3" t="s">
        <v>53</v>
      </c>
      <c r="Y123" s="3" t="s">
        <v>57</v>
      </c>
      <c r="Z123" t="s">
        <v>418</v>
      </c>
      <c r="AA123">
        <v>3.68</v>
      </c>
      <c r="AB123" t="s">
        <v>809</v>
      </c>
      <c r="AC123">
        <v>23.75</v>
      </c>
      <c r="AD123">
        <v>31</v>
      </c>
      <c r="AE123" t="s">
        <v>418</v>
      </c>
      <c r="AF123">
        <v>3.68</v>
      </c>
      <c r="AG123" t="s">
        <v>809</v>
      </c>
      <c r="AH123">
        <v>23.75</v>
      </c>
      <c r="AI123">
        <v>111</v>
      </c>
      <c r="AJ123" t="s">
        <v>418</v>
      </c>
      <c r="AK123">
        <v>3.68</v>
      </c>
      <c r="AL123" t="s">
        <v>810</v>
      </c>
      <c r="AM123">
        <v>23.89</v>
      </c>
      <c r="AN123">
        <v>58</v>
      </c>
      <c r="AO123" t="s">
        <v>418</v>
      </c>
      <c r="AP123">
        <v>3.68</v>
      </c>
      <c r="AQ123" t="s">
        <v>810</v>
      </c>
      <c r="AR123">
        <v>23.89</v>
      </c>
      <c r="AS123">
        <v>208</v>
      </c>
      <c r="AT123" s="9" t="s">
        <v>2260</v>
      </c>
      <c r="AU123" t="str">
        <f t="shared" si="1"/>
        <v>&lt; 25mph</v>
      </c>
      <c r="AV123">
        <v>23.75</v>
      </c>
    </row>
    <row r="124" spans="1:48" x14ac:dyDescent="0.15">
      <c r="A124" s="2">
        <v>126</v>
      </c>
      <c r="B124" s="3" t="s">
        <v>25</v>
      </c>
      <c r="C124" s="3" t="s">
        <v>323</v>
      </c>
      <c r="D124" s="3" t="s">
        <v>83</v>
      </c>
      <c r="E124" s="2">
        <v>26</v>
      </c>
      <c r="F124" s="2">
        <v>2020</v>
      </c>
      <c r="G124" s="2">
        <v>3</v>
      </c>
      <c r="H124" s="4">
        <v>44038</v>
      </c>
      <c r="I124" s="3" t="s">
        <v>141</v>
      </c>
      <c r="J124" s="3">
        <v>32.819040999999999</v>
      </c>
      <c r="K124" s="3">
        <v>-116.956149</v>
      </c>
      <c r="L124" s="3" t="s">
        <v>29</v>
      </c>
      <c r="M124" s="3" t="s">
        <v>85</v>
      </c>
      <c r="N124" s="3" t="s">
        <v>31</v>
      </c>
      <c r="O124" s="3" t="s">
        <v>72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203</v>
      </c>
      <c r="U124" s="3"/>
      <c r="V124" s="3"/>
      <c r="W124" s="3" t="s">
        <v>52</v>
      </c>
      <c r="X124" s="3" t="s">
        <v>69</v>
      </c>
      <c r="Y124" s="3" t="s">
        <v>39</v>
      </c>
      <c r="Z124" t="s">
        <v>786</v>
      </c>
      <c r="AA124">
        <v>2.0499999999999998</v>
      </c>
      <c r="AB124" t="s">
        <v>811</v>
      </c>
      <c r="AC124">
        <v>3</v>
      </c>
      <c r="AD124">
        <v>21</v>
      </c>
      <c r="AE124" t="s">
        <v>812</v>
      </c>
      <c r="AF124">
        <v>7.86</v>
      </c>
      <c r="AG124" t="s">
        <v>813</v>
      </c>
      <c r="AH124">
        <v>5.19</v>
      </c>
      <c r="AI124">
        <v>176</v>
      </c>
      <c r="AJ124" t="s">
        <v>380</v>
      </c>
      <c r="AK124">
        <v>3.52</v>
      </c>
      <c r="AL124" t="s">
        <v>814</v>
      </c>
      <c r="AM124">
        <v>4</v>
      </c>
      <c r="AN124">
        <v>38</v>
      </c>
      <c r="AO124" t="s">
        <v>436</v>
      </c>
      <c r="AP124">
        <v>6.04</v>
      </c>
      <c r="AQ124" t="s">
        <v>815</v>
      </c>
      <c r="AR124">
        <v>7.89</v>
      </c>
      <c r="AS124">
        <v>334</v>
      </c>
      <c r="AT124" s="9" t="s">
        <v>2261</v>
      </c>
      <c r="AU124" t="str">
        <f t="shared" si="1"/>
        <v>&lt; 25mph</v>
      </c>
      <c r="AV124">
        <v>5.19</v>
      </c>
    </row>
    <row r="125" spans="1:48" x14ac:dyDescent="0.15">
      <c r="A125" s="2">
        <v>127</v>
      </c>
      <c r="B125" s="3" t="s">
        <v>25</v>
      </c>
      <c r="C125" s="3" t="s">
        <v>324</v>
      </c>
      <c r="D125" s="3" t="s">
        <v>83</v>
      </c>
      <c r="E125" s="2">
        <v>29</v>
      </c>
      <c r="F125" s="2">
        <v>2020</v>
      </c>
      <c r="G125" s="2">
        <v>3</v>
      </c>
      <c r="H125" s="4">
        <v>44041</v>
      </c>
      <c r="I125" s="3" t="s">
        <v>325</v>
      </c>
      <c r="J125" s="3">
        <v>32.737000000000002</v>
      </c>
      <c r="K125" s="3">
        <v>-116.875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101</v>
      </c>
      <c r="U125" s="3"/>
      <c r="V125" s="3"/>
      <c r="W125" s="3" t="s">
        <v>52</v>
      </c>
      <c r="X125" s="3" t="s">
        <v>53</v>
      </c>
      <c r="Y125" s="3" t="s">
        <v>39</v>
      </c>
      <c r="Z125" t="s">
        <v>359</v>
      </c>
      <c r="AA125">
        <v>3.28</v>
      </c>
      <c r="AB125" t="s">
        <v>816</v>
      </c>
      <c r="AC125">
        <v>16.07</v>
      </c>
      <c r="AD125">
        <v>33</v>
      </c>
      <c r="AE125" t="s">
        <v>359</v>
      </c>
      <c r="AF125">
        <v>3.28</v>
      </c>
      <c r="AG125" t="s">
        <v>816</v>
      </c>
      <c r="AH125">
        <v>16.07</v>
      </c>
      <c r="AI125">
        <v>189</v>
      </c>
      <c r="AJ125" t="s">
        <v>359</v>
      </c>
      <c r="AK125">
        <v>3.28</v>
      </c>
      <c r="AL125" t="s">
        <v>816</v>
      </c>
      <c r="AM125">
        <v>16.07</v>
      </c>
      <c r="AN125">
        <v>67</v>
      </c>
      <c r="AO125" t="s">
        <v>359</v>
      </c>
      <c r="AP125">
        <v>3.28</v>
      </c>
      <c r="AQ125" t="s">
        <v>816</v>
      </c>
      <c r="AR125">
        <v>16.07</v>
      </c>
      <c r="AS125">
        <v>380</v>
      </c>
      <c r="AT125" s="9" t="s">
        <v>2261</v>
      </c>
      <c r="AU125" t="str">
        <f t="shared" si="1"/>
        <v>&lt; 25mph</v>
      </c>
      <c r="AV125">
        <v>16.07</v>
      </c>
    </row>
    <row r="126" spans="1:48" x14ac:dyDescent="0.15">
      <c r="A126" s="2">
        <v>128</v>
      </c>
      <c r="B126" s="3" t="s">
        <v>25</v>
      </c>
      <c r="C126" s="3" t="s">
        <v>326</v>
      </c>
      <c r="D126" s="3" t="s">
        <v>92</v>
      </c>
      <c r="E126" s="2">
        <v>1</v>
      </c>
      <c r="F126" s="2">
        <v>2020</v>
      </c>
      <c r="G126" s="2">
        <v>3</v>
      </c>
      <c r="H126" s="4">
        <v>44044</v>
      </c>
      <c r="I126" s="3" t="s">
        <v>327</v>
      </c>
      <c r="J126" s="3">
        <v>32.631</v>
      </c>
      <c r="K126" s="3">
        <v>-116.17400000000001</v>
      </c>
      <c r="L126" s="3" t="s">
        <v>29</v>
      </c>
      <c r="M126" s="3" t="s">
        <v>30</v>
      </c>
      <c r="N126" s="3" t="s">
        <v>51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56</v>
      </c>
      <c r="U126" s="3"/>
      <c r="V126" s="3"/>
      <c r="W126" s="3" t="s">
        <v>52</v>
      </c>
      <c r="X126" s="3" t="s">
        <v>38</v>
      </c>
      <c r="Y126" s="3" t="s">
        <v>74</v>
      </c>
      <c r="Z126" t="s">
        <v>817</v>
      </c>
      <c r="AA126">
        <v>3.26</v>
      </c>
      <c r="AB126" t="s">
        <v>818</v>
      </c>
      <c r="AC126">
        <v>17.54</v>
      </c>
      <c r="AD126">
        <v>6</v>
      </c>
      <c r="AE126" t="s">
        <v>438</v>
      </c>
      <c r="AF126">
        <v>7.02</v>
      </c>
      <c r="AG126" t="s">
        <v>819</v>
      </c>
      <c r="AH126">
        <v>20.02</v>
      </c>
      <c r="AI126">
        <v>13</v>
      </c>
      <c r="AJ126" t="s">
        <v>817</v>
      </c>
      <c r="AK126">
        <v>3.26</v>
      </c>
      <c r="AL126" t="s">
        <v>820</v>
      </c>
      <c r="AM126">
        <v>20.309999999999999</v>
      </c>
      <c r="AN126">
        <v>12</v>
      </c>
      <c r="AO126" t="s">
        <v>817</v>
      </c>
      <c r="AP126">
        <v>3.26</v>
      </c>
      <c r="AQ126" t="s">
        <v>820</v>
      </c>
      <c r="AR126">
        <v>20.309999999999999</v>
      </c>
      <c r="AS126">
        <v>26</v>
      </c>
      <c r="AT126" s="9" t="s">
        <v>2261</v>
      </c>
      <c r="AU126" t="str">
        <f t="shared" si="1"/>
        <v>&lt; 25mph</v>
      </c>
      <c r="AV126">
        <v>20.02</v>
      </c>
    </row>
    <row r="127" spans="1:48" x14ac:dyDescent="0.15">
      <c r="A127" s="2">
        <v>129</v>
      </c>
      <c r="B127" s="3" t="s">
        <v>25</v>
      </c>
      <c r="C127" s="3" t="s">
        <v>328</v>
      </c>
      <c r="D127" s="3" t="s">
        <v>92</v>
      </c>
      <c r="E127" s="2">
        <v>18</v>
      </c>
      <c r="F127" s="2">
        <v>2020</v>
      </c>
      <c r="G127" s="2">
        <v>3</v>
      </c>
      <c r="H127" s="4">
        <v>44061</v>
      </c>
      <c r="I127" s="3" t="s">
        <v>329</v>
      </c>
      <c r="J127" s="3">
        <v>32.624808999999999</v>
      </c>
      <c r="K127" s="3">
        <v>-117.096031</v>
      </c>
      <c r="L127" s="3" t="s">
        <v>29</v>
      </c>
      <c r="M127" s="3" t="s">
        <v>85</v>
      </c>
      <c r="N127" s="3" t="s">
        <v>31</v>
      </c>
      <c r="O127" s="3" t="s">
        <v>32</v>
      </c>
      <c r="P127" s="3" t="s">
        <v>33</v>
      </c>
      <c r="Q127" s="3" t="s">
        <v>34</v>
      </c>
      <c r="R127" s="3" t="s">
        <v>43</v>
      </c>
      <c r="S127" s="3" t="s">
        <v>100</v>
      </c>
      <c r="T127" s="3" t="s">
        <v>113</v>
      </c>
      <c r="U127" s="3"/>
      <c r="V127" s="3"/>
      <c r="W127" s="3" t="s">
        <v>52</v>
      </c>
      <c r="X127" s="3" t="s">
        <v>69</v>
      </c>
      <c r="Y127" s="3" t="s">
        <v>64</v>
      </c>
      <c r="Z127" t="s">
        <v>684</v>
      </c>
      <c r="AA127">
        <v>2.35</v>
      </c>
      <c r="AB127" t="s">
        <v>821</v>
      </c>
      <c r="AC127">
        <v>19</v>
      </c>
      <c r="AD127">
        <v>37</v>
      </c>
      <c r="AE127" t="s">
        <v>457</v>
      </c>
      <c r="AF127">
        <v>5.72</v>
      </c>
      <c r="AG127" t="s">
        <v>822</v>
      </c>
      <c r="AH127">
        <v>21.34</v>
      </c>
      <c r="AI127">
        <v>97</v>
      </c>
      <c r="AJ127" t="s">
        <v>823</v>
      </c>
      <c r="AK127">
        <v>1.44</v>
      </c>
      <c r="AL127" t="s">
        <v>824</v>
      </c>
      <c r="AM127">
        <v>19.36</v>
      </c>
      <c r="AN127">
        <v>63</v>
      </c>
      <c r="AO127" t="s">
        <v>825</v>
      </c>
      <c r="AP127">
        <v>7.44</v>
      </c>
      <c r="AQ127" t="s">
        <v>826</v>
      </c>
      <c r="AR127">
        <v>23</v>
      </c>
      <c r="AS127">
        <v>174</v>
      </c>
      <c r="AT127" s="9" t="s">
        <v>2261</v>
      </c>
      <c r="AU127" t="str">
        <f t="shared" si="1"/>
        <v>&lt; 25mph</v>
      </c>
      <c r="AV127">
        <v>21.34</v>
      </c>
    </row>
    <row r="128" spans="1:48" x14ac:dyDescent="0.15">
      <c r="A128" s="2">
        <v>130</v>
      </c>
      <c r="B128" s="3" t="s">
        <v>25</v>
      </c>
      <c r="C128" s="3" t="s">
        <v>330</v>
      </c>
      <c r="D128" s="3" t="s">
        <v>92</v>
      </c>
      <c r="E128" s="2">
        <v>22</v>
      </c>
      <c r="F128" s="2">
        <v>2020</v>
      </c>
      <c r="G128" s="2">
        <v>3</v>
      </c>
      <c r="H128" s="4">
        <v>44065</v>
      </c>
      <c r="I128" s="3" t="s">
        <v>331</v>
      </c>
      <c r="J128" s="3">
        <v>33.074415999999999</v>
      </c>
      <c r="K128" s="3">
        <v>-116.57734000000001</v>
      </c>
      <c r="L128" s="3" t="s">
        <v>29</v>
      </c>
      <c r="M128" s="3" t="s">
        <v>30</v>
      </c>
      <c r="N128" s="3" t="s">
        <v>31</v>
      </c>
      <c r="O128" s="3" t="s">
        <v>32</v>
      </c>
      <c r="P128" s="3" t="s">
        <v>67</v>
      </c>
      <c r="Q128" s="3" t="s">
        <v>34</v>
      </c>
      <c r="R128" s="3" t="s">
        <v>43</v>
      </c>
      <c r="S128" s="3" t="s">
        <v>100</v>
      </c>
      <c r="T128" s="3" t="s">
        <v>108</v>
      </c>
      <c r="U128" s="3"/>
      <c r="V128" s="3"/>
      <c r="W128" s="3" t="s">
        <v>52</v>
      </c>
      <c r="X128" s="3" t="s">
        <v>53</v>
      </c>
      <c r="Y128" s="3" t="s">
        <v>57</v>
      </c>
      <c r="Z128" t="s">
        <v>416</v>
      </c>
      <c r="AA128">
        <v>1.98</v>
      </c>
      <c r="AB128" t="s">
        <v>827</v>
      </c>
      <c r="AC128">
        <v>21.64</v>
      </c>
      <c r="AD128">
        <v>35</v>
      </c>
      <c r="AE128" t="s">
        <v>416</v>
      </c>
      <c r="AF128">
        <v>1.98</v>
      </c>
      <c r="AG128" t="s">
        <v>827</v>
      </c>
      <c r="AH128">
        <v>21.64</v>
      </c>
      <c r="AI128">
        <v>81</v>
      </c>
      <c r="AJ128" t="s">
        <v>416</v>
      </c>
      <c r="AK128">
        <v>1.98</v>
      </c>
      <c r="AL128" t="s">
        <v>828</v>
      </c>
      <c r="AM128">
        <v>25.79</v>
      </c>
      <c r="AN128">
        <v>69</v>
      </c>
      <c r="AO128" t="s">
        <v>416</v>
      </c>
      <c r="AP128">
        <v>1.98</v>
      </c>
      <c r="AQ128" t="s">
        <v>828</v>
      </c>
      <c r="AR128">
        <v>25.79</v>
      </c>
      <c r="AS128">
        <v>161</v>
      </c>
      <c r="AT128" s="9" t="s">
        <v>2261</v>
      </c>
      <c r="AU128" t="str">
        <f t="shared" si="1"/>
        <v>&lt; 25mph</v>
      </c>
      <c r="AV128">
        <v>21.64</v>
      </c>
    </row>
    <row r="129" spans="1:48" x14ac:dyDescent="0.15">
      <c r="A129" s="2">
        <v>131</v>
      </c>
      <c r="B129" s="3" t="s">
        <v>25</v>
      </c>
      <c r="C129" s="3" t="s">
        <v>332</v>
      </c>
      <c r="D129" s="3" t="s">
        <v>92</v>
      </c>
      <c r="E129" s="2">
        <v>31</v>
      </c>
      <c r="F129" s="2">
        <v>2020</v>
      </c>
      <c r="G129" s="2">
        <v>3</v>
      </c>
      <c r="H129" s="4">
        <v>44074</v>
      </c>
      <c r="I129" s="3" t="s">
        <v>274</v>
      </c>
      <c r="J129" s="3">
        <v>33.112755999999997</v>
      </c>
      <c r="K129" s="3">
        <v>-117.005544</v>
      </c>
      <c r="L129" s="3" t="s">
        <v>29</v>
      </c>
      <c r="M129" s="3" t="s">
        <v>30</v>
      </c>
      <c r="N129" s="3" t="s">
        <v>51</v>
      </c>
      <c r="O129" s="3" t="s">
        <v>32</v>
      </c>
      <c r="P129" s="3" t="s">
        <v>33</v>
      </c>
      <c r="Q129" s="3" t="s">
        <v>34</v>
      </c>
      <c r="R129" s="3" t="s">
        <v>43</v>
      </c>
      <c r="S129" s="3" t="s">
        <v>20</v>
      </c>
      <c r="T129" s="3"/>
      <c r="U129" s="3" t="s">
        <v>44</v>
      </c>
      <c r="V129" s="3" t="s">
        <v>45</v>
      </c>
      <c r="W129" s="3" t="s">
        <v>56</v>
      </c>
      <c r="X129" s="3" t="s">
        <v>38</v>
      </c>
      <c r="Y129" s="3" t="s">
        <v>47</v>
      </c>
      <c r="Z129" t="s">
        <v>805</v>
      </c>
      <c r="AA129">
        <v>2.95</v>
      </c>
      <c r="AB129" t="s">
        <v>829</v>
      </c>
      <c r="AC129">
        <v>19.73</v>
      </c>
      <c r="AD129">
        <v>25</v>
      </c>
      <c r="AE129" t="s">
        <v>805</v>
      </c>
      <c r="AF129">
        <v>2.95</v>
      </c>
      <c r="AG129" t="s">
        <v>829</v>
      </c>
      <c r="AH129">
        <v>19.73</v>
      </c>
      <c r="AI129">
        <v>163</v>
      </c>
      <c r="AJ129" t="s">
        <v>805</v>
      </c>
      <c r="AK129">
        <v>2.95</v>
      </c>
      <c r="AL129" t="s">
        <v>829</v>
      </c>
      <c r="AM129">
        <v>19.73</v>
      </c>
      <c r="AN129">
        <v>49</v>
      </c>
      <c r="AO129" t="s">
        <v>463</v>
      </c>
      <c r="AP129">
        <v>7.53</v>
      </c>
      <c r="AQ129" t="s">
        <v>830</v>
      </c>
      <c r="AR129">
        <v>20.239999999999998</v>
      </c>
      <c r="AS129">
        <v>324</v>
      </c>
      <c r="AT129" s="9" t="s">
        <v>2260</v>
      </c>
      <c r="AU129" t="str">
        <f t="shared" si="1"/>
        <v>&lt; 25mph</v>
      </c>
      <c r="AV129">
        <v>19.73</v>
      </c>
    </row>
    <row r="130" spans="1:48" x14ac:dyDescent="0.15">
      <c r="A130" s="2">
        <v>132</v>
      </c>
      <c r="B130" s="3" t="s">
        <v>25</v>
      </c>
      <c r="C130" s="3" t="s">
        <v>333</v>
      </c>
      <c r="D130" s="3" t="s">
        <v>104</v>
      </c>
      <c r="E130" s="2">
        <v>2</v>
      </c>
      <c r="F130" s="2">
        <v>2020</v>
      </c>
      <c r="G130" s="2">
        <v>3</v>
      </c>
      <c r="H130" s="4">
        <v>44076</v>
      </c>
      <c r="I130" s="3" t="s">
        <v>137</v>
      </c>
      <c r="J130" s="3">
        <v>33.362000000000002</v>
      </c>
      <c r="K130" s="3">
        <v>-117.137</v>
      </c>
      <c r="L130" s="3" t="s">
        <v>29</v>
      </c>
      <c r="M130" s="3" t="s">
        <v>30</v>
      </c>
      <c r="N130" s="3" t="s">
        <v>31</v>
      </c>
      <c r="O130" s="3" t="s">
        <v>86</v>
      </c>
      <c r="P130" s="3" t="s">
        <v>33</v>
      </c>
      <c r="Q130" s="3" t="s">
        <v>34</v>
      </c>
      <c r="R130" s="3" t="s">
        <v>43</v>
      </c>
      <c r="S130" s="3" t="s">
        <v>100</v>
      </c>
      <c r="T130" s="3" t="s">
        <v>101</v>
      </c>
      <c r="U130" s="3"/>
      <c r="V130" s="3"/>
      <c r="W130" s="3" t="s">
        <v>68</v>
      </c>
      <c r="X130" s="3" t="s">
        <v>53</v>
      </c>
      <c r="Y130" s="3" t="s">
        <v>47</v>
      </c>
      <c r="Z130" t="s">
        <v>432</v>
      </c>
      <c r="AA130">
        <v>1.8</v>
      </c>
      <c r="AB130" t="s">
        <v>831</v>
      </c>
      <c r="AC130">
        <v>14.99</v>
      </c>
      <c r="AD130">
        <v>46</v>
      </c>
      <c r="AE130" t="s">
        <v>832</v>
      </c>
      <c r="AF130">
        <v>7.07</v>
      </c>
      <c r="AG130" t="s">
        <v>831</v>
      </c>
      <c r="AH130">
        <v>17.46</v>
      </c>
      <c r="AI130">
        <v>150</v>
      </c>
      <c r="AJ130" t="s">
        <v>432</v>
      </c>
      <c r="AK130">
        <v>1.8</v>
      </c>
      <c r="AL130" t="s">
        <v>831</v>
      </c>
      <c r="AM130">
        <v>14.99</v>
      </c>
      <c r="AN130">
        <v>87</v>
      </c>
      <c r="AO130" t="s">
        <v>832</v>
      </c>
      <c r="AP130">
        <v>7.07</v>
      </c>
      <c r="AQ130" t="s">
        <v>831</v>
      </c>
      <c r="AR130">
        <v>17.46</v>
      </c>
      <c r="AS130">
        <v>281</v>
      </c>
      <c r="AT130" s="9" t="s">
        <v>2261</v>
      </c>
      <c r="AU130" t="str">
        <f t="shared" si="1"/>
        <v>&lt; 25mph</v>
      </c>
      <c r="AV130">
        <v>17.46</v>
      </c>
    </row>
    <row r="131" spans="1:48" x14ac:dyDescent="0.15">
      <c r="A131" s="2">
        <v>133</v>
      </c>
      <c r="B131" s="3" t="s">
        <v>25</v>
      </c>
      <c r="C131" s="3" t="s">
        <v>334</v>
      </c>
      <c r="D131" s="3" t="s">
        <v>104</v>
      </c>
      <c r="E131" s="2">
        <v>4</v>
      </c>
      <c r="F131" s="2">
        <v>2020</v>
      </c>
      <c r="G131" s="2">
        <v>3</v>
      </c>
      <c r="H131" s="4">
        <v>44078</v>
      </c>
      <c r="I131" s="3" t="s">
        <v>179</v>
      </c>
      <c r="J131" s="3">
        <v>33.065821</v>
      </c>
      <c r="K131" s="3">
        <v>-116.859217</v>
      </c>
      <c r="L131" s="3" t="s">
        <v>29</v>
      </c>
      <c r="M131" s="3" t="s">
        <v>30</v>
      </c>
      <c r="N131" s="3" t="s">
        <v>31</v>
      </c>
      <c r="O131" s="3" t="s">
        <v>32</v>
      </c>
      <c r="P131" s="3" t="s">
        <v>33</v>
      </c>
      <c r="Q131" s="3" t="s">
        <v>34</v>
      </c>
      <c r="R131" s="3" t="s">
        <v>43</v>
      </c>
      <c r="S131" s="3" t="s">
        <v>20</v>
      </c>
      <c r="T131" s="3"/>
      <c r="U131" s="3" t="s">
        <v>44</v>
      </c>
      <c r="V131" s="3" t="s">
        <v>45</v>
      </c>
      <c r="W131" s="3" t="s">
        <v>56</v>
      </c>
      <c r="X131" s="3" t="s">
        <v>38</v>
      </c>
      <c r="Y131" s="3" t="s">
        <v>57</v>
      </c>
      <c r="Z131" t="s">
        <v>798</v>
      </c>
      <c r="AA131">
        <v>1.64</v>
      </c>
      <c r="AB131" t="s">
        <v>833</v>
      </c>
      <c r="AC131">
        <v>5.99</v>
      </c>
      <c r="AD131">
        <v>76</v>
      </c>
      <c r="AE131" t="s">
        <v>781</v>
      </c>
      <c r="AF131">
        <v>7.14</v>
      </c>
      <c r="AG131" t="s">
        <v>834</v>
      </c>
      <c r="AH131">
        <v>9.17</v>
      </c>
      <c r="AI131">
        <v>191</v>
      </c>
      <c r="AJ131" t="s">
        <v>835</v>
      </c>
      <c r="AK131">
        <v>3.05</v>
      </c>
      <c r="AL131" t="s">
        <v>836</v>
      </c>
      <c r="AM131">
        <v>6.35</v>
      </c>
      <c r="AN131">
        <v>143</v>
      </c>
      <c r="AO131" t="s">
        <v>781</v>
      </c>
      <c r="AP131">
        <v>7.14</v>
      </c>
      <c r="AQ131" t="s">
        <v>834</v>
      </c>
      <c r="AR131">
        <v>9.17</v>
      </c>
      <c r="AS131">
        <v>360</v>
      </c>
      <c r="AT131" s="9" t="s">
        <v>2260</v>
      </c>
      <c r="AU131" t="str">
        <f t="shared" si="1"/>
        <v>&lt; 25mph</v>
      </c>
      <c r="AV131">
        <v>9.17</v>
      </c>
    </row>
    <row r="132" spans="1:48" x14ac:dyDescent="0.15">
      <c r="A132" s="2">
        <v>134</v>
      </c>
      <c r="B132" s="3" t="s">
        <v>25</v>
      </c>
      <c r="C132" s="3" t="s">
        <v>335</v>
      </c>
      <c r="D132" s="3" t="s">
        <v>104</v>
      </c>
      <c r="E132" s="2">
        <v>5</v>
      </c>
      <c r="F132" s="2">
        <v>2020</v>
      </c>
      <c r="G132" s="2">
        <v>3</v>
      </c>
      <c r="H132" s="4">
        <v>44079</v>
      </c>
      <c r="I132" s="3" t="s">
        <v>59</v>
      </c>
      <c r="J132" s="3">
        <v>33.066000000000003</v>
      </c>
      <c r="K132" s="3">
        <v>-116.85899999999999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336</v>
      </c>
      <c r="Q132" s="3" t="s">
        <v>34</v>
      </c>
      <c r="R132" s="3" t="s">
        <v>43</v>
      </c>
      <c r="S132" s="3" t="s">
        <v>20</v>
      </c>
      <c r="T132" s="3"/>
      <c r="U132" s="3" t="s">
        <v>29</v>
      </c>
      <c r="V132" s="3" t="s">
        <v>36</v>
      </c>
      <c r="W132" s="3" t="s">
        <v>139</v>
      </c>
      <c r="X132" s="3" t="s">
        <v>69</v>
      </c>
      <c r="Y132" s="3" t="s">
        <v>39</v>
      </c>
      <c r="Z132" t="s">
        <v>835</v>
      </c>
      <c r="AA132">
        <v>3.05</v>
      </c>
      <c r="AB132" t="s">
        <v>837</v>
      </c>
      <c r="AC132">
        <v>37.409999999999997</v>
      </c>
      <c r="AD132">
        <v>75</v>
      </c>
      <c r="AE132" t="s">
        <v>835</v>
      </c>
      <c r="AF132">
        <v>3.05</v>
      </c>
      <c r="AG132" t="s">
        <v>837</v>
      </c>
      <c r="AH132">
        <v>37.409999999999997</v>
      </c>
      <c r="AI132">
        <v>190</v>
      </c>
      <c r="AJ132" t="s">
        <v>835</v>
      </c>
      <c r="AK132">
        <v>3.05</v>
      </c>
      <c r="AL132" t="s">
        <v>838</v>
      </c>
      <c r="AM132">
        <v>40.04</v>
      </c>
      <c r="AN132">
        <v>143</v>
      </c>
      <c r="AO132" t="s">
        <v>835</v>
      </c>
      <c r="AP132">
        <v>3.05</v>
      </c>
      <c r="AQ132" t="s">
        <v>838</v>
      </c>
      <c r="AR132">
        <v>40.04</v>
      </c>
      <c r="AS132">
        <v>360</v>
      </c>
      <c r="AT132" s="9" t="s">
        <v>29</v>
      </c>
      <c r="AU132" t="str">
        <f t="shared" ref="AU132:AU139" si="2">IF(AI132=0,"No data",IF(AH132&lt;25,"&lt; 25mph",IF(AH132&lt;40,"25-40mph",IF(AH132&lt;55,"40-55mph",IF(AH132&gt;=55,"55mph+","Undefined")))))</f>
        <v>25-40mph</v>
      </c>
      <c r="AV132">
        <v>37.409999999999997</v>
      </c>
    </row>
    <row r="133" spans="1:48" x14ac:dyDescent="0.15">
      <c r="A133" s="2">
        <v>135</v>
      </c>
      <c r="B133" s="3" t="s">
        <v>25</v>
      </c>
      <c r="C133" s="3" t="s">
        <v>337</v>
      </c>
      <c r="D133" s="3" t="s">
        <v>104</v>
      </c>
      <c r="E133" s="2">
        <v>6</v>
      </c>
      <c r="F133" s="2">
        <v>2020</v>
      </c>
      <c r="G133" s="2">
        <v>3</v>
      </c>
      <c r="H133" s="4">
        <v>44080</v>
      </c>
      <c r="I133" s="3" t="s">
        <v>338</v>
      </c>
      <c r="J133" s="3">
        <v>33.096483999999997</v>
      </c>
      <c r="K133" s="3">
        <v>-117.023704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118</v>
      </c>
      <c r="U133" s="3"/>
      <c r="V133" s="3"/>
      <c r="W133" s="3" t="s">
        <v>68</v>
      </c>
      <c r="X133" s="3" t="s">
        <v>38</v>
      </c>
      <c r="Y133" s="3" t="s">
        <v>47</v>
      </c>
      <c r="Z133" t="s">
        <v>839</v>
      </c>
      <c r="AA133">
        <v>3.87</v>
      </c>
      <c r="AB133" t="s">
        <v>840</v>
      </c>
      <c r="AC133">
        <v>3.07</v>
      </c>
      <c r="AD133">
        <v>31</v>
      </c>
      <c r="AE133" t="s">
        <v>841</v>
      </c>
      <c r="AF133">
        <v>7.6</v>
      </c>
      <c r="AG133" t="s">
        <v>840</v>
      </c>
      <c r="AH133">
        <v>13.3</v>
      </c>
      <c r="AI133">
        <v>210</v>
      </c>
      <c r="AJ133" t="s">
        <v>839</v>
      </c>
      <c r="AK133">
        <v>3.87</v>
      </c>
      <c r="AL133" t="s">
        <v>842</v>
      </c>
      <c r="AM133">
        <v>4.32</v>
      </c>
      <c r="AN133">
        <v>58</v>
      </c>
      <c r="AO133" t="s">
        <v>841</v>
      </c>
      <c r="AP133">
        <v>7.6</v>
      </c>
      <c r="AQ133" t="s">
        <v>843</v>
      </c>
      <c r="AR133">
        <v>17.32</v>
      </c>
      <c r="AS133">
        <v>398</v>
      </c>
      <c r="AT133" s="9" t="s">
        <v>2261</v>
      </c>
      <c r="AU133" t="str">
        <f t="shared" si="2"/>
        <v>&lt; 25mph</v>
      </c>
      <c r="AV133">
        <v>13.3</v>
      </c>
    </row>
    <row r="134" spans="1:48" x14ac:dyDescent="0.15">
      <c r="A134" s="2">
        <v>138</v>
      </c>
      <c r="B134" s="3" t="s">
        <v>25</v>
      </c>
      <c r="C134" s="3" t="s">
        <v>339</v>
      </c>
      <c r="D134" s="3" t="s">
        <v>104</v>
      </c>
      <c r="E134" s="2">
        <v>17</v>
      </c>
      <c r="F134" s="2">
        <v>2020</v>
      </c>
      <c r="G134" s="2">
        <v>3</v>
      </c>
      <c r="H134" s="4">
        <v>44091</v>
      </c>
      <c r="I134" s="3" t="s">
        <v>93</v>
      </c>
      <c r="J134" s="3">
        <v>33.110132</v>
      </c>
      <c r="K134" s="3">
        <v>-117.26933099999999</v>
      </c>
      <c r="L134" s="3" t="s">
        <v>29</v>
      </c>
      <c r="M134" s="3" t="s">
        <v>85</v>
      </c>
      <c r="N134" s="3" t="s">
        <v>31</v>
      </c>
      <c r="O134" s="3" t="s">
        <v>32</v>
      </c>
      <c r="P134" s="3" t="s">
        <v>33</v>
      </c>
      <c r="Q134" s="3" t="s">
        <v>34</v>
      </c>
      <c r="R134" s="3" t="s">
        <v>43</v>
      </c>
      <c r="S134" s="3" t="s">
        <v>100</v>
      </c>
      <c r="T134" s="3" t="s">
        <v>56</v>
      </c>
      <c r="U134" s="3"/>
      <c r="V134" s="3"/>
      <c r="W134" s="3" t="s">
        <v>68</v>
      </c>
      <c r="X134" s="3" t="s">
        <v>69</v>
      </c>
      <c r="Y134" s="3" t="s">
        <v>61</v>
      </c>
      <c r="Z134" t="s">
        <v>844</v>
      </c>
      <c r="AA134">
        <v>3.48</v>
      </c>
      <c r="AB134" t="s">
        <v>845</v>
      </c>
      <c r="AC134">
        <v>7</v>
      </c>
      <c r="AD134">
        <v>51</v>
      </c>
      <c r="AE134" t="s">
        <v>846</v>
      </c>
      <c r="AF134">
        <v>4.82</v>
      </c>
      <c r="AG134" t="s">
        <v>847</v>
      </c>
      <c r="AH134">
        <v>14.99</v>
      </c>
      <c r="AI134">
        <v>189</v>
      </c>
      <c r="AJ134" t="s">
        <v>479</v>
      </c>
      <c r="AK134">
        <v>3.84</v>
      </c>
      <c r="AL134" t="s">
        <v>848</v>
      </c>
      <c r="AM134">
        <v>9.27</v>
      </c>
      <c r="AN134">
        <v>104</v>
      </c>
      <c r="AO134" t="s">
        <v>846</v>
      </c>
      <c r="AP134">
        <v>4.82</v>
      </c>
      <c r="AQ134" t="s">
        <v>849</v>
      </c>
      <c r="AR134">
        <v>17</v>
      </c>
      <c r="AS134">
        <v>363</v>
      </c>
      <c r="AT134" s="9" t="s">
        <v>2261</v>
      </c>
      <c r="AU134" t="str">
        <f t="shared" si="2"/>
        <v>&lt; 25mph</v>
      </c>
      <c r="AV134">
        <v>14.99</v>
      </c>
    </row>
    <row r="135" spans="1:48" x14ac:dyDescent="0.15">
      <c r="A135" s="2">
        <v>139</v>
      </c>
      <c r="B135" s="3" t="s">
        <v>25</v>
      </c>
      <c r="C135" s="3" t="s">
        <v>340</v>
      </c>
      <c r="D135" s="3" t="s">
        <v>104</v>
      </c>
      <c r="E135" s="2">
        <v>30</v>
      </c>
      <c r="F135" s="2">
        <v>2020</v>
      </c>
      <c r="G135" s="2">
        <v>3</v>
      </c>
      <c r="H135" s="4">
        <v>44104</v>
      </c>
      <c r="I135" s="3" t="s">
        <v>341</v>
      </c>
      <c r="J135" s="3">
        <v>33.020688999999997</v>
      </c>
      <c r="K135" s="3">
        <v>-116.878328</v>
      </c>
      <c r="L135" s="3" t="s">
        <v>29</v>
      </c>
      <c r="M135" s="3" t="s">
        <v>30</v>
      </c>
      <c r="N135" s="3" t="s">
        <v>51</v>
      </c>
      <c r="O135" s="3" t="s">
        <v>32</v>
      </c>
      <c r="P135" s="3" t="s">
        <v>67</v>
      </c>
      <c r="Q135" s="3" t="s">
        <v>34</v>
      </c>
      <c r="R135" s="3" t="s">
        <v>43</v>
      </c>
      <c r="S135" s="3" t="s">
        <v>100</v>
      </c>
      <c r="T135" s="3" t="s">
        <v>108</v>
      </c>
      <c r="U135" s="3"/>
      <c r="V135" s="3"/>
      <c r="W135" s="3" t="s">
        <v>52</v>
      </c>
      <c r="X135" s="3" t="s">
        <v>38</v>
      </c>
      <c r="Y135" s="3" t="s">
        <v>57</v>
      </c>
      <c r="Z135" t="s">
        <v>835</v>
      </c>
      <c r="AA135">
        <v>3</v>
      </c>
      <c r="AB135" t="s">
        <v>850</v>
      </c>
      <c r="AC135">
        <v>11.62</v>
      </c>
      <c r="AD135">
        <v>72</v>
      </c>
      <c r="AE135" t="s">
        <v>630</v>
      </c>
      <c r="AF135">
        <v>5.28</v>
      </c>
      <c r="AG135" t="s">
        <v>851</v>
      </c>
      <c r="AH135">
        <v>14.17</v>
      </c>
      <c r="AI135">
        <v>180</v>
      </c>
      <c r="AJ135" t="s">
        <v>835</v>
      </c>
      <c r="AK135">
        <v>3</v>
      </c>
      <c r="AL135" t="s">
        <v>852</v>
      </c>
      <c r="AM135">
        <v>19.87</v>
      </c>
      <c r="AN135">
        <v>144</v>
      </c>
      <c r="AO135" t="s">
        <v>853</v>
      </c>
      <c r="AP135">
        <v>6.41</v>
      </c>
      <c r="AQ135" t="s">
        <v>852</v>
      </c>
      <c r="AR135">
        <v>22.5</v>
      </c>
      <c r="AS135">
        <v>359</v>
      </c>
      <c r="AT135" s="9" t="s">
        <v>2261</v>
      </c>
      <c r="AU135" t="str">
        <f t="shared" si="2"/>
        <v>&lt; 25mph</v>
      </c>
      <c r="AV135">
        <v>14.17</v>
      </c>
    </row>
    <row r="136" spans="1:48" x14ac:dyDescent="0.15">
      <c r="A136" s="2">
        <v>140</v>
      </c>
      <c r="B136" s="3" t="s">
        <v>25</v>
      </c>
      <c r="C136" s="3" t="s">
        <v>342</v>
      </c>
      <c r="D136" s="3" t="s">
        <v>120</v>
      </c>
      <c r="E136" s="2">
        <v>14</v>
      </c>
      <c r="F136" s="2">
        <v>2020</v>
      </c>
      <c r="G136" s="2">
        <v>4</v>
      </c>
      <c r="H136" s="4">
        <v>44118</v>
      </c>
      <c r="I136" s="5">
        <v>0.62847222222222221</v>
      </c>
      <c r="J136" s="3">
        <v>33.027000000000001</v>
      </c>
      <c r="K136" s="3">
        <v>-116.889</v>
      </c>
      <c r="L136" s="3" t="s">
        <v>29</v>
      </c>
      <c r="M136" s="3" t="s">
        <v>85</v>
      </c>
      <c r="N136" s="3" t="s">
        <v>31</v>
      </c>
      <c r="O136" s="3" t="s">
        <v>32</v>
      </c>
      <c r="P136" s="3" t="s">
        <v>304</v>
      </c>
      <c r="Q136" s="3" t="s">
        <v>34</v>
      </c>
      <c r="R136" s="3" t="s">
        <v>35</v>
      </c>
      <c r="S136" s="3" t="s">
        <v>100</v>
      </c>
      <c r="T136" s="3" t="s">
        <v>161</v>
      </c>
      <c r="U136" s="3"/>
      <c r="V136" s="3"/>
      <c r="W136" s="3" t="s">
        <v>52</v>
      </c>
      <c r="X136" s="3" t="s">
        <v>38</v>
      </c>
      <c r="Y136" s="3" t="s">
        <v>57</v>
      </c>
      <c r="Z136" t="s">
        <v>835</v>
      </c>
      <c r="AA136">
        <v>3.55</v>
      </c>
      <c r="AB136" t="s">
        <v>854</v>
      </c>
      <c r="AC136">
        <v>18.71</v>
      </c>
      <c r="AD136">
        <v>72</v>
      </c>
      <c r="AE136" t="s">
        <v>835</v>
      </c>
      <c r="AF136">
        <v>3.55</v>
      </c>
      <c r="AG136" t="s">
        <v>854</v>
      </c>
      <c r="AH136">
        <v>18.71</v>
      </c>
      <c r="AI136">
        <v>179</v>
      </c>
      <c r="AJ136" t="s">
        <v>835</v>
      </c>
      <c r="AK136">
        <v>3.55</v>
      </c>
      <c r="AL136" t="s">
        <v>854</v>
      </c>
      <c r="AM136">
        <v>18.71</v>
      </c>
      <c r="AN136">
        <v>145</v>
      </c>
      <c r="AO136" t="s">
        <v>835</v>
      </c>
      <c r="AP136">
        <v>3.55</v>
      </c>
      <c r="AQ136" t="s">
        <v>854</v>
      </c>
      <c r="AR136">
        <v>18.71</v>
      </c>
      <c r="AS136">
        <v>359</v>
      </c>
      <c r="AT136" s="9" t="s">
        <v>2261</v>
      </c>
      <c r="AU136" t="str">
        <f t="shared" si="2"/>
        <v>&lt; 25mph</v>
      </c>
      <c r="AV136">
        <v>18.71</v>
      </c>
    </row>
    <row r="137" spans="1:48" x14ac:dyDescent="0.15">
      <c r="A137" s="2">
        <v>141</v>
      </c>
      <c r="B137" s="3" t="s">
        <v>25</v>
      </c>
      <c r="C137" s="3" t="s">
        <v>343</v>
      </c>
      <c r="D137" s="3" t="s">
        <v>176</v>
      </c>
      <c r="E137" s="2">
        <v>11</v>
      </c>
      <c r="F137" s="2">
        <v>2020</v>
      </c>
      <c r="G137" s="2">
        <v>4</v>
      </c>
      <c r="H137" s="4">
        <v>44146</v>
      </c>
      <c r="I137" s="3" t="s">
        <v>344</v>
      </c>
      <c r="J137" s="3">
        <v>32.677999999999997</v>
      </c>
      <c r="K137" s="3">
        <v>-116.86</v>
      </c>
      <c r="L137" s="3" t="s">
        <v>29</v>
      </c>
      <c r="M137" s="3" t="s">
        <v>30</v>
      </c>
      <c r="N137" s="3" t="s">
        <v>51</v>
      </c>
      <c r="O137" s="3" t="s">
        <v>32</v>
      </c>
      <c r="P137" s="3" t="s">
        <v>304</v>
      </c>
      <c r="Q137" s="3" t="s">
        <v>34</v>
      </c>
      <c r="R137" s="3" t="s">
        <v>43</v>
      </c>
      <c r="S137" s="3" t="s">
        <v>100</v>
      </c>
      <c r="T137" s="3" t="s">
        <v>250</v>
      </c>
      <c r="U137" s="3"/>
      <c r="V137" s="3"/>
      <c r="W137" s="3" t="s">
        <v>52</v>
      </c>
      <c r="X137" s="3" t="s">
        <v>53</v>
      </c>
      <c r="Y137" s="3" t="s">
        <v>39</v>
      </c>
      <c r="Z137" t="s">
        <v>855</v>
      </c>
      <c r="AA137">
        <v>2.5499999999999998</v>
      </c>
      <c r="AB137" t="s">
        <v>856</v>
      </c>
      <c r="AC137">
        <v>7.81</v>
      </c>
      <c r="AD137">
        <v>8</v>
      </c>
      <c r="AE137" t="s">
        <v>549</v>
      </c>
      <c r="AF137">
        <v>5.78</v>
      </c>
      <c r="AG137" t="s">
        <v>857</v>
      </c>
      <c r="AH137">
        <v>13.65</v>
      </c>
      <c r="AI137">
        <v>74</v>
      </c>
      <c r="AJ137" t="s">
        <v>855</v>
      </c>
      <c r="AK137">
        <v>2.5499999999999998</v>
      </c>
      <c r="AL137" t="s">
        <v>858</v>
      </c>
      <c r="AM137">
        <v>9.64</v>
      </c>
      <c r="AN137">
        <v>16</v>
      </c>
      <c r="AO137" t="s">
        <v>549</v>
      </c>
      <c r="AP137">
        <v>5.78</v>
      </c>
      <c r="AQ137" t="s">
        <v>857</v>
      </c>
      <c r="AR137">
        <v>13.65</v>
      </c>
      <c r="AS137">
        <v>148</v>
      </c>
      <c r="AT137" s="9" t="s">
        <v>2261</v>
      </c>
      <c r="AU137" t="str">
        <f t="shared" si="2"/>
        <v>&lt; 25mph</v>
      </c>
      <c r="AV137">
        <v>13.65</v>
      </c>
    </row>
    <row r="138" spans="1:48" x14ac:dyDescent="0.15">
      <c r="A138" s="2">
        <v>142</v>
      </c>
      <c r="B138" s="3" t="s">
        <v>25</v>
      </c>
      <c r="C138" s="3" t="s">
        <v>345</v>
      </c>
      <c r="D138" s="3" t="s">
        <v>176</v>
      </c>
      <c r="E138" s="2">
        <v>30</v>
      </c>
      <c r="F138" s="2">
        <v>2020</v>
      </c>
      <c r="G138" s="2">
        <v>4</v>
      </c>
      <c r="H138" s="4">
        <v>44165</v>
      </c>
      <c r="I138" s="3" t="s">
        <v>346</v>
      </c>
      <c r="J138" s="3">
        <v>33.265999999999998</v>
      </c>
      <c r="K138" s="3">
        <v>-117.223</v>
      </c>
      <c r="L138" s="3" t="s">
        <v>29</v>
      </c>
      <c r="M138" s="3" t="s">
        <v>30</v>
      </c>
      <c r="N138" s="3" t="s">
        <v>31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161</v>
      </c>
      <c r="U138" s="3"/>
      <c r="V138" s="3"/>
      <c r="W138" s="3" t="s">
        <v>52</v>
      </c>
      <c r="X138" s="3" t="s">
        <v>38</v>
      </c>
      <c r="Y138" s="3" t="s">
        <v>47</v>
      </c>
      <c r="Z138" t="s">
        <v>397</v>
      </c>
      <c r="AA138">
        <v>2.2200000000000002</v>
      </c>
      <c r="AB138" t="s">
        <v>859</v>
      </c>
      <c r="AC138">
        <v>7</v>
      </c>
      <c r="AD138">
        <v>19</v>
      </c>
      <c r="AE138" t="s">
        <v>710</v>
      </c>
      <c r="AF138">
        <v>7.34</v>
      </c>
      <c r="AG138" t="s">
        <v>860</v>
      </c>
      <c r="AH138">
        <v>11</v>
      </c>
      <c r="AI138">
        <v>116</v>
      </c>
      <c r="AJ138" t="s">
        <v>397</v>
      </c>
      <c r="AK138">
        <v>2.2200000000000002</v>
      </c>
      <c r="AL138" t="s">
        <v>859</v>
      </c>
      <c r="AM138">
        <v>7</v>
      </c>
      <c r="AN138">
        <v>37</v>
      </c>
      <c r="AO138" t="s">
        <v>710</v>
      </c>
      <c r="AP138">
        <v>7.34</v>
      </c>
      <c r="AQ138" t="s">
        <v>860</v>
      </c>
      <c r="AR138">
        <v>11</v>
      </c>
      <c r="AS138">
        <v>223</v>
      </c>
      <c r="AT138" s="9" t="s">
        <v>2261</v>
      </c>
      <c r="AU138" t="str">
        <f t="shared" si="2"/>
        <v>&lt; 25mph</v>
      </c>
      <c r="AV138">
        <v>11</v>
      </c>
    </row>
    <row r="139" spans="1:48" x14ac:dyDescent="0.15">
      <c r="A139" s="2">
        <v>143</v>
      </c>
      <c r="B139" s="3" t="s">
        <v>25</v>
      </c>
      <c r="C139" s="3" t="s">
        <v>347</v>
      </c>
      <c r="D139" s="3" t="s">
        <v>124</v>
      </c>
      <c r="E139" s="2">
        <v>3</v>
      </c>
      <c r="F139" s="2">
        <v>2020</v>
      </c>
      <c r="G139" s="2">
        <v>4</v>
      </c>
      <c r="H139" s="4">
        <v>44168</v>
      </c>
      <c r="I139" s="3" t="s">
        <v>348</v>
      </c>
      <c r="J139" s="3">
        <v>33.176000000000002</v>
      </c>
      <c r="K139" s="3">
        <v>-117.1541</v>
      </c>
      <c r="L139" s="3" t="s">
        <v>29</v>
      </c>
      <c r="M139" s="3" t="s">
        <v>30</v>
      </c>
      <c r="N139" s="3" t="s">
        <v>51</v>
      </c>
      <c r="O139" s="3" t="s">
        <v>32</v>
      </c>
      <c r="P139" s="3" t="s">
        <v>33</v>
      </c>
      <c r="Q139" s="3" t="s">
        <v>34</v>
      </c>
      <c r="R139" s="3" t="s">
        <v>43</v>
      </c>
      <c r="S139" s="3" t="s">
        <v>100</v>
      </c>
      <c r="T139" s="3" t="s">
        <v>45</v>
      </c>
      <c r="U139" s="3"/>
      <c r="V139" s="3"/>
      <c r="W139" s="3" t="s">
        <v>37</v>
      </c>
      <c r="X139" s="3" t="s">
        <v>38</v>
      </c>
      <c r="Y139" s="3" t="s">
        <v>47</v>
      </c>
      <c r="Z139" t="s">
        <v>651</v>
      </c>
      <c r="AA139">
        <v>1.23</v>
      </c>
      <c r="AB139" t="s">
        <v>861</v>
      </c>
      <c r="AC139">
        <v>28.27</v>
      </c>
      <c r="AD139">
        <v>50</v>
      </c>
      <c r="AE139" t="s">
        <v>472</v>
      </c>
      <c r="AF139">
        <v>5.94</v>
      </c>
      <c r="AG139" t="s">
        <v>862</v>
      </c>
      <c r="AH139">
        <v>41.57</v>
      </c>
      <c r="AI139">
        <v>188</v>
      </c>
      <c r="AJ139" t="s">
        <v>651</v>
      </c>
      <c r="AK139">
        <v>1.23</v>
      </c>
      <c r="AL139" t="s">
        <v>861</v>
      </c>
      <c r="AM139">
        <v>28.27</v>
      </c>
      <c r="AN139">
        <v>96</v>
      </c>
      <c r="AO139" t="s">
        <v>472</v>
      </c>
      <c r="AP139">
        <v>5.94</v>
      </c>
      <c r="AQ139" t="s">
        <v>862</v>
      </c>
      <c r="AR139">
        <v>41.57</v>
      </c>
      <c r="AS139">
        <v>367</v>
      </c>
      <c r="AT139" s="9" t="s">
        <v>2261</v>
      </c>
      <c r="AU139" t="str">
        <f t="shared" si="2"/>
        <v>40-55mph</v>
      </c>
      <c r="AV139">
        <v>41.57</v>
      </c>
    </row>
    <row r="140" spans="1:48" x14ac:dyDescent="0.15">
      <c r="AT140" s="9"/>
    </row>
  </sheetData>
  <autoFilter ref="AT1:AT140" xr:uid="{00000000-0001-0000-01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502"/>
  <sheetViews>
    <sheetView topLeftCell="AE1" workbookViewId="0">
      <selection activeCell="AS474" sqref="AS1:AS1048576"/>
    </sheetView>
  </sheetViews>
  <sheetFormatPr baseColWidth="10" defaultRowHeight="13" x14ac:dyDescent="0.15"/>
  <cols>
    <col min="1" max="1" width="16" customWidth="1"/>
    <col min="2" max="4" width="50" customWidth="1"/>
    <col min="5" max="7" width="16" customWidth="1"/>
    <col min="8" max="8" width="25.33203125" customWidth="1"/>
    <col min="9" max="9" width="50" customWidth="1"/>
    <col min="10" max="11" width="16" customWidth="1"/>
    <col min="12" max="25" width="50" customWidth="1"/>
  </cols>
  <sheetData>
    <row r="1" spans="1:46" s="10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0" t="s">
        <v>2251</v>
      </c>
      <c r="AE1" s="10" t="s">
        <v>2252</v>
      </c>
      <c r="AJ1" s="10" t="s">
        <v>2253</v>
      </c>
      <c r="AO1" s="10" t="s">
        <v>2254</v>
      </c>
      <c r="AT1" s="10" t="s">
        <v>2252</v>
      </c>
    </row>
    <row r="2" spans="1:4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" t="s">
        <v>2255</v>
      </c>
      <c r="AA2" s="9" t="s">
        <v>2256</v>
      </c>
      <c r="AB2" s="9" t="s">
        <v>8</v>
      </c>
      <c r="AC2" s="9" t="s">
        <v>2257</v>
      </c>
      <c r="AD2" s="9" t="s">
        <v>2258</v>
      </c>
      <c r="AE2" s="9" t="s">
        <v>2255</v>
      </c>
      <c r="AF2" s="9" t="s">
        <v>2256</v>
      </c>
      <c r="AG2" s="9" t="s">
        <v>8</v>
      </c>
      <c r="AH2" s="9" t="s">
        <v>2257</v>
      </c>
      <c r="AI2" s="9" t="s">
        <v>2258</v>
      </c>
      <c r="AJ2" s="9" t="s">
        <v>2255</v>
      </c>
      <c r="AK2" s="9" t="s">
        <v>2256</v>
      </c>
      <c r="AL2" s="9" t="s">
        <v>8</v>
      </c>
      <c r="AM2" s="9" t="s">
        <v>2257</v>
      </c>
      <c r="AN2" s="9" t="s">
        <v>2258</v>
      </c>
      <c r="AO2" s="9" t="s">
        <v>2255</v>
      </c>
      <c r="AP2" s="9" t="s">
        <v>2256</v>
      </c>
      <c r="AQ2" s="9" t="s">
        <v>8</v>
      </c>
      <c r="AR2" s="9" t="s">
        <v>2257</v>
      </c>
      <c r="AS2" s="9" t="s">
        <v>2258</v>
      </c>
      <c r="AT2" s="9" t="s">
        <v>2262</v>
      </c>
    </row>
    <row r="3" spans="1:46" x14ac:dyDescent="0.15">
      <c r="A3" s="2">
        <v>107</v>
      </c>
      <c r="B3" s="3" t="s">
        <v>25</v>
      </c>
      <c r="C3" s="3" t="s">
        <v>287</v>
      </c>
      <c r="D3" s="3" t="s">
        <v>104</v>
      </c>
      <c r="E3" s="2">
        <v>10</v>
      </c>
      <c r="F3" s="2">
        <v>2019</v>
      </c>
      <c r="G3" s="2">
        <v>3</v>
      </c>
      <c r="H3" s="4">
        <v>43718</v>
      </c>
      <c r="I3" s="6" t="s">
        <v>288</v>
      </c>
      <c r="J3" s="3">
        <v>32.563800000000001</v>
      </c>
      <c r="K3" s="3">
        <v>-117.0333</v>
      </c>
      <c r="L3" s="3" t="s">
        <v>29</v>
      </c>
      <c r="M3" s="3" t="s">
        <v>30</v>
      </c>
      <c r="N3" s="3" t="s">
        <v>51</v>
      </c>
      <c r="O3" s="3" t="s">
        <v>32</v>
      </c>
      <c r="P3" s="3" t="s">
        <v>33</v>
      </c>
      <c r="Q3" s="3" t="s">
        <v>34</v>
      </c>
      <c r="R3" s="3" t="s">
        <v>43</v>
      </c>
      <c r="S3" s="3" t="s">
        <v>100</v>
      </c>
      <c r="T3" s="3" t="s">
        <v>113</v>
      </c>
      <c r="U3" s="3"/>
      <c r="V3" s="3"/>
      <c r="W3" s="3" t="s">
        <v>68</v>
      </c>
      <c r="X3" s="3" t="s">
        <v>38</v>
      </c>
      <c r="Y3" s="3" t="s">
        <v>64</v>
      </c>
      <c r="Z3" t="s">
        <v>457</v>
      </c>
      <c r="AA3">
        <v>3.99</v>
      </c>
      <c r="AB3" t="s">
        <v>863</v>
      </c>
      <c r="AC3">
        <v>13.3</v>
      </c>
      <c r="AD3">
        <v>14</v>
      </c>
      <c r="AE3" t="s">
        <v>375</v>
      </c>
      <c r="AF3">
        <v>7.75</v>
      </c>
      <c r="AG3" t="s">
        <v>864</v>
      </c>
      <c r="AH3">
        <v>16.07</v>
      </c>
      <c r="AI3">
        <v>61</v>
      </c>
      <c r="AJ3" t="s">
        <v>457</v>
      </c>
      <c r="AK3">
        <v>3.99</v>
      </c>
      <c r="AL3" t="s">
        <v>863</v>
      </c>
      <c r="AM3">
        <v>13.3</v>
      </c>
      <c r="AN3">
        <v>26</v>
      </c>
      <c r="AO3" t="s">
        <v>375</v>
      </c>
      <c r="AP3">
        <v>7.75</v>
      </c>
      <c r="AQ3" t="s">
        <v>864</v>
      </c>
      <c r="AR3">
        <v>16.07</v>
      </c>
      <c r="AS3">
        <v>115</v>
      </c>
      <c r="AT3" t="str">
        <f>IF(AI3=0,"No data",IF(AH3&lt;25,"&lt; 25mph",IF(AH3&lt;40,"25-40mph",IF(AH3&lt;55,"40-55mph",IF(AH3&gt;=55,"55mph+","Undefined")))))</f>
        <v>&lt; 25mph</v>
      </c>
    </row>
    <row r="4" spans="1:46" x14ac:dyDescent="0.15">
      <c r="A4" s="2">
        <v>117</v>
      </c>
      <c r="B4" s="3" t="s">
        <v>25</v>
      </c>
      <c r="C4" s="3" t="s">
        <v>306</v>
      </c>
      <c r="D4" s="3" t="s">
        <v>176</v>
      </c>
      <c r="E4" s="2">
        <v>12</v>
      </c>
      <c r="F4" s="2">
        <v>2019</v>
      </c>
      <c r="G4" s="2">
        <v>4</v>
      </c>
      <c r="H4" s="4">
        <v>43781</v>
      </c>
      <c r="I4" s="3" t="s">
        <v>155</v>
      </c>
      <c r="J4" s="3">
        <v>33.190275999999997</v>
      </c>
      <c r="K4" s="3">
        <v>-117.369773</v>
      </c>
      <c r="L4" s="3" t="s">
        <v>56</v>
      </c>
      <c r="M4" s="3" t="s">
        <v>85</v>
      </c>
      <c r="N4" s="3" t="s">
        <v>31</v>
      </c>
      <c r="O4" s="3" t="s">
        <v>32</v>
      </c>
      <c r="P4" s="3" t="s">
        <v>297</v>
      </c>
      <c r="Q4" s="3" t="s">
        <v>34</v>
      </c>
      <c r="R4" s="3" t="s">
        <v>43</v>
      </c>
      <c r="S4" s="3" t="s">
        <v>100</v>
      </c>
      <c r="T4" s="3" t="s">
        <v>108</v>
      </c>
      <c r="U4" s="3"/>
      <c r="V4" s="3"/>
      <c r="W4" s="3" t="s">
        <v>52</v>
      </c>
      <c r="X4" s="3" t="s">
        <v>38</v>
      </c>
      <c r="Y4" s="3" t="s">
        <v>61</v>
      </c>
      <c r="Z4" t="s">
        <v>477</v>
      </c>
      <c r="AA4">
        <v>0.14000000000000001</v>
      </c>
      <c r="AB4" t="s">
        <v>865</v>
      </c>
      <c r="AC4">
        <v>15.99</v>
      </c>
      <c r="AD4">
        <v>28</v>
      </c>
      <c r="AE4" t="s">
        <v>477</v>
      </c>
      <c r="AF4">
        <v>0.14000000000000001</v>
      </c>
      <c r="AG4" t="s">
        <v>865</v>
      </c>
      <c r="AH4">
        <v>15.99</v>
      </c>
      <c r="AI4">
        <v>52</v>
      </c>
      <c r="AJ4" t="s">
        <v>477</v>
      </c>
      <c r="AK4">
        <v>0.14000000000000001</v>
      </c>
      <c r="AL4" t="s">
        <v>866</v>
      </c>
      <c r="AM4">
        <v>15.99</v>
      </c>
      <c r="AN4">
        <v>57</v>
      </c>
      <c r="AO4" t="s">
        <v>477</v>
      </c>
      <c r="AP4">
        <v>0.14000000000000001</v>
      </c>
      <c r="AQ4" t="s">
        <v>866</v>
      </c>
      <c r="AR4">
        <v>15.99</v>
      </c>
      <c r="AS4">
        <v>105</v>
      </c>
      <c r="AT4" t="str">
        <f t="shared" ref="AT4:AT67" si="0">IF(AI4=0,"No data",IF(AH4&lt;25,"&lt; 25mph",IF(AH4&lt;40,"25-40mph",IF(AH4&lt;55,"40-55mph",IF(AH4&gt;=55,"55mph+","Undefined")))))</f>
        <v>&lt; 25mph</v>
      </c>
    </row>
    <row r="5" spans="1:46" x14ac:dyDescent="0.15">
      <c r="A5" s="2">
        <v>33</v>
      </c>
      <c r="B5" s="3" t="s">
        <v>25</v>
      </c>
      <c r="C5" s="3" t="s">
        <v>136</v>
      </c>
      <c r="D5" s="3" t="s">
        <v>27</v>
      </c>
      <c r="E5" s="2">
        <v>12</v>
      </c>
      <c r="F5" s="2">
        <v>2016</v>
      </c>
      <c r="G5" s="2">
        <v>1</v>
      </c>
      <c r="H5" s="4">
        <v>42412</v>
      </c>
      <c r="I5" s="3" t="s">
        <v>137</v>
      </c>
      <c r="J5" s="3">
        <v>33.242742</v>
      </c>
      <c r="K5" s="3">
        <v>-116.966438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138</v>
      </c>
      <c r="T5" s="3"/>
      <c r="U5" s="3"/>
      <c r="V5" s="3"/>
      <c r="W5" s="3" t="s">
        <v>139</v>
      </c>
      <c r="X5" s="3" t="s">
        <v>53</v>
      </c>
      <c r="Y5" s="3" t="s">
        <v>47</v>
      </c>
      <c r="Z5" t="s">
        <v>495</v>
      </c>
      <c r="AA5">
        <v>3.17</v>
      </c>
      <c r="AB5" t="s">
        <v>867</v>
      </c>
      <c r="AC5">
        <v>5.99</v>
      </c>
      <c r="AD5">
        <v>44</v>
      </c>
      <c r="AE5" t="s">
        <v>412</v>
      </c>
      <c r="AF5">
        <v>6.9</v>
      </c>
      <c r="AG5" t="s">
        <v>868</v>
      </c>
      <c r="AH5">
        <v>11.18</v>
      </c>
      <c r="AI5">
        <v>138</v>
      </c>
      <c r="AJ5" t="s">
        <v>495</v>
      </c>
      <c r="AK5">
        <v>3.17</v>
      </c>
      <c r="AL5" t="s">
        <v>869</v>
      </c>
      <c r="AM5">
        <v>5.99</v>
      </c>
      <c r="AN5">
        <v>90</v>
      </c>
      <c r="AO5" t="s">
        <v>412</v>
      </c>
      <c r="AP5">
        <v>6.9</v>
      </c>
      <c r="AQ5" t="s">
        <v>868</v>
      </c>
      <c r="AR5">
        <v>11.18</v>
      </c>
      <c r="AS5">
        <v>278</v>
      </c>
      <c r="AT5" t="str">
        <f t="shared" si="0"/>
        <v>&lt; 25mph</v>
      </c>
    </row>
    <row r="6" spans="1:46" x14ac:dyDescent="0.15">
      <c r="A6" s="2">
        <v>27</v>
      </c>
      <c r="B6" s="3" t="s">
        <v>25</v>
      </c>
      <c r="C6" s="3" t="s">
        <v>123</v>
      </c>
      <c r="D6" s="3" t="s">
        <v>124</v>
      </c>
      <c r="E6" s="2">
        <v>26</v>
      </c>
      <c r="F6" s="2">
        <v>2015</v>
      </c>
      <c r="G6" s="2">
        <v>4</v>
      </c>
      <c r="H6" s="4">
        <v>42364</v>
      </c>
      <c r="I6" s="3" t="s">
        <v>125</v>
      </c>
      <c r="J6" s="3">
        <v>33.132300000000001</v>
      </c>
      <c r="K6" s="3">
        <v>-117.06950000000001</v>
      </c>
      <c r="L6" s="3" t="s">
        <v>29</v>
      </c>
      <c r="M6" s="3" t="s">
        <v>85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43</v>
      </c>
      <c r="S6" s="3" t="s">
        <v>20</v>
      </c>
      <c r="T6" s="3"/>
      <c r="U6" s="3" t="s">
        <v>29</v>
      </c>
      <c r="V6" s="3" t="s">
        <v>36</v>
      </c>
      <c r="W6" s="3" t="s">
        <v>37</v>
      </c>
      <c r="X6" s="3" t="s">
        <v>38</v>
      </c>
      <c r="Y6" s="3" t="s">
        <v>47</v>
      </c>
      <c r="Z6" t="s">
        <v>461</v>
      </c>
      <c r="AA6">
        <v>1.71</v>
      </c>
      <c r="AB6" t="s">
        <v>870</v>
      </c>
      <c r="AC6">
        <v>8.99</v>
      </c>
      <c r="AD6">
        <v>32</v>
      </c>
      <c r="AE6" t="s">
        <v>463</v>
      </c>
      <c r="AF6">
        <v>5.01</v>
      </c>
      <c r="AG6" t="s">
        <v>871</v>
      </c>
      <c r="AH6">
        <v>17</v>
      </c>
      <c r="AI6">
        <v>148</v>
      </c>
      <c r="AJ6" t="s">
        <v>461</v>
      </c>
      <c r="AK6">
        <v>1.71</v>
      </c>
      <c r="AL6" t="s">
        <v>870</v>
      </c>
      <c r="AM6">
        <v>8.99</v>
      </c>
      <c r="AN6">
        <v>63</v>
      </c>
      <c r="AO6" t="s">
        <v>463</v>
      </c>
      <c r="AP6">
        <v>5.01</v>
      </c>
      <c r="AQ6" t="s">
        <v>871</v>
      </c>
      <c r="AR6">
        <v>17</v>
      </c>
      <c r="AS6">
        <v>295</v>
      </c>
      <c r="AT6" t="str">
        <f t="shared" si="0"/>
        <v>&lt; 25mph</v>
      </c>
    </row>
    <row r="7" spans="1:46" x14ac:dyDescent="0.15">
      <c r="A7" s="2">
        <v>97</v>
      </c>
      <c r="B7" s="3" t="s">
        <v>25</v>
      </c>
      <c r="C7" s="3" t="s">
        <v>265</v>
      </c>
      <c r="D7" s="3" t="s">
        <v>120</v>
      </c>
      <c r="E7" s="2">
        <v>15</v>
      </c>
      <c r="F7" s="2">
        <v>2018</v>
      </c>
      <c r="G7" s="2">
        <v>4</v>
      </c>
      <c r="H7" s="4">
        <v>43388</v>
      </c>
      <c r="I7" s="3" t="s">
        <v>266</v>
      </c>
      <c r="J7" s="3">
        <v>33.319099000000001</v>
      </c>
      <c r="K7" s="3">
        <v>-117.259671</v>
      </c>
      <c r="L7" s="3" t="s">
        <v>29</v>
      </c>
      <c r="M7" s="3" t="s">
        <v>30</v>
      </c>
      <c r="N7" s="3" t="s">
        <v>31</v>
      </c>
      <c r="O7" s="3" t="s">
        <v>72</v>
      </c>
      <c r="P7" s="3" t="s">
        <v>33</v>
      </c>
      <c r="Q7" s="3" t="s">
        <v>34</v>
      </c>
      <c r="R7" s="3" t="s">
        <v>43</v>
      </c>
      <c r="S7" s="3" t="s">
        <v>100</v>
      </c>
      <c r="T7" s="3"/>
      <c r="U7" s="3"/>
      <c r="V7" s="3"/>
      <c r="W7" s="3" t="s">
        <v>68</v>
      </c>
      <c r="X7" s="3" t="s">
        <v>38</v>
      </c>
      <c r="Y7" s="3" t="s">
        <v>47</v>
      </c>
      <c r="Z7" t="s">
        <v>371</v>
      </c>
      <c r="AA7">
        <v>2.48</v>
      </c>
      <c r="AB7" t="s">
        <v>872</v>
      </c>
      <c r="AC7">
        <v>20.71</v>
      </c>
      <c r="AD7">
        <v>19</v>
      </c>
      <c r="AE7" t="s">
        <v>534</v>
      </c>
      <c r="AF7">
        <v>4.5999999999999996</v>
      </c>
      <c r="AG7" t="s">
        <v>873</v>
      </c>
      <c r="AH7">
        <v>24.99</v>
      </c>
      <c r="AI7">
        <v>75</v>
      </c>
      <c r="AJ7" t="s">
        <v>371</v>
      </c>
      <c r="AK7">
        <v>2.48</v>
      </c>
      <c r="AL7" t="s">
        <v>872</v>
      </c>
      <c r="AM7">
        <v>20.71</v>
      </c>
      <c r="AN7">
        <v>39</v>
      </c>
      <c r="AO7" t="s">
        <v>534</v>
      </c>
      <c r="AP7">
        <v>4.5999999999999996</v>
      </c>
      <c r="AQ7" t="s">
        <v>874</v>
      </c>
      <c r="AR7">
        <v>24.99</v>
      </c>
      <c r="AS7">
        <v>151</v>
      </c>
      <c r="AT7" t="str">
        <f t="shared" si="0"/>
        <v>&lt; 25mph</v>
      </c>
    </row>
    <row r="8" spans="1:46" x14ac:dyDescent="0.15">
      <c r="A8" s="2">
        <v>101</v>
      </c>
      <c r="B8" s="3" t="s">
        <v>25</v>
      </c>
      <c r="C8" s="3" t="s">
        <v>275</v>
      </c>
      <c r="D8" s="3" t="s">
        <v>149</v>
      </c>
      <c r="E8" s="2">
        <v>12</v>
      </c>
      <c r="F8" s="2">
        <v>2019</v>
      </c>
      <c r="G8" s="2">
        <v>2</v>
      </c>
      <c r="H8" s="4">
        <v>43628</v>
      </c>
      <c r="I8" s="3" t="s">
        <v>276</v>
      </c>
      <c r="J8" s="3">
        <v>33.048426999999997</v>
      </c>
      <c r="K8" s="3">
        <v>-116.857815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271</v>
      </c>
      <c r="Q8" s="3" t="s">
        <v>129</v>
      </c>
      <c r="R8" s="3" t="s">
        <v>43</v>
      </c>
      <c r="S8" s="3" t="s">
        <v>20</v>
      </c>
      <c r="T8" s="3"/>
      <c r="U8" s="3" t="s">
        <v>44</v>
      </c>
      <c r="V8" s="3" t="s">
        <v>36</v>
      </c>
      <c r="W8" s="3" t="s">
        <v>68</v>
      </c>
      <c r="X8" s="3" t="s">
        <v>38</v>
      </c>
      <c r="Y8" s="3" t="s">
        <v>57</v>
      </c>
      <c r="Z8" t="s">
        <v>630</v>
      </c>
      <c r="AA8">
        <v>3.13</v>
      </c>
      <c r="AB8" t="s">
        <v>875</v>
      </c>
      <c r="AC8">
        <v>24</v>
      </c>
      <c r="AD8">
        <v>62</v>
      </c>
      <c r="AE8" t="s">
        <v>632</v>
      </c>
      <c r="AF8">
        <v>5.74</v>
      </c>
      <c r="AG8" t="s">
        <v>875</v>
      </c>
      <c r="AH8">
        <v>25.99</v>
      </c>
      <c r="AI8">
        <v>155</v>
      </c>
      <c r="AJ8" t="s">
        <v>630</v>
      </c>
      <c r="AK8">
        <v>3.13</v>
      </c>
      <c r="AL8" t="s">
        <v>876</v>
      </c>
      <c r="AM8">
        <v>25.99</v>
      </c>
      <c r="AN8">
        <v>122</v>
      </c>
      <c r="AO8" t="s">
        <v>632</v>
      </c>
      <c r="AP8">
        <v>5.74</v>
      </c>
      <c r="AQ8" t="s">
        <v>876</v>
      </c>
      <c r="AR8">
        <v>30</v>
      </c>
      <c r="AS8">
        <v>298</v>
      </c>
      <c r="AT8" t="str">
        <f t="shared" si="0"/>
        <v>25-40mph</v>
      </c>
    </row>
    <row r="9" spans="1:46" x14ac:dyDescent="0.15">
      <c r="A9" s="2">
        <v>105</v>
      </c>
      <c r="B9" s="3" t="s">
        <v>25</v>
      </c>
      <c r="C9" s="3" t="s">
        <v>283</v>
      </c>
      <c r="D9" s="3" t="s">
        <v>83</v>
      </c>
      <c r="E9" s="2">
        <v>16</v>
      </c>
      <c r="F9" s="2">
        <v>2019</v>
      </c>
      <c r="G9" s="2">
        <v>3</v>
      </c>
      <c r="H9" s="4">
        <v>43662</v>
      </c>
      <c r="I9" s="3" t="s">
        <v>284</v>
      </c>
      <c r="J9" s="3">
        <v>33.167521999999998</v>
      </c>
      <c r="K9" s="3">
        <v>-117.146218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s">
        <v>34</v>
      </c>
      <c r="R9" s="3" t="s">
        <v>43</v>
      </c>
      <c r="S9" s="3" t="s">
        <v>240</v>
      </c>
      <c r="T9" s="3"/>
      <c r="U9" s="3"/>
      <c r="V9" s="3"/>
      <c r="W9" s="3" t="s">
        <v>56</v>
      </c>
      <c r="X9" s="3" t="s">
        <v>38</v>
      </c>
      <c r="Y9" s="3" t="s">
        <v>47</v>
      </c>
      <c r="Z9" t="s">
        <v>445</v>
      </c>
      <c r="AA9">
        <v>3.62</v>
      </c>
      <c r="AB9" t="s">
        <v>877</v>
      </c>
      <c r="AC9">
        <v>13</v>
      </c>
      <c r="AD9">
        <v>37</v>
      </c>
      <c r="AE9" t="s">
        <v>463</v>
      </c>
      <c r="AF9">
        <v>6.11</v>
      </c>
      <c r="AG9" t="s">
        <v>878</v>
      </c>
      <c r="AH9">
        <v>17</v>
      </c>
      <c r="AI9">
        <v>156</v>
      </c>
      <c r="AJ9" t="s">
        <v>445</v>
      </c>
      <c r="AK9">
        <v>3.62</v>
      </c>
      <c r="AL9" t="s">
        <v>877</v>
      </c>
      <c r="AM9">
        <v>13</v>
      </c>
      <c r="AN9">
        <v>72</v>
      </c>
      <c r="AO9" t="s">
        <v>463</v>
      </c>
      <c r="AP9">
        <v>6.11</v>
      </c>
      <c r="AQ9" t="s">
        <v>879</v>
      </c>
      <c r="AR9">
        <v>17</v>
      </c>
      <c r="AS9">
        <v>313</v>
      </c>
      <c r="AT9" t="str">
        <f t="shared" si="0"/>
        <v>&lt; 25mph</v>
      </c>
    </row>
    <row r="10" spans="1:46" x14ac:dyDescent="0.15">
      <c r="A10" s="2">
        <v>118</v>
      </c>
      <c r="B10" s="3" t="s">
        <v>25</v>
      </c>
      <c r="C10" s="3" t="s">
        <v>307</v>
      </c>
      <c r="D10" s="3" t="s">
        <v>27</v>
      </c>
      <c r="E10" s="2">
        <v>11</v>
      </c>
      <c r="F10" s="2">
        <v>2020</v>
      </c>
      <c r="G10" s="2">
        <v>1</v>
      </c>
      <c r="H10" s="4">
        <v>43872</v>
      </c>
      <c r="I10" s="3" t="s">
        <v>308</v>
      </c>
      <c r="J10" s="3">
        <v>32.791006000000003</v>
      </c>
      <c r="K10" s="3">
        <v>-116.91940099999999</v>
      </c>
      <c r="L10" s="3" t="s">
        <v>29</v>
      </c>
      <c r="M10" s="3" t="s">
        <v>85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43</v>
      </c>
      <c r="S10" s="3" t="s">
        <v>100</v>
      </c>
      <c r="T10" s="3" t="s">
        <v>101</v>
      </c>
      <c r="U10" s="3"/>
      <c r="V10" s="3"/>
      <c r="W10" s="3" t="s">
        <v>139</v>
      </c>
      <c r="X10" s="3" t="s">
        <v>69</v>
      </c>
      <c r="Y10" s="3" t="s">
        <v>39</v>
      </c>
      <c r="Z10" t="s">
        <v>428</v>
      </c>
      <c r="AA10">
        <v>3.11</v>
      </c>
      <c r="AB10" t="s">
        <v>880</v>
      </c>
      <c r="AC10">
        <v>5.0999999999999996</v>
      </c>
      <c r="AD10">
        <v>29</v>
      </c>
      <c r="AE10" t="s">
        <v>353</v>
      </c>
      <c r="AF10">
        <v>5.42</v>
      </c>
      <c r="AG10" t="s">
        <v>880</v>
      </c>
      <c r="AH10">
        <v>11.34</v>
      </c>
      <c r="AI10">
        <v>152</v>
      </c>
      <c r="AJ10" t="s">
        <v>428</v>
      </c>
      <c r="AK10">
        <v>3.11</v>
      </c>
      <c r="AL10" t="s">
        <v>880</v>
      </c>
      <c r="AM10">
        <v>5.0999999999999996</v>
      </c>
      <c r="AN10">
        <v>57</v>
      </c>
      <c r="AO10" t="s">
        <v>353</v>
      </c>
      <c r="AP10">
        <v>5.42</v>
      </c>
      <c r="AQ10" t="s">
        <v>880</v>
      </c>
      <c r="AR10">
        <v>11.34</v>
      </c>
      <c r="AS10">
        <v>297</v>
      </c>
      <c r="AT10" t="str">
        <f t="shared" si="0"/>
        <v>&lt; 25mph</v>
      </c>
    </row>
    <row r="11" spans="1:46" x14ac:dyDescent="0.15">
      <c r="A11" s="2">
        <v>72</v>
      </c>
      <c r="B11" s="3" t="s">
        <v>25</v>
      </c>
      <c r="C11" s="3" t="s">
        <v>214</v>
      </c>
      <c r="D11" s="3" t="s">
        <v>120</v>
      </c>
      <c r="E11" s="2">
        <v>16</v>
      </c>
      <c r="F11" s="2">
        <v>2017</v>
      </c>
      <c r="G11" s="2">
        <v>4</v>
      </c>
      <c r="H11" s="4">
        <v>43024</v>
      </c>
      <c r="I11" s="3" t="s">
        <v>215</v>
      </c>
      <c r="J11" s="3">
        <v>33.069699999999997</v>
      </c>
      <c r="K11" s="3">
        <v>-116.8813</v>
      </c>
      <c r="L11" s="3" t="s">
        <v>29</v>
      </c>
      <c r="M11" s="3" t="s">
        <v>30</v>
      </c>
      <c r="N11" s="3" t="s">
        <v>51</v>
      </c>
      <c r="O11" s="3" t="s">
        <v>32</v>
      </c>
      <c r="P11" s="3" t="s">
        <v>33</v>
      </c>
      <c r="Q11" s="3" t="s">
        <v>34</v>
      </c>
      <c r="R11" s="3" t="s">
        <v>35</v>
      </c>
      <c r="S11" s="3" t="s">
        <v>20</v>
      </c>
      <c r="T11" s="3"/>
      <c r="U11" s="3" t="s">
        <v>81</v>
      </c>
      <c r="V11" s="3" t="s">
        <v>36</v>
      </c>
      <c r="W11" s="3" t="s">
        <v>56</v>
      </c>
      <c r="X11" s="3" t="s">
        <v>53</v>
      </c>
      <c r="Y11" s="3" t="s">
        <v>57</v>
      </c>
      <c r="Z11" t="s">
        <v>798</v>
      </c>
      <c r="AA11">
        <v>1.04</v>
      </c>
      <c r="AB11" t="s">
        <v>881</v>
      </c>
      <c r="AC11">
        <v>11.01</v>
      </c>
      <c r="AD11">
        <v>54</v>
      </c>
      <c r="AE11" t="s">
        <v>798</v>
      </c>
      <c r="AF11">
        <v>1.04</v>
      </c>
      <c r="AG11" t="s">
        <v>881</v>
      </c>
      <c r="AH11">
        <v>11.01</v>
      </c>
      <c r="AI11">
        <v>130</v>
      </c>
      <c r="AJ11" t="s">
        <v>798</v>
      </c>
      <c r="AK11">
        <v>1.04</v>
      </c>
      <c r="AL11" t="s">
        <v>881</v>
      </c>
      <c r="AM11">
        <v>11.01</v>
      </c>
      <c r="AN11">
        <v>109</v>
      </c>
      <c r="AO11" t="s">
        <v>798</v>
      </c>
      <c r="AP11">
        <v>1.04</v>
      </c>
      <c r="AQ11" t="s">
        <v>881</v>
      </c>
      <c r="AR11">
        <v>11.01</v>
      </c>
      <c r="AS11">
        <v>258</v>
      </c>
      <c r="AT11" t="str">
        <f t="shared" si="0"/>
        <v>&lt; 25mph</v>
      </c>
    </row>
    <row r="12" spans="1:46" x14ac:dyDescent="0.15">
      <c r="A12" s="2">
        <v>44</v>
      </c>
      <c r="B12" s="3" t="s">
        <v>25</v>
      </c>
      <c r="C12" s="3" t="s">
        <v>157</v>
      </c>
      <c r="D12" s="3" t="s">
        <v>83</v>
      </c>
      <c r="E12" s="2">
        <v>11</v>
      </c>
      <c r="F12" s="2">
        <v>2016</v>
      </c>
      <c r="G12" s="2">
        <v>3</v>
      </c>
      <c r="H12" s="4">
        <v>42562</v>
      </c>
      <c r="I12" s="3" t="s">
        <v>158</v>
      </c>
      <c r="J12" s="3">
        <v>33.453102000000001</v>
      </c>
      <c r="K12" s="3">
        <v>-117.304377</v>
      </c>
      <c r="L12" s="3" t="s">
        <v>29</v>
      </c>
      <c r="M12" s="3" t="s">
        <v>85</v>
      </c>
      <c r="N12" s="3" t="s">
        <v>31</v>
      </c>
      <c r="O12" s="3" t="s">
        <v>72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56</v>
      </c>
      <c r="V12" s="3" t="s">
        <v>36</v>
      </c>
      <c r="W12" s="3"/>
      <c r="X12" s="3" t="s">
        <v>38</v>
      </c>
      <c r="Y12" s="3" t="s">
        <v>47</v>
      </c>
      <c r="AC12">
        <v>0</v>
      </c>
      <c r="AD12">
        <v>0</v>
      </c>
      <c r="AE12" t="s">
        <v>882</v>
      </c>
      <c r="AF12">
        <v>6.25</v>
      </c>
      <c r="AG12" t="s">
        <v>883</v>
      </c>
      <c r="AH12">
        <v>18.010000000000002</v>
      </c>
      <c r="AI12">
        <v>39</v>
      </c>
      <c r="AM12">
        <v>0</v>
      </c>
      <c r="AN12">
        <v>0</v>
      </c>
      <c r="AO12" t="s">
        <v>882</v>
      </c>
      <c r="AP12">
        <v>6.25</v>
      </c>
      <c r="AQ12" t="s">
        <v>883</v>
      </c>
      <c r="AR12">
        <v>18.010000000000002</v>
      </c>
      <c r="AS12">
        <v>78</v>
      </c>
      <c r="AT12" t="str">
        <f t="shared" si="0"/>
        <v>&lt; 25mph</v>
      </c>
    </row>
    <row r="13" spans="1:46" x14ac:dyDescent="0.15">
      <c r="A13" s="2">
        <v>55</v>
      </c>
      <c r="B13" s="3" t="s">
        <v>25</v>
      </c>
      <c r="C13" s="3" t="s">
        <v>178</v>
      </c>
      <c r="D13" s="3" t="s">
        <v>176</v>
      </c>
      <c r="E13" s="2">
        <v>12</v>
      </c>
      <c r="F13" s="2">
        <v>2016</v>
      </c>
      <c r="G13" s="2">
        <v>4</v>
      </c>
      <c r="H13" s="4">
        <v>42686</v>
      </c>
      <c r="I13" s="3" t="s">
        <v>179</v>
      </c>
      <c r="J13" s="3">
        <v>32.622669999999999</v>
      </c>
      <c r="K13" s="3">
        <v>-116.93875800000001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43</v>
      </c>
      <c r="S13" s="3" t="s">
        <v>100</v>
      </c>
      <c r="T13" s="3" t="s">
        <v>161</v>
      </c>
      <c r="U13" s="3"/>
      <c r="V13" s="3"/>
      <c r="W13" s="3"/>
      <c r="X13" s="3" t="s">
        <v>38</v>
      </c>
      <c r="Y13" s="3" t="s">
        <v>64</v>
      </c>
      <c r="Z13" t="s">
        <v>569</v>
      </c>
      <c r="AA13">
        <v>1.87</v>
      </c>
      <c r="AB13" t="s">
        <v>884</v>
      </c>
      <c r="AC13">
        <v>15.99</v>
      </c>
      <c r="AD13">
        <v>7</v>
      </c>
      <c r="AE13" t="s">
        <v>375</v>
      </c>
      <c r="AF13">
        <v>4.99</v>
      </c>
      <c r="AG13" t="s">
        <v>884</v>
      </c>
      <c r="AH13">
        <v>18.010000000000002</v>
      </c>
      <c r="AI13">
        <v>60</v>
      </c>
      <c r="AJ13" t="s">
        <v>569</v>
      </c>
      <c r="AK13">
        <v>1.87</v>
      </c>
      <c r="AL13" t="s">
        <v>885</v>
      </c>
      <c r="AM13">
        <v>17.78</v>
      </c>
      <c r="AN13">
        <v>14</v>
      </c>
      <c r="AO13" t="s">
        <v>375</v>
      </c>
      <c r="AP13">
        <v>4.99</v>
      </c>
      <c r="AQ13" t="s">
        <v>886</v>
      </c>
      <c r="AR13">
        <v>20</v>
      </c>
      <c r="AS13">
        <v>122</v>
      </c>
      <c r="AT13" t="str">
        <f t="shared" si="0"/>
        <v>&lt; 25mph</v>
      </c>
    </row>
    <row r="14" spans="1:46" x14ac:dyDescent="0.15">
      <c r="A14" s="2">
        <v>105</v>
      </c>
      <c r="B14" s="3" t="s">
        <v>25</v>
      </c>
      <c r="C14" s="3" t="s">
        <v>283</v>
      </c>
      <c r="D14" s="3" t="s">
        <v>83</v>
      </c>
      <c r="E14" s="2">
        <v>16</v>
      </c>
      <c r="F14" s="2">
        <v>2019</v>
      </c>
      <c r="G14" s="2">
        <v>3</v>
      </c>
      <c r="H14" s="4">
        <v>43662</v>
      </c>
      <c r="I14" s="3" t="s">
        <v>284</v>
      </c>
      <c r="J14" s="3">
        <v>33.167521999999998</v>
      </c>
      <c r="K14" s="3">
        <v>-117.146218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43</v>
      </c>
      <c r="S14" s="3" t="s">
        <v>240</v>
      </c>
      <c r="T14" s="3"/>
      <c r="U14" s="3"/>
      <c r="V14" s="3"/>
      <c r="W14" s="3" t="s">
        <v>56</v>
      </c>
      <c r="X14" s="3" t="s">
        <v>38</v>
      </c>
      <c r="Y14" s="3" t="s">
        <v>47</v>
      </c>
      <c r="Z14" t="s">
        <v>512</v>
      </c>
      <c r="AA14">
        <v>3.76</v>
      </c>
      <c r="AB14" t="s">
        <v>887</v>
      </c>
      <c r="AC14">
        <v>4</v>
      </c>
      <c r="AD14">
        <v>36</v>
      </c>
      <c r="AE14" t="s">
        <v>514</v>
      </c>
      <c r="AF14">
        <v>5.74</v>
      </c>
      <c r="AG14" t="s">
        <v>888</v>
      </c>
      <c r="AH14">
        <v>8.99</v>
      </c>
      <c r="AI14">
        <v>152</v>
      </c>
      <c r="AJ14" t="s">
        <v>651</v>
      </c>
      <c r="AK14">
        <v>1.86</v>
      </c>
      <c r="AL14" t="s">
        <v>889</v>
      </c>
      <c r="AM14">
        <v>4.99</v>
      </c>
      <c r="AN14">
        <v>72</v>
      </c>
      <c r="AO14" t="s">
        <v>514</v>
      </c>
      <c r="AP14">
        <v>5.74</v>
      </c>
      <c r="AQ14" t="s">
        <v>889</v>
      </c>
      <c r="AR14">
        <v>8.99</v>
      </c>
      <c r="AS14">
        <v>308</v>
      </c>
      <c r="AT14" t="str">
        <f t="shared" si="0"/>
        <v>&lt; 25mph</v>
      </c>
    </row>
    <row r="15" spans="1:46" x14ac:dyDescent="0.15">
      <c r="A15" s="2">
        <v>29</v>
      </c>
      <c r="B15" s="3" t="s">
        <v>25</v>
      </c>
      <c r="C15" s="3" t="s">
        <v>130</v>
      </c>
      <c r="D15" s="3" t="s">
        <v>127</v>
      </c>
      <c r="E15" s="2">
        <v>9</v>
      </c>
      <c r="F15" s="2">
        <v>2016</v>
      </c>
      <c r="G15" s="2">
        <v>1</v>
      </c>
      <c r="H15" s="4">
        <v>42378</v>
      </c>
      <c r="I15" s="3" t="s">
        <v>128</v>
      </c>
      <c r="J15" s="3">
        <v>33.082000000000001</v>
      </c>
      <c r="K15" s="3">
        <v>-117.09099999999999</v>
      </c>
      <c r="L15" s="3" t="s">
        <v>29</v>
      </c>
      <c r="M15" s="3" t="s">
        <v>85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20</v>
      </c>
      <c r="T15" s="3"/>
      <c r="U15" s="3" t="s">
        <v>29</v>
      </c>
      <c r="V15" s="3" t="s">
        <v>36</v>
      </c>
      <c r="W15" s="3" t="s">
        <v>37</v>
      </c>
      <c r="X15" s="3" t="s">
        <v>69</v>
      </c>
      <c r="Y15" s="3" t="s">
        <v>47</v>
      </c>
      <c r="Z15" t="s">
        <v>463</v>
      </c>
      <c r="AA15">
        <v>2.2400000000000002</v>
      </c>
      <c r="AB15" t="s">
        <v>890</v>
      </c>
      <c r="AC15">
        <v>20</v>
      </c>
      <c r="AD15">
        <v>38</v>
      </c>
      <c r="AE15" t="s">
        <v>472</v>
      </c>
      <c r="AF15">
        <v>6.6</v>
      </c>
      <c r="AG15" t="s">
        <v>890</v>
      </c>
      <c r="AH15">
        <v>23</v>
      </c>
      <c r="AI15">
        <v>163</v>
      </c>
      <c r="AJ15" t="s">
        <v>463</v>
      </c>
      <c r="AK15">
        <v>2.2400000000000002</v>
      </c>
      <c r="AL15" t="s">
        <v>891</v>
      </c>
      <c r="AM15">
        <v>24</v>
      </c>
      <c r="AN15">
        <v>76</v>
      </c>
      <c r="AO15" t="s">
        <v>602</v>
      </c>
      <c r="AP15">
        <v>4.58</v>
      </c>
      <c r="AQ15" t="s">
        <v>892</v>
      </c>
      <c r="AR15">
        <v>24</v>
      </c>
      <c r="AS15">
        <v>324</v>
      </c>
      <c r="AT15" t="str">
        <f t="shared" si="0"/>
        <v>&lt; 25mph</v>
      </c>
    </row>
    <row r="16" spans="1:46" x14ac:dyDescent="0.15">
      <c r="A16" s="2">
        <v>118</v>
      </c>
      <c r="B16" s="3" t="s">
        <v>25</v>
      </c>
      <c r="C16" s="3" t="s">
        <v>307</v>
      </c>
      <c r="D16" s="3" t="s">
        <v>27</v>
      </c>
      <c r="E16" s="2">
        <v>11</v>
      </c>
      <c r="F16" s="2">
        <v>2020</v>
      </c>
      <c r="G16" s="2">
        <v>1</v>
      </c>
      <c r="H16" s="4">
        <v>43872</v>
      </c>
      <c r="I16" s="3" t="s">
        <v>308</v>
      </c>
      <c r="J16" s="3">
        <v>32.791006000000003</v>
      </c>
      <c r="K16" s="3">
        <v>-116.91940099999999</v>
      </c>
      <c r="L16" s="3" t="s">
        <v>29</v>
      </c>
      <c r="M16" s="3" t="s">
        <v>85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43</v>
      </c>
      <c r="S16" s="3" t="s">
        <v>100</v>
      </c>
      <c r="T16" s="3" t="s">
        <v>101</v>
      </c>
      <c r="U16" s="3"/>
      <c r="V16" s="3"/>
      <c r="W16" s="3" t="s">
        <v>139</v>
      </c>
      <c r="X16" s="3" t="s">
        <v>69</v>
      </c>
      <c r="Y16" s="3" t="s">
        <v>39</v>
      </c>
      <c r="Z16" t="s">
        <v>758</v>
      </c>
      <c r="AA16">
        <v>3.76</v>
      </c>
      <c r="AB16" t="s">
        <v>893</v>
      </c>
      <c r="AC16">
        <v>5.99</v>
      </c>
      <c r="AD16">
        <v>37</v>
      </c>
      <c r="AE16" t="s">
        <v>894</v>
      </c>
      <c r="AF16">
        <v>7.68</v>
      </c>
      <c r="AG16" t="s">
        <v>895</v>
      </c>
      <c r="AH16">
        <v>32.99</v>
      </c>
      <c r="AI16">
        <v>221</v>
      </c>
      <c r="AJ16" t="s">
        <v>758</v>
      </c>
      <c r="AK16">
        <v>3.76</v>
      </c>
      <c r="AL16" t="s">
        <v>896</v>
      </c>
      <c r="AM16">
        <v>5.99</v>
      </c>
      <c r="AN16">
        <v>73</v>
      </c>
      <c r="AO16" t="s">
        <v>894</v>
      </c>
      <c r="AP16">
        <v>7.68</v>
      </c>
      <c r="AQ16" t="s">
        <v>895</v>
      </c>
      <c r="AR16">
        <v>32.99</v>
      </c>
      <c r="AS16">
        <v>437</v>
      </c>
      <c r="AT16" t="str">
        <f t="shared" si="0"/>
        <v>25-40mph</v>
      </c>
    </row>
    <row r="17" spans="1:46" x14ac:dyDescent="0.15">
      <c r="A17" s="2">
        <v>59</v>
      </c>
      <c r="B17" s="3" t="s">
        <v>25</v>
      </c>
      <c r="C17" s="3" t="s">
        <v>186</v>
      </c>
      <c r="D17" s="3" t="s">
        <v>149</v>
      </c>
      <c r="E17" s="2">
        <v>19</v>
      </c>
      <c r="F17" s="2">
        <v>2017</v>
      </c>
      <c r="G17" s="2">
        <v>2</v>
      </c>
      <c r="H17" s="4">
        <v>42905</v>
      </c>
      <c r="I17" s="3" t="s">
        <v>187</v>
      </c>
      <c r="J17" s="3">
        <v>32.782865000000001</v>
      </c>
      <c r="K17" s="3">
        <v>-117.048756</v>
      </c>
      <c r="L17" s="3" t="s">
        <v>29</v>
      </c>
      <c r="M17" s="3" t="s">
        <v>85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20</v>
      </c>
      <c r="T17" s="3"/>
      <c r="U17" s="3" t="s">
        <v>81</v>
      </c>
      <c r="V17" s="3" t="s">
        <v>36</v>
      </c>
      <c r="W17" s="3"/>
      <c r="X17" s="3" t="s">
        <v>69</v>
      </c>
      <c r="Y17" s="3" t="s">
        <v>39</v>
      </c>
      <c r="Z17" t="s">
        <v>466</v>
      </c>
      <c r="AA17">
        <v>3.4</v>
      </c>
      <c r="AB17" t="s">
        <v>897</v>
      </c>
      <c r="AC17">
        <v>4.99</v>
      </c>
      <c r="AD17">
        <v>38</v>
      </c>
      <c r="AE17" t="s">
        <v>592</v>
      </c>
      <c r="AF17">
        <v>6.59</v>
      </c>
      <c r="AG17" t="s">
        <v>898</v>
      </c>
      <c r="AH17">
        <v>8.01</v>
      </c>
      <c r="AI17">
        <v>142</v>
      </c>
      <c r="AJ17" t="s">
        <v>466</v>
      </c>
      <c r="AK17">
        <v>3.4</v>
      </c>
      <c r="AL17" t="s">
        <v>897</v>
      </c>
      <c r="AM17">
        <v>4.99</v>
      </c>
      <c r="AN17">
        <v>74</v>
      </c>
      <c r="AO17" t="s">
        <v>592</v>
      </c>
      <c r="AP17">
        <v>6.59</v>
      </c>
      <c r="AQ17" t="s">
        <v>898</v>
      </c>
      <c r="AR17">
        <v>8.01</v>
      </c>
      <c r="AS17">
        <v>282</v>
      </c>
      <c r="AT17" t="str">
        <f t="shared" si="0"/>
        <v>&lt; 25mph</v>
      </c>
    </row>
    <row r="18" spans="1:46" x14ac:dyDescent="0.15">
      <c r="A18" s="2">
        <v>98</v>
      </c>
      <c r="B18" s="3" t="s">
        <v>25</v>
      </c>
      <c r="C18" s="3" t="s">
        <v>267</v>
      </c>
      <c r="D18" s="3" t="s">
        <v>176</v>
      </c>
      <c r="E18" s="2">
        <v>26</v>
      </c>
      <c r="F18" s="2">
        <v>2018</v>
      </c>
      <c r="G18" s="2">
        <v>4</v>
      </c>
      <c r="H18" s="4">
        <v>43430</v>
      </c>
      <c r="I18" s="3" t="s">
        <v>268</v>
      </c>
      <c r="J18" s="3">
        <v>33.431392000000002</v>
      </c>
      <c r="K18" s="3">
        <v>-117.595195</v>
      </c>
      <c r="L18" s="3" t="s">
        <v>29</v>
      </c>
      <c r="M18" s="3" t="s">
        <v>85</v>
      </c>
      <c r="N18" s="3" t="s">
        <v>51</v>
      </c>
      <c r="O18" s="3" t="s">
        <v>32</v>
      </c>
      <c r="P18" s="3" t="s">
        <v>33</v>
      </c>
      <c r="Q18" s="3" t="s">
        <v>34</v>
      </c>
      <c r="R18" s="3" t="s">
        <v>43</v>
      </c>
      <c r="S18" s="3" t="s">
        <v>20</v>
      </c>
      <c r="T18" s="3"/>
      <c r="U18" s="3" t="s">
        <v>81</v>
      </c>
      <c r="V18" s="3" t="s">
        <v>36</v>
      </c>
      <c r="W18" s="3"/>
      <c r="X18" s="3" t="s">
        <v>38</v>
      </c>
      <c r="Y18" s="3" t="s">
        <v>234</v>
      </c>
      <c r="Z18" t="s">
        <v>899</v>
      </c>
      <c r="AA18">
        <v>3.92</v>
      </c>
      <c r="AB18" t="s">
        <v>900</v>
      </c>
      <c r="AC18">
        <v>3</v>
      </c>
      <c r="AD18">
        <v>28</v>
      </c>
      <c r="AE18" t="s">
        <v>663</v>
      </c>
      <c r="AF18">
        <v>4.21</v>
      </c>
      <c r="AG18" t="s">
        <v>901</v>
      </c>
      <c r="AH18">
        <v>4</v>
      </c>
      <c r="AI18">
        <v>41</v>
      </c>
      <c r="AJ18" t="s">
        <v>899</v>
      </c>
      <c r="AK18">
        <v>3.92</v>
      </c>
      <c r="AL18" t="s">
        <v>902</v>
      </c>
      <c r="AM18">
        <v>3</v>
      </c>
      <c r="AN18">
        <v>64</v>
      </c>
      <c r="AO18" t="s">
        <v>663</v>
      </c>
      <c r="AP18">
        <v>4.21</v>
      </c>
      <c r="AQ18" t="s">
        <v>901</v>
      </c>
      <c r="AR18">
        <v>4</v>
      </c>
      <c r="AS18">
        <v>91</v>
      </c>
      <c r="AT18" t="str">
        <f t="shared" si="0"/>
        <v>&lt; 25mph</v>
      </c>
    </row>
    <row r="19" spans="1:46" x14ac:dyDescent="0.15">
      <c r="A19" s="2">
        <v>1</v>
      </c>
      <c r="B19" s="3" t="s">
        <v>25</v>
      </c>
      <c r="C19" s="3" t="s">
        <v>26</v>
      </c>
      <c r="D19" s="3" t="s">
        <v>27</v>
      </c>
      <c r="E19" s="2">
        <v>11</v>
      </c>
      <c r="F19" s="2">
        <v>2015</v>
      </c>
      <c r="G19" s="2">
        <v>1</v>
      </c>
      <c r="H19" s="4">
        <v>42046</v>
      </c>
      <c r="I19" s="3" t="s">
        <v>28</v>
      </c>
      <c r="J19" s="3">
        <v>32.894100000000002</v>
      </c>
      <c r="K19" s="3">
        <v>-116.9393</v>
      </c>
      <c r="L19" s="3" t="s">
        <v>29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34</v>
      </c>
      <c r="R19" s="3" t="s">
        <v>35</v>
      </c>
      <c r="S19" s="3" t="s">
        <v>20</v>
      </c>
      <c r="T19" s="3"/>
      <c r="U19" s="3" t="s">
        <v>29</v>
      </c>
      <c r="V19" s="3" t="s">
        <v>36</v>
      </c>
      <c r="W19" s="3" t="s">
        <v>37</v>
      </c>
      <c r="X19" s="3" t="s">
        <v>38</v>
      </c>
      <c r="Y19" s="3" t="s">
        <v>39</v>
      </c>
      <c r="Z19" t="s">
        <v>457</v>
      </c>
      <c r="AA19">
        <v>3.99</v>
      </c>
      <c r="AB19" t="s">
        <v>903</v>
      </c>
      <c r="AC19">
        <v>8.99</v>
      </c>
      <c r="AD19">
        <v>12</v>
      </c>
      <c r="AE19" t="s">
        <v>457</v>
      </c>
      <c r="AF19">
        <v>3.99</v>
      </c>
      <c r="AG19" t="s">
        <v>903</v>
      </c>
      <c r="AH19">
        <v>8.99</v>
      </c>
      <c r="AI19">
        <v>48</v>
      </c>
      <c r="AJ19" t="s">
        <v>457</v>
      </c>
      <c r="AK19">
        <v>3.99</v>
      </c>
      <c r="AL19" t="s">
        <v>904</v>
      </c>
      <c r="AM19">
        <v>11.01</v>
      </c>
      <c r="AN19">
        <v>24</v>
      </c>
      <c r="AO19" t="s">
        <v>457</v>
      </c>
      <c r="AP19">
        <v>3.99</v>
      </c>
      <c r="AQ19" t="s">
        <v>904</v>
      </c>
      <c r="AR19">
        <v>11.01</v>
      </c>
      <c r="AS19">
        <v>90</v>
      </c>
      <c r="AT19" t="str">
        <f t="shared" si="0"/>
        <v>&lt; 25mph</v>
      </c>
    </row>
    <row r="20" spans="1:46" x14ac:dyDescent="0.15">
      <c r="A20" s="2">
        <v>20</v>
      </c>
      <c r="B20" s="3" t="s">
        <v>25</v>
      </c>
      <c r="C20" s="3" t="s">
        <v>106</v>
      </c>
      <c r="D20" s="3" t="s">
        <v>104</v>
      </c>
      <c r="E20" s="2">
        <v>1</v>
      </c>
      <c r="F20" s="2">
        <v>2015</v>
      </c>
      <c r="G20" s="2">
        <v>3</v>
      </c>
      <c r="H20" s="4">
        <v>42248</v>
      </c>
      <c r="I20" s="3" t="s">
        <v>107</v>
      </c>
      <c r="J20" s="3">
        <v>32.668999999999997</v>
      </c>
      <c r="K20" s="3">
        <v>-116.286</v>
      </c>
      <c r="L20" s="3" t="s">
        <v>29</v>
      </c>
      <c r="M20" s="3" t="s">
        <v>30</v>
      </c>
      <c r="N20" s="3" t="s">
        <v>31</v>
      </c>
      <c r="O20" s="3" t="s">
        <v>86</v>
      </c>
      <c r="P20" s="3" t="s">
        <v>33</v>
      </c>
      <c r="Q20" s="3" t="s">
        <v>34</v>
      </c>
      <c r="R20" s="3" t="s">
        <v>43</v>
      </c>
      <c r="S20" s="3" t="s">
        <v>100</v>
      </c>
      <c r="T20" s="3" t="s">
        <v>108</v>
      </c>
      <c r="U20" s="3"/>
      <c r="V20" s="3"/>
      <c r="W20" s="3" t="s">
        <v>68</v>
      </c>
      <c r="X20" s="3" t="s">
        <v>38</v>
      </c>
      <c r="Y20" s="3" t="s">
        <v>74</v>
      </c>
      <c r="Z20" t="s">
        <v>438</v>
      </c>
      <c r="AA20">
        <v>0.5</v>
      </c>
      <c r="AB20" t="s">
        <v>905</v>
      </c>
      <c r="AC20">
        <v>12.01</v>
      </c>
      <c r="AD20">
        <v>14</v>
      </c>
      <c r="AE20" t="s">
        <v>438</v>
      </c>
      <c r="AF20">
        <v>0.5</v>
      </c>
      <c r="AG20" t="s">
        <v>905</v>
      </c>
      <c r="AH20">
        <v>12.01</v>
      </c>
      <c r="AI20">
        <v>28</v>
      </c>
      <c r="AJ20" t="s">
        <v>438</v>
      </c>
      <c r="AK20">
        <v>0.5</v>
      </c>
      <c r="AL20" t="s">
        <v>905</v>
      </c>
      <c r="AM20">
        <v>12.01</v>
      </c>
      <c r="AN20">
        <v>26</v>
      </c>
      <c r="AO20" t="s">
        <v>438</v>
      </c>
      <c r="AP20">
        <v>0.5</v>
      </c>
      <c r="AQ20" t="s">
        <v>905</v>
      </c>
      <c r="AR20">
        <v>12.01</v>
      </c>
      <c r="AS20">
        <v>52</v>
      </c>
      <c r="AT20" t="str">
        <f t="shared" si="0"/>
        <v>&lt; 25mph</v>
      </c>
    </row>
    <row r="21" spans="1:46" x14ac:dyDescent="0.15">
      <c r="A21" s="2">
        <v>123</v>
      </c>
      <c r="B21" s="3" t="s">
        <v>25</v>
      </c>
      <c r="C21" s="3" t="s">
        <v>317</v>
      </c>
      <c r="D21" s="3" t="s">
        <v>149</v>
      </c>
      <c r="E21" s="2">
        <v>3</v>
      </c>
      <c r="F21" s="2">
        <v>2020</v>
      </c>
      <c r="G21" s="2">
        <v>2</v>
      </c>
      <c r="H21" s="4">
        <v>43985</v>
      </c>
      <c r="I21" s="3" t="s">
        <v>318</v>
      </c>
      <c r="J21" s="3">
        <v>33.123399999999997</v>
      </c>
      <c r="K21" s="3">
        <v>-117.02500000000001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304</v>
      </c>
      <c r="Q21" s="3" t="s">
        <v>34</v>
      </c>
      <c r="R21" s="3" t="s">
        <v>43</v>
      </c>
      <c r="S21" s="3" t="s">
        <v>20</v>
      </c>
      <c r="T21" s="3"/>
      <c r="U21" s="3" t="s">
        <v>152</v>
      </c>
      <c r="V21" s="3" t="s">
        <v>36</v>
      </c>
      <c r="W21" s="3" t="s">
        <v>68</v>
      </c>
      <c r="X21" s="3" t="s">
        <v>53</v>
      </c>
      <c r="Y21" s="3" t="s">
        <v>47</v>
      </c>
      <c r="Z21" t="s">
        <v>472</v>
      </c>
      <c r="AA21">
        <v>3.66</v>
      </c>
      <c r="AB21" t="s">
        <v>906</v>
      </c>
      <c r="AC21">
        <v>8.99</v>
      </c>
      <c r="AD21">
        <v>35</v>
      </c>
      <c r="AE21" t="s">
        <v>564</v>
      </c>
      <c r="AF21">
        <v>6.89</v>
      </c>
      <c r="AG21" t="s">
        <v>907</v>
      </c>
      <c r="AH21">
        <v>14</v>
      </c>
      <c r="AI21">
        <v>116</v>
      </c>
      <c r="AJ21" t="s">
        <v>472</v>
      </c>
      <c r="AK21">
        <v>3.66</v>
      </c>
      <c r="AL21" t="s">
        <v>908</v>
      </c>
      <c r="AM21">
        <v>13</v>
      </c>
      <c r="AN21">
        <v>71</v>
      </c>
      <c r="AO21" t="s">
        <v>463</v>
      </c>
      <c r="AP21">
        <v>6.75</v>
      </c>
      <c r="AQ21" t="s">
        <v>909</v>
      </c>
      <c r="AR21">
        <v>23</v>
      </c>
      <c r="AS21">
        <v>224</v>
      </c>
      <c r="AT21" t="str">
        <f t="shared" si="0"/>
        <v>&lt; 25mph</v>
      </c>
    </row>
    <row r="22" spans="1:46" x14ac:dyDescent="0.15">
      <c r="A22" s="2">
        <v>93</v>
      </c>
      <c r="B22" s="3" t="s">
        <v>25</v>
      </c>
      <c r="C22" s="3" t="s">
        <v>259</v>
      </c>
      <c r="D22" s="3" t="s">
        <v>92</v>
      </c>
      <c r="E22" s="2">
        <v>9</v>
      </c>
      <c r="F22" s="2">
        <v>2018</v>
      </c>
      <c r="G22" s="2">
        <v>3</v>
      </c>
      <c r="H22" s="4">
        <v>43321</v>
      </c>
      <c r="I22" s="3" t="s">
        <v>66</v>
      </c>
      <c r="J22" s="3">
        <v>33.213000000000001</v>
      </c>
      <c r="K22" s="3">
        <v>-117.33499999999999</v>
      </c>
      <c r="L22" s="3" t="s">
        <v>29</v>
      </c>
      <c r="M22" s="3" t="s">
        <v>85</v>
      </c>
      <c r="N22" s="3" t="s">
        <v>31</v>
      </c>
      <c r="O22" s="3" t="s">
        <v>32</v>
      </c>
      <c r="P22" s="3" t="s">
        <v>33</v>
      </c>
      <c r="Q22" s="3" t="s">
        <v>34</v>
      </c>
      <c r="R22" s="3" t="s">
        <v>35</v>
      </c>
      <c r="S22" s="3" t="s">
        <v>100</v>
      </c>
      <c r="T22" s="3" t="s">
        <v>56</v>
      </c>
      <c r="U22" s="3"/>
      <c r="V22" s="3"/>
      <c r="W22" s="3" t="s">
        <v>56</v>
      </c>
      <c r="X22" s="3" t="s">
        <v>69</v>
      </c>
      <c r="Y22" s="3" t="s">
        <v>61</v>
      </c>
      <c r="Z22" t="s">
        <v>369</v>
      </c>
      <c r="AA22">
        <v>2.46</v>
      </c>
      <c r="AB22" t="s">
        <v>910</v>
      </c>
      <c r="AC22">
        <v>7</v>
      </c>
      <c r="AD22">
        <v>13</v>
      </c>
      <c r="AE22" t="s">
        <v>369</v>
      </c>
      <c r="AF22">
        <v>2.46</v>
      </c>
      <c r="AG22" t="s">
        <v>910</v>
      </c>
      <c r="AH22">
        <v>7</v>
      </c>
      <c r="AI22">
        <v>55</v>
      </c>
      <c r="AJ22" t="s">
        <v>369</v>
      </c>
      <c r="AK22">
        <v>2.46</v>
      </c>
      <c r="AL22" t="s">
        <v>911</v>
      </c>
      <c r="AM22">
        <v>7</v>
      </c>
      <c r="AN22">
        <v>26</v>
      </c>
      <c r="AO22" t="s">
        <v>479</v>
      </c>
      <c r="AP22">
        <v>5.25</v>
      </c>
      <c r="AQ22" t="s">
        <v>912</v>
      </c>
      <c r="AR22">
        <v>8.01</v>
      </c>
      <c r="AS22">
        <v>109</v>
      </c>
      <c r="AT22" t="str">
        <f t="shared" si="0"/>
        <v>&lt; 25mph</v>
      </c>
    </row>
    <row r="23" spans="1:46" x14ac:dyDescent="0.15">
      <c r="A23" s="2">
        <v>6</v>
      </c>
      <c r="B23" s="3" t="s">
        <v>25</v>
      </c>
      <c r="C23" s="3" t="s">
        <v>62</v>
      </c>
      <c r="D23" s="3" t="s">
        <v>49</v>
      </c>
      <c r="E23" s="2">
        <v>13</v>
      </c>
      <c r="F23" s="2">
        <v>2015</v>
      </c>
      <c r="G23" s="2">
        <v>2</v>
      </c>
      <c r="H23" s="4">
        <v>42107</v>
      </c>
      <c r="I23" s="3" t="s">
        <v>63</v>
      </c>
      <c r="J23" s="3">
        <v>32.585900000000002</v>
      </c>
      <c r="K23" s="3">
        <v>-117.0017</v>
      </c>
      <c r="L23" s="3" t="s">
        <v>29</v>
      </c>
      <c r="M23" s="3" t="s">
        <v>30</v>
      </c>
      <c r="N23" s="3" t="s">
        <v>51</v>
      </c>
      <c r="O23" s="3" t="s">
        <v>32</v>
      </c>
      <c r="P23" s="3" t="s">
        <v>33</v>
      </c>
      <c r="Q23" s="3" t="s">
        <v>34</v>
      </c>
      <c r="R23" s="3" t="s">
        <v>43</v>
      </c>
      <c r="S23" s="3" t="s">
        <v>20</v>
      </c>
      <c r="T23" s="3"/>
      <c r="U23" s="3" t="s">
        <v>44</v>
      </c>
      <c r="V23" s="3" t="s">
        <v>36</v>
      </c>
      <c r="W23" s="3" t="s">
        <v>46</v>
      </c>
      <c r="X23" s="3" t="s">
        <v>38</v>
      </c>
      <c r="Y23" s="3" t="s">
        <v>64</v>
      </c>
      <c r="Z23" t="s">
        <v>560</v>
      </c>
      <c r="AA23">
        <v>3.88</v>
      </c>
      <c r="AB23" t="s">
        <v>913</v>
      </c>
      <c r="AC23">
        <v>4</v>
      </c>
      <c r="AD23">
        <v>73</v>
      </c>
      <c r="AE23" t="s">
        <v>736</v>
      </c>
      <c r="AF23">
        <v>7.1</v>
      </c>
      <c r="AG23" t="s">
        <v>914</v>
      </c>
      <c r="AH23">
        <v>9.17</v>
      </c>
      <c r="AI23">
        <v>168</v>
      </c>
      <c r="AJ23" t="s">
        <v>560</v>
      </c>
      <c r="AK23">
        <v>3.88</v>
      </c>
      <c r="AL23" t="s">
        <v>913</v>
      </c>
      <c r="AM23">
        <v>4</v>
      </c>
      <c r="AN23">
        <v>126</v>
      </c>
      <c r="AO23" t="s">
        <v>736</v>
      </c>
      <c r="AP23">
        <v>7.1</v>
      </c>
      <c r="AQ23" t="s">
        <v>915</v>
      </c>
      <c r="AR23">
        <v>10.07</v>
      </c>
      <c r="AS23">
        <v>305</v>
      </c>
      <c r="AT23" t="str">
        <f t="shared" si="0"/>
        <v>&lt; 25mph</v>
      </c>
    </row>
    <row r="24" spans="1:46" x14ac:dyDescent="0.15">
      <c r="A24" s="2">
        <v>16</v>
      </c>
      <c r="B24" s="3" t="s">
        <v>25</v>
      </c>
      <c r="C24" s="3" t="s">
        <v>95</v>
      </c>
      <c r="D24" s="3" t="s">
        <v>92</v>
      </c>
      <c r="E24" s="2">
        <v>13</v>
      </c>
      <c r="F24" s="2">
        <v>2015</v>
      </c>
      <c r="G24" s="2">
        <v>3</v>
      </c>
      <c r="H24" s="4">
        <v>42229</v>
      </c>
      <c r="I24" s="3" t="s">
        <v>96</v>
      </c>
      <c r="J24" s="3">
        <v>33.245710000000003</v>
      </c>
      <c r="K24" s="3">
        <v>-116.6769</v>
      </c>
      <c r="L24" s="3" t="s">
        <v>29</v>
      </c>
      <c r="M24" s="3" t="s">
        <v>30</v>
      </c>
      <c r="N24" s="3" t="s">
        <v>31</v>
      </c>
      <c r="O24" s="3" t="s">
        <v>32</v>
      </c>
      <c r="P24" s="3" t="s">
        <v>33</v>
      </c>
      <c r="Q24" s="3" t="s">
        <v>34</v>
      </c>
      <c r="R24" s="3" t="s">
        <v>43</v>
      </c>
      <c r="S24" s="3" t="s">
        <v>52</v>
      </c>
      <c r="T24" s="3"/>
      <c r="U24" s="3"/>
      <c r="V24" s="3"/>
      <c r="W24" s="3" t="s">
        <v>52</v>
      </c>
      <c r="X24" s="3" t="s">
        <v>38</v>
      </c>
      <c r="Y24" s="3" t="s">
        <v>57</v>
      </c>
      <c r="Z24" t="s">
        <v>723</v>
      </c>
      <c r="AA24">
        <v>1.71</v>
      </c>
      <c r="AB24" t="s">
        <v>916</v>
      </c>
      <c r="AC24">
        <v>8.01</v>
      </c>
      <c r="AD24">
        <v>38</v>
      </c>
      <c r="AE24" t="s">
        <v>723</v>
      </c>
      <c r="AF24">
        <v>1.71</v>
      </c>
      <c r="AG24" t="s">
        <v>916</v>
      </c>
      <c r="AH24">
        <v>8.01</v>
      </c>
      <c r="AI24">
        <v>56</v>
      </c>
      <c r="AJ24" t="s">
        <v>723</v>
      </c>
      <c r="AK24">
        <v>1.71</v>
      </c>
      <c r="AL24" t="s">
        <v>917</v>
      </c>
      <c r="AM24">
        <v>8.99</v>
      </c>
      <c r="AN24">
        <v>74</v>
      </c>
      <c r="AO24" t="s">
        <v>663</v>
      </c>
      <c r="AP24">
        <v>4.21</v>
      </c>
      <c r="AQ24" t="s">
        <v>918</v>
      </c>
      <c r="AR24">
        <v>11.01</v>
      </c>
      <c r="AS24">
        <v>110</v>
      </c>
      <c r="AT24" t="str">
        <f t="shared" si="0"/>
        <v>&lt; 25mph</v>
      </c>
    </row>
    <row r="25" spans="1:46" x14ac:dyDescent="0.15">
      <c r="A25" s="2">
        <v>102</v>
      </c>
      <c r="B25" s="3" t="s">
        <v>25</v>
      </c>
      <c r="C25" s="3" t="s">
        <v>277</v>
      </c>
      <c r="D25" s="3" t="s">
        <v>83</v>
      </c>
      <c r="E25" s="2">
        <v>3</v>
      </c>
      <c r="F25" s="2">
        <v>2019</v>
      </c>
      <c r="G25" s="2">
        <v>3</v>
      </c>
      <c r="H25" s="4">
        <v>43649</v>
      </c>
      <c r="I25" s="3" t="s">
        <v>278</v>
      </c>
      <c r="J25" s="3">
        <v>33.011263999999997</v>
      </c>
      <c r="K25" s="3">
        <v>-116.84922</v>
      </c>
      <c r="L25" s="3" t="s">
        <v>29</v>
      </c>
      <c r="M25" s="3" t="s">
        <v>30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35</v>
      </c>
      <c r="S25" s="3" t="s">
        <v>100</v>
      </c>
      <c r="T25" s="3" t="s">
        <v>108</v>
      </c>
      <c r="U25" s="3"/>
      <c r="V25" s="3"/>
      <c r="W25" s="3" t="s">
        <v>52</v>
      </c>
      <c r="X25" s="3" t="s">
        <v>53</v>
      </c>
      <c r="Y25" s="3" t="s">
        <v>57</v>
      </c>
      <c r="Z25" t="s">
        <v>367</v>
      </c>
      <c r="AA25">
        <v>3.48</v>
      </c>
      <c r="AB25" t="s">
        <v>919</v>
      </c>
      <c r="AC25">
        <v>8.99</v>
      </c>
      <c r="AD25">
        <v>62</v>
      </c>
      <c r="AE25" t="s">
        <v>537</v>
      </c>
      <c r="AF25">
        <v>7.72</v>
      </c>
      <c r="AG25" t="s">
        <v>920</v>
      </c>
      <c r="AH25">
        <v>20</v>
      </c>
      <c r="AI25">
        <v>141</v>
      </c>
      <c r="AJ25" t="s">
        <v>367</v>
      </c>
      <c r="AK25">
        <v>3.48</v>
      </c>
      <c r="AL25" t="s">
        <v>921</v>
      </c>
      <c r="AM25">
        <v>10</v>
      </c>
      <c r="AN25">
        <v>124</v>
      </c>
      <c r="AO25" t="s">
        <v>537</v>
      </c>
      <c r="AP25">
        <v>7.72</v>
      </c>
      <c r="AQ25" t="s">
        <v>922</v>
      </c>
      <c r="AR25">
        <v>23</v>
      </c>
      <c r="AS25">
        <v>282</v>
      </c>
      <c r="AT25" t="str">
        <f t="shared" si="0"/>
        <v>&lt; 25mph</v>
      </c>
    </row>
    <row r="26" spans="1:46" x14ac:dyDescent="0.15">
      <c r="A26" s="2">
        <v>141</v>
      </c>
      <c r="B26" s="3" t="s">
        <v>25</v>
      </c>
      <c r="C26" s="3" t="s">
        <v>343</v>
      </c>
      <c r="D26" s="3" t="s">
        <v>176</v>
      </c>
      <c r="E26" s="2">
        <v>11</v>
      </c>
      <c r="F26" s="2">
        <v>2020</v>
      </c>
      <c r="G26" s="2">
        <v>4</v>
      </c>
      <c r="H26" s="4">
        <v>44146</v>
      </c>
      <c r="I26" s="3" t="s">
        <v>344</v>
      </c>
      <c r="J26" s="3">
        <v>32.677999999999997</v>
      </c>
      <c r="K26" s="3">
        <v>-116.86</v>
      </c>
      <c r="L26" s="3" t="s">
        <v>29</v>
      </c>
      <c r="M26" s="3" t="s">
        <v>30</v>
      </c>
      <c r="N26" s="3" t="s">
        <v>51</v>
      </c>
      <c r="O26" s="3" t="s">
        <v>32</v>
      </c>
      <c r="P26" s="3" t="s">
        <v>304</v>
      </c>
      <c r="Q26" s="3" t="s">
        <v>34</v>
      </c>
      <c r="R26" s="3" t="s">
        <v>43</v>
      </c>
      <c r="S26" s="3" t="s">
        <v>100</v>
      </c>
      <c r="T26" s="3" t="s">
        <v>250</v>
      </c>
      <c r="U26" s="3"/>
      <c r="V26" s="3"/>
      <c r="W26" s="3" t="s">
        <v>52</v>
      </c>
      <c r="X26" s="3" t="s">
        <v>53</v>
      </c>
      <c r="Y26" s="3" t="s">
        <v>39</v>
      </c>
      <c r="Z26" t="s">
        <v>855</v>
      </c>
      <c r="AA26">
        <v>2.5499999999999998</v>
      </c>
      <c r="AB26" t="s">
        <v>923</v>
      </c>
      <c r="AC26">
        <v>5.99</v>
      </c>
      <c r="AD26">
        <v>10</v>
      </c>
      <c r="AE26" t="s">
        <v>606</v>
      </c>
      <c r="AF26">
        <v>7.36</v>
      </c>
      <c r="AG26" t="s">
        <v>924</v>
      </c>
      <c r="AH26">
        <v>10</v>
      </c>
      <c r="AI26">
        <v>82</v>
      </c>
      <c r="AJ26" t="s">
        <v>855</v>
      </c>
      <c r="AK26">
        <v>2.5499999999999998</v>
      </c>
      <c r="AL26" t="s">
        <v>923</v>
      </c>
      <c r="AM26">
        <v>5.99</v>
      </c>
      <c r="AN26">
        <v>20</v>
      </c>
      <c r="AO26" t="s">
        <v>606</v>
      </c>
      <c r="AP26">
        <v>7.36</v>
      </c>
      <c r="AQ26" t="s">
        <v>925</v>
      </c>
      <c r="AR26">
        <v>11.01</v>
      </c>
      <c r="AS26">
        <v>165</v>
      </c>
      <c r="AT26" t="str">
        <f t="shared" si="0"/>
        <v>&lt; 25mph</v>
      </c>
    </row>
    <row r="27" spans="1:46" x14ac:dyDescent="0.15">
      <c r="A27" s="2">
        <v>33</v>
      </c>
      <c r="B27" s="3" t="s">
        <v>25</v>
      </c>
      <c r="C27" s="3" t="s">
        <v>136</v>
      </c>
      <c r="D27" s="3" t="s">
        <v>27</v>
      </c>
      <c r="E27" s="2">
        <v>12</v>
      </c>
      <c r="F27" s="2">
        <v>2016</v>
      </c>
      <c r="G27" s="2">
        <v>1</v>
      </c>
      <c r="H27" s="4">
        <v>42412</v>
      </c>
      <c r="I27" s="3" t="s">
        <v>137</v>
      </c>
      <c r="J27" s="3">
        <v>33.242742</v>
      </c>
      <c r="K27" s="3">
        <v>-116.966438</v>
      </c>
      <c r="L27" s="3" t="s">
        <v>29</v>
      </c>
      <c r="M27" s="3" t="s">
        <v>30</v>
      </c>
      <c r="N27" s="3" t="s">
        <v>31</v>
      </c>
      <c r="O27" s="3" t="s">
        <v>32</v>
      </c>
      <c r="P27" s="3" t="s">
        <v>33</v>
      </c>
      <c r="Q27" s="3" t="s">
        <v>34</v>
      </c>
      <c r="R27" s="3" t="s">
        <v>43</v>
      </c>
      <c r="S27" s="3" t="s">
        <v>138</v>
      </c>
      <c r="T27" s="3"/>
      <c r="U27" s="3"/>
      <c r="V27" s="3"/>
      <c r="W27" s="3" t="s">
        <v>139</v>
      </c>
      <c r="X27" s="3" t="s">
        <v>53</v>
      </c>
      <c r="Y27" s="3" t="s">
        <v>47</v>
      </c>
      <c r="Z27" t="s">
        <v>642</v>
      </c>
      <c r="AA27">
        <v>1.29</v>
      </c>
      <c r="AB27" t="s">
        <v>926</v>
      </c>
      <c r="AC27">
        <v>7</v>
      </c>
      <c r="AD27">
        <v>48</v>
      </c>
      <c r="AE27" t="s">
        <v>927</v>
      </c>
      <c r="AF27">
        <v>7.87</v>
      </c>
      <c r="AG27" t="s">
        <v>928</v>
      </c>
      <c r="AH27">
        <v>24</v>
      </c>
      <c r="AI27">
        <v>152</v>
      </c>
      <c r="AJ27" t="s">
        <v>498</v>
      </c>
      <c r="AK27">
        <v>2.78</v>
      </c>
      <c r="AL27" t="s">
        <v>929</v>
      </c>
      <c r="AM27">
        <v>17</v>
      </c>
      <c r="AN27">
        <v>95</v>
      </c>
      <c r="AO27" t="s">
        <v>927</v>
      </c>
      <c r="AP27">
        <v>7.87</v>
      </c>
      <c r="AQ27" t="s">
        <v>928</v>
      </c>
      <c r="AR27">
        <v>24</v>
      </c>
      <c r="AS27">
        <v>303</v>
      </c>
      <c r="AT27" t="str">
        <f t="shared" si="0"/>
        <v>&lt; 25mph</v>
      </c>
    </row>
    <row r="28" spans="1:46" x14ac:dyDescent="0.15">
      <c r="A28" s="2">
        <v>79</v>
      </c>
      <c r="B28" s="3" t="s">
        <v>25</v>
      </c>
      <c r="C28" s="3" t="s">
        <v>228</v>
      </c>
      <c r="D28" s="3" t="s">
        <v>27</v>
      </c>
      <c r="E28" s="2">
        <v>16</v>
      </c>
      <c r="F28" s="2">
        <v>2018</v>
      </c>
      <c r="G28" s="2">
        <v>1</v>
      </c>
      <c r="H28" s="4">
        <v>43147</v>
      </c>
      <c r="I28" s="3" t="s">
        <v>229</v>
      </c>
      <c r="J28" s="3">
        <v>32.627595999999997</v>
      </c>
      <c r="K28" s="3">
        <v>-116.94085200000001</v>
      </c>
      <c r="L28" s="3" t="s">
        <v>29</v>
      </c>
      <c r="M28" s="3" t="s">
        <v>85</v>
      </c>
      <c r="N28" s="3" t="s">
        <v>31</v>
      </c>
      <c r="O28" s="3" t="s">
        <v>86</v>
      </c>
      <c r="P28" s="3" t="s">
        <v>33</v>
      </c>
      <c r="Q28" s="3" t="s">
        <v>34</v>
      </c>
      <c r="R28" s="3" t="s">
        <v>43</v>
      </c>
      <c r="S28" s="3" t="s">
        <v>20</v>
      </c>
      <c r="T28" s="3"/>
      <c r="U28" s="3" t="s">
        <v>81</v>
      </c>
      <c r="V28" s="3" t="s">
        <v>36</v>
      </c>
      <c r="W28" s="3" t="s">
        <v>139</v>
      </c>
      <c r="X28" s="3" t="s">
        <v>38</v>
      </c>
      <c r="Y28" s="3" t="s">
        <v>64</v>
      </c>
      <c r="Z28" t="s">
        <v>930</v>
      </c>
      <c r="AA28">
        <v>2.19</v>
      </c>
      <c r="AB28" t="s">
        <v>931</v>
      </c>
      <c r="AC28">
        <v>14</v>
      </c>
      <c r="AD28">
        <v>10</v>
      </c>
      <c r="AE28" t="s">
        <v>359</v>
      </c>
      <c r="AF28">
        <v>6.44</v>
      </c>
      <c r="AG28" t="s">
        <v>932</v>
      </c>
      <c r="AH28">
        <v>23</v>
      </c>
      <c r="AI28">
        <v>91</v>
      </c>
      <c r="AJ28" t="s">
        <v>569</v>
      </c>
      <c r="AK28">
        <v>2.12</v>
      </c>
      <c r="AL28" t="s">
        <v>933</v>
      </c>
      <c r="AM28">
        <v>14.25</v>
      </c>
      <c r="AN28">
        <v>20</v>
      </c>
      <c r="AO28" t="s">
        <v>359</v>
      </c>
      <c r="AP28">
        <v>6.44</v>
      </c>
      <c r="AQ28" t="s">
        <v>934</v>
      </c>
      <c r="AR28">
        <v>23</v>
      </c>
      <c r="AS28">
        <v>178</v>
      </c>
      <c r="AT28" t="str">
        <f t="shared" si="0"/>
        <v>&lt; 25mph</v>
      </c>
    </row>
    <row r="29" spans="1:46" x14ac:dyDescent="0.15">
      <c r="A29" s="2">
        <v>130</v>
      </c>
      <c r="B29" s="3" t="s">
        <v>25</v>
      </c>
      <c r="C29" s="3" t="s">
        <v>330</v>
      </c>
      <c r="D29" s="3" t="s">
        <v>92</v>
      </c>
      <c r="E29" s="2">
        <v>22</v>
      </c>
      <c r="F29" s="2">
        <v>2020</v>
      </c>
      <c r="G29" s="2">
        <v>3</v>
      </c>
      <c r="H29" s="4">
        <v>44065</v>
      </c>
      <c r="I29" s="3" t="s">
        <v>331</v>
      </c>
      <c r="J29" s="3">
        <v>33.074415999999999</v>
      </c>
      <c r="K29" s="3">
        <v>-116.57734000000001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67</v>
      </c>
      <c r="Q29" s="3" t="s">
        <v>34</v>
      </c>
      <c r="R29" s="3" t="s">
        <v>43</v>
      </c>
      <c r="S29" s="3" t="s">
        <v>100</v>
      </c>
      <c r="T29" s="3" t="s">
        <v>108</v>
      </c>
      <c r="U29" s="3"/>
      <c r="V29" s="3"/>
      <c r="W29" s="3" t="s">
        <v>52</v>
      </c>
      <c r="X29" s="3" t="s">
        <v>53</v>
      </c>
      <c r="Y29" s="3" t="s">
        <v>57</v>
      </c>
      <c r="Z29" t="s">
        <v>416</v>
      </c>
      <c r="AA29">
        <v>1.98</v>
      </c>
      <c r="AB29" t="s">
        <v>935</v>
      </c>
      <c r="AC29">
        <v>29.89</v>
      </c>
      <c r="AD29">
        <v>39</v>
      </c>
      <c r="AE29" t="s">
        <v>416</v>
      </c>
      <c r="AF29">
        <v>1.98</v>
      </c>
      <c r="AG29" t="s">
        <v>935</v>
      </c>
      <c r="AH29">
        <v>29.89</v>
      </c>
      <c r="AI29">
        <v>100</v>
      </c>
      <c r="AJ29" t="s">
        <v>416</v>
      </c>
      <c r="AK29">
        <v>1.98</v>
      </c>
      <c r="AL29" t="s">
        <v>935</v>
      </c>
      <c r="AM29">
        <v>29.89</v>
      </c>
      <c r="AN29">
        <v>73</v>
      </c>
      <c r="AO29" t="s">
        <v>416</v>
      </c>
      <c r="AP29">
        <v>1.98</v>
      </c>
      <c r="AQ29" t="s">
        <v>935</v>
      </c>
      <c r="AR29">
        <v>29.89</v>
      </c>
      <c r="AS29">
        <v>186</v>
      </c>
      <c r="AT29" t="str">
        <f t="shared" si="0"/>
        <v>25-40mph</v>
      </c>
    </row>
    <row r="30" spans="1:46" x14ac:dyDescent="0.15">
      <c r="A30" s="2">
        <v>27</v>
      </c>
      <c r="B30" s="3" t="s">
        <v>25</v>
      </c>
      <c r="C30" s="3" t="s">
        <v>123</v>
      </c>
      <c r="D30" s="3" t="s">
        <v>124</v>
      </c>
      <c r="E30" s="2">
        <v>26</v>
      </c>
      <c r="F30" s="2">
        <v>2015</v>
      </c>
      <c r="G30" s="2">
        <v>4</v>
      </c>
      <c r="H30" s="4">
        <v>42364</v>
      </c>
      <c r="I30" s="3" t="s">
        <v>125</v>
      </c>
      <c r="J30" s="3">
        <v>33.132300000000001</v>
      </c>
      <c r="K30" s="3">
        <v>-117.06950000000001</v>
      </c>
      <c r="L30" s="3" t="s">
        <v>29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20</v>
      </c>
      <c r="T30" s="3"/>
      <c r="U30" s="3" t="s">
        <v>29</v>
      </c>
      <c r="V30" s="3" t="s">
        <v>36</v>
      </c>
      <c r="W30" s="3" t="s">
        <v>37</v>
      </c>
      <c r="X30" s="3" t="s">
        <v>38</v>
      </c>
      <c r="Y30" s="3" t="s">
        <v>47</v>
      </c>
      <c r="Z30" t="s">
        <v>416</v>
      </c>
      <c r="AA30">
        <v>1.98</v>
      </c>
      <c r="AB30" t="s">
        <v>936</v>
      </c>
      <c r="AC30">
        <v>24.99</v>
      </c>
      <c r="AD30">
        <v>52</v>
      </c>
      <c r="AE30" t="s">
        <v>937</v>
      </c>
      <c r="AF30">
        <v>6.16</v>
      </c>
      <c r="AG30" t="s">
        <v>938</v>
      </c>
      <c r="AH30">
        <v>34</v>
      </c>
      <c r="AI30">
        <v>128</v>
      </c>
      <c r="AJ30" t="s">
        <v>416</v>
      </c>
      <c r="AK30">
        <v>1.98</v>
      </c>
      <c r="AL30" t="s">
        <v>936</v>
      </c>
      <c r="AM30">
        <v>24.99</v>
      </c>
      <c r="AN30">
        <v>96</v>
      </c>
      <c r="AO30" t="s">
        <v>937</v>
      </c>
      <c r="AP30">
        <v>6.16</v>
      </c>
      <c r="AQ30" t="s">
        <v>938</v>
      </c>
      <c r="AR30">
        <v>34</v>
      </c>
      <c r="AS30">
        <v>240</v>
      </c>
      <c r="AT30" t="str">
        <f t="shared" si="0"/>
        <v>25-40mph</v>
      </c>
    </row>
    <row r="31" spans="1:46" x14ac:dyDescent="0.15">
      <c r="A31" s="2">
        <v>43</v>
      </c>
      <c r="B31" s="3" t="s">
        <v>25</v>
      </c>
      <c r="C31" s="3" t="s">
        <v>154</v>
      </c>
      <c r="D31" s="3" t="s">
        <v>83</v>
      </c>
      <c r="E31" s="2">
        <v>2</v>
      </c>
      <c r="F31" s="2">
        <v>2016</v>
      </c>
      <c r="G31" s="2">
        <v>3</v>
      </c>
      <c r="H31" s="4">
        <v>42553</v>
      </c>
      <c r="I31" s="3" t="s">
        <v>155</v>
      </c>
      <c r="J31" s="3">
        <v>32.81</v>
      </c>
      <c r="K31" s="3">
        <v>-116.878</v>
      </c>
      <c r="L31" s="3" t="s">
        <v>29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100</v>
      </c>
      <c r="T31" s="3" t="s">
        <v>156</v>
      </c>
      <c r="U31" s="3"/>
      <c r="V31" s="3"/>
      <c r="W31" s="3" t="s">
        <v>68</v>
      </c>
      <c r="X31" s="3" t="s">
        <v>38</v>
      </c>
      <c r="Y31" s="3" t="s">
        <v>39</v>
      </c>
      <c r="Z31" t="s">
        <v>349</v>
      </c>
      <c r="AA31">
        <v>3.01</v>
      </c>
      <c r="AB31" t="s">
        <v>939</v>
      </c>
      <c r="AC31">
        <v>18.010000000000002</v>
      </c>
      <c r="AD31">
        <v>70</v>
      </c>
      <c r="AE31" t="s">
        <v>359</v>
      </c>
      <c r="AF31">
        <v>6.85</v>
      </c>
      <c r="AG31" t="s">
        <v>940</v>
      </c>
      <c r="AH31">
        <v>22.01</v>
      </c>
      <c r="AI31">
        <v>163</v>
      </c>
      <c r="AJ31" t="s">
        <v>349</v>
      </c>
      <c r="AK31">
        <v>3.01</v>
      </c>
      <c r="AL31" t="s">
        <v>939</v>
      </c>
      <c r="AM31">
        <v>18.010000000000002</v>
      </c>
      <c r="AN31">
        <v>146</v>
      </c>
      <c r="AO31" t="s">
        <v>359</v>
      </c>
      <c r="AP31">
        <v>6.85</v>
      </c>
      <c r="AQ31" t="s">
        <v>940</v>
      </c>
      <c r="AR31">
        <v>22.01</v>
      </c>
      <c r="AS31">
        <v>332</v>
      </c>
      <c r="AT31" t="str">
        <f t="shared" si="0"/>
        <v>&lt; 25mph</v>
      </c>
    </row>
    <row r="32" spans="1:46" x14ac:dyDescent="0.15">
      <c r="A32" s="2">
        <v>113</v>
      </c>
      <c r="B32" s="3" t="s">
        <v>25</v>
      </c>
      <c r="C32" s="3" t="s">
        <v>301</v>
      </c>
      <c r="D32" s="3" t="s">
        <v>120</v>
      </c>
      <c r="E32" s="2">
        <v>24</v>
      </c>
      <c r="F32" s="2">
        <v>2019</v>
      </c>
      <c r="G32" s="2">
        <v>4</v>
      </c>
      <c r="H32" s="4">
        <v>43762</v>
      </c>
      <c r="I32" s="6">
        <v>0.42777777777777781</v>
      </c>
      <c r="J32" s="3">
        <v>32.835712000000001</v>
      </c>
      <c r="K32" s="3">
        <v>-116.725166</v>
      </c>
      <c r="L32" s="3" t="s">
        <v>29</v>
      </c>
      <c r="M32" s="3" t="s">
        <v>30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100</v>
      </c>
      <c r="T32" s="3" t="s">
        <v>203</v>
      </c>
      <c r="U32" s="3"/>
      <c r="V32" s="3"/>
      <c r="W32" s="3" t="s">
        <v>68</v>
      </c>
      <c r="X32" s="3" t="s">
        <v>53</v>
      </c>
      <c r="Y32" s="3" t="s">
        <v>74</v>
      </c>
      <c r="Z32" t="s">
        <v>582</v>
      </c>
      <c r="AA32">
        <v>2.48</v>
      </c>
      <c r="AB32" t="s">
        <v>941</v>
      </c>
      <c r="AC32">
        <v>14.98</v>
      </c>
      <c r="AD32">
        <v>63</v>
      </c>
      <c r="AE32" t="s">
        <v>942</v>
      </c>
      <c r="AF32">
        <v>5.63</v>
      </c>
      <c r="AG32" t="s">
        <v>943</v>
      </c>
      <c r="AH32">
        <v>16.95</v>
      </c>
      <c r="AI32">
        <v>159</v>
      </c>
      <c r="AJ32" t="s">
        <v>774</v>
      </c>
      <c r="AK32">
        <v>3.11</v>
      </c>
      <c r="AL32" t="s">
        <v>944</v>
      </c>
      <c r="AM32">
        <v>17</v>
      </c>
      <c r="AN32">
        <v>126</v>
      </c>
      <c r="AO32" t="s">
        <v>942</v>
      </c>
      <c r="AP32">
        <v>5.63</v>
      </c>
      <c r="AQ32" t="s">
        <v>945</v>
      </c>
      <c r="AR32">
        <v>18.059999999999999</v>
      </c>
      <c r="AS32">
        <v>319</v>
      </c>
      <c r="AT32" t="str">
        <f t="shared" si="0"/>
        <v>&lt; 25mph</v>
      </c>
    </row>
    <row r="33" spans="1:46" x14ac:dyDescent="0.15">
      <c r="A33" s="2">
        <v>27</v>
      </c>
      <c r="B33" s="3" t="s">
        <v>25</v>
      </c>
      <c r="C33" s="3" t="s">
        <v>123</v>
      </c>
      <c r="D33" s="3" t="s">
        <v>124</v>
      </c>
      <c r="E33" s="2">
        <v>26</v>
      </c>
      <c r="F33" s="2">
        <v>2015</v>
      </c>
      <c r="G33" s="2">
        <v>4</v>
      </c>
      <c r="H33" s="4">
        <v>42364</v>
      </c>
      <c r="I33" s="3" t="s">
        <v>125</v>
      </c>
      <c r="J33" s="3">
        <v>33.132300000000001</v>
      </c>
      <c r="K33" s="3">
        <v>-117.06950000000001</v>
      </c>
      <c r="L33" s="3" t="s">
        <v>29</v>
      </c>
      <c r="M33" s="3" t="s">
        <v>85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20</v>
      </c>
      <c r="T33" s="3"/>
      <c r="U33" s="3" t="s">
        <v>29</v>
      </c>
      <c r="V33" s="3" t="s">
        <v>36</v>
      </c>
      <c r="W33" s="3" t="s">
        <v>37</v>
      </c>
      <c r="X33" s="3" t="s">
        <v>38</v>
      </c>
      <c r="Y33" s="3" t="s">
        <v>47</v>
      </c>
      <c r="Z33" t="s">
        <v>416</v>
      </c>
      <c r="AA33">
        <v>1.98</v>
      </c>
      <c r="AB33" t="s">
        <v>946</v>
      </c>
      <c r="AC33">
        <v>27</v>
      </c>
      <c r="AD33">
        <v>41</v>
      </c>
      <c r="AE33" t="s">
        <v>416</v>
      </c>
      <c r="AF33">
        <v>1.98</v>
      </c>
      <c r="AG33" t="s">
        <v>946</v>
      </c>
      <c r="AH33">
        <v>27</v>
      </c>
      <c r="AI33">
        <v>106</v>
      </c>
      <c r="AJ33" t="s">
        <v>416</v>
      </c>
      <c r="AK33">
        <v>1.98</v>
      </c>
      <c r="AL33" t="s">
        <v>947</v>
      </c>
      <c r="AM33">
        <v>31</v>
      </c>
      <c r="AN33">
        <v>81</v>
      </c>
      <c r="AO33" t="s">
        <v>416</v>
      </c>
      <c r="AP33">
        <v>1.98</v>
      </c>
      <c r="AQ33" t="s">
        <v>947</v>
      </c>
      <c r="AR33">
        <v>31</v>
      </c>
      <c r="AS33">
        <v>211</v>
      </c>
      <c r="AT33" t="str">
        <f t="shared" si="0"/>
        <v>25-40mph</v>
      </c>
    </row>
    <row r="34" spans="1:46" x14ac:dyDescent="0.15">
      <c r="A34" s="2">
        <v>17</v>
      </c>
      <c r="B34" s="3" t="s">
        <v>25</v>
      </c>
      <c r="C34" s="3" t="s">
        <v>97</v>
      </c>
      <c r="D34" s="3" t="s">
        <v>92</v>
      </c>
      <c r="E34" s="2">
        <v>15</v>
      </c>
      <c r="F34" s="2">
        <v>2015</v>
      </c>
      <c r="G34" s="2">
        <v>3</v>
      </c>
      <c r="H34" s="4">
        <v>42231</v>
      </c>
      <c r="I34" s="3" t="s">
        <v>98</v>
      </c>
      <c r="J34" s="3">
        <v>32.741720000000001</v>
      </c>
      <c r="K34" s="3">
        <v>-116.96850000000001</v>
      </c>
      <c r="L34" s="3" t="s">
        <v>56</v>
      </c>
      <c r="M34" s="3" t="s">
        <v>85</v>
      </c>
      <c r="N34" s="3" t="s">
        <v>31</v>
      </c>
      <c r="O34" s="3" t="s">
        <v>72</v>
      </c>
      <c r="P34" s="3" t="s">
        <v>99</v>
      </c>
      <c r="Q34" s="3" t="s">
        <v>34</v>
      </c>
      <c r="R34" s="3" t="s">
        <v>35</v>
      </c>
      <c r="S34" s="3" t="s">
        <v>100</v>
      </c>
      <c r="T34" s="3" t="s">
        <v>101</v>
      </c>
      <c r="U34" s="3"/>
      <c r="V34" s="3"/>
      <c r="W34" s="3" t="s">
        <v>68</v>
      </c>
      <c r="X34" s="3" t="s">
        <v>69</v>
      </c>
      <c r="Y34" s="3" t="s">
        <v>39</v>
      </c>
      <c r="Z34" t="s">
        <v>948</v>
      </c>
      <c r="AA34">
        <v>1.46</v>
      </c>
      <c r="AB34" t="s">
        <v>949</v>
      </c>
      <c r="AC34">
        <v>7</v>
      </c>
      <c r="AD34">
        <v>18</v>
      </c>
      <c r="AE34" t="s">
        <v>428</v>
      </c>
      <c r="AF34">
        <v>7.09</v>
      </c>
      <c r="AG34" t="s">
        <v>950</v>
      </c>
      <c r="AH34">
        <v>10</v>
      </c>
      <c r="AI34">
        <v>111</v>
      </c>
      <c r="AJ34" t="s">
        <v>948</v>
      </c>
      <c r="AK34">
        <v>1.46</v>
      </c>
      <c r="AL34" t="s">
        <v>949</v>
      </c>
      <c r="AM34">
        <v>7</v>
      </c>
      <c r="AN34">
        <v>36</v>
      </c>
      <c r="AO34" t="s">
        <v>428</v>
      </c>
      <c r="AP34">
        <v>7.09</v>
      </c>
      <c r="AQ34" t="s">
        <v>950</v>
      </c>
      <c r="AR34">
        <v>10</v>
      </c>
      <c r="AS34">
        <v>221</v>
      </c>
      <c r="AT34" t="str">
        <f t="shared" si="0"/>
        <v>&lt; 25mph</v>
      </c>
    </row>
    <row r="35" spans="1:46" x14ac:dyDescent="0.15">
      <c r="A35" s="2">
        <v>115</v>
      </c>
      <c r="B35" s="3" t="s">
        <v>25</v>
      </c>
      <c r="C35" s="3" t="s">
        <v>302</v>
      </c>
      <c r="D35" s="3" t="s">
        <v>176</v>
      </c>
      <c r="E35" s="2">
        <v>1</v>
      </c>
      <c r="F35" s="2">
        <v>2019</v>
      </c>
      <c r="G35" s="2">
        <v>4</v>
      </c>
      <c r="H35" s="4">
        <v>43770</v>
      </c>
      <c r="I35" s="3" t="s">
        <v>303</v>
      </c>
      <c r="J35" s="3">
        <v>33.092424700000002</v>
      </c>
      <c r="K35" s="3">
        <v>-117.0206295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304</v>
      </c>
      <c r="Q35" s="3" t="s">
        <v>34</v>
      </c>
      <c r="R35" s="3" t="s">
        <v>43</v>
      </c>
      <c r="S35" s="3" t="s">
        <v>20</v>
      </c>
      <c r="T35" s="3"/>
      <c r="U35" s="3" t="s">
        <v>44</v>
      </c>
      <c r="V35" s="3" t="s">
        <v>45</v>
      </c>
      <c r="W35" s="3" t="s">
        <v>68</v>
      </c>
      <c r="X35" s="3" t="s">
        <v>69</v>
      </c>
      <c r="Y35" s="3" t="s">
        <v>47</v>
      </c>
      <c r="Z35" t="s">
        <v>356</v>
      </c>
      <c r="AA35">
        <v>2.4900000000000002</v>
      </c>
      <c r="AB35" t="s">
        <v>951</v>
      </c>
      <c r="AC35">
        <v>3</v>
      </c>
      <c r="AD35">
        <v>21</v>
      </c>
      <c r="AE35" t="s">
        <v>805</v>
      </c>
      <c r="AF35">
        <v>4.57</v>
      </c>
      <c r="AG35" t="s">
        <v>952</v>
      </c>
      <c r="AH35">
        <v>4.99</v>
      </c>
      <c r="AI35">
        <v>136</v>
      </c>
      <c r="AJ35" t="s">
        <v>492</v>
      </c>
      <c r="AK35">
        <v>3.81</v>
      </c>
      <c r="AL35" t="s">
        <v>953</v>
      </c>
      <c r="AM35">
        <v>7</v>
      </c>
      <c r="AN35">
        <v>42</v>
      </c>
      <c r="AO35" t="s">
        <v>545</v>
      </c>
      <c r="AP35">
        <v>7.25</v>
      </c>
      <c r="AQ35" t="s">
        <v>954</v>
      </c>
      <c r="AR35">
        <v>10</v>
      </c>
      <c r="AS35">
        <v>269</v>
      </c>
      <c r="AT35" t="str">
        <f t="shared" si="0"/>
        <v>&lt; 25mph</v>
      </c>
    </row>
    <row r="36" spans="1:46" x14ac:dyDescent="0.15">
      <c r="A36" s="2">
        <v>7</v>
      </c>
      <c r="B36" s="3" t="s">
        <v>25</v>
      </c>
      <c r="C36" s="3" t="s">
        <v>65</v>
      </c>
      <c r="D36" s="3" t="s">
        <v>49</v>
      </c>
      <c r="E36" s="2">
        <v>18</v>
      </c>
      <c r="F36" s="2">
        <v>2015</v>
      </c>
      <c r="G36" s="2">
        <v>2</v>
      </c>
      <c r="H36" s="4">
        <v>42112</v>
      </c>
      <c r="I36" s="3" t="s">
        <v>66</v>
      </c>
      <c r="J36" s="3">
        <v>32.776400000000002</v>
      </c>
      <c r="K36" s="3">
        <v>-116.93089999999999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67</v>
      </c>
      <c r="Q36" s="3" t="s">
        <v>34</v>
      </c>
      <c r="R36" s="3" t="s">
        <v>35</v>
      </c>
      <c r="S36" s="3" t="s">
        <v>20</v>
      </c>
      <c r="T36" s="3"/>
      <c r="U36" s="3" t="s">
        <v>29</v>
      </c>
      <c r="V36" s="3" t="s">
        <v>36</v>
      </c>
      <c r="W36" s="3" t="s">
        <v>68</v>
      </c>
      <c r="X36" s="3" t="s">
        <v>69</v>
      </c>
      <c r="Y36" s="3" t="s">
        <v>39</v>
      </c>
      <c r="Z36" t="s">
        <v>445</v>
      </c>
      <c r="AA36">
        <v>3.62</v>
      </c>
      <c r="AB36" t="s">
        <v>955</v>
      </c>
      <c r="AC36">
        <v>7</v>
      </c>
      <c r="AD36">
        <v>47</v>
      </c>
      <c r="AE36" t="s">
        <v>602</v>
      </c>
      <c r="AF36">
        <v>6.01</v>
      </c>
      <c r="AG36" t="s">
        <v>956</v>
      </c>
      <c r="AH36">
        <v>12.01</v>
      </c>
      <c r="AI36">
        <v>181</v>
      </c>
      <c r="AJ36" t="s">
        <v>445</v>
      </c>
      <c r="AK36">
        <v>3.62</v>
      </c>
      <c r="AL36" t="s">
        <v>957</v>
      </c>
      <c r="AM36">
        <v>7</v>
      </c>
      <c r="AN36">
        <v>93</v>
      </c>
      <c r="AO36" t="s">
        <v>602</v>
      </c>
      <c r="AP36">
        <v>6.01</v>
      </c>
      <c r="AQ36" t="s">
        <v>956</v>
      </c>
      <c r="AR36">
        <v>12.01</v>
      </c>
      <c r="AS36">
        <v>361</v>
      </c>
      <c r="AT36" t="str">
        <f t="shared" si="0"/>
        <v>&lt; 25mph</v>
      </c>
    </row>
    <row r="37" spans="1:46" x14ac:dyDescent="0.15">
      <c r="A37" s="2">
        <v>96</v>
      </c>
      <c r="B37" s="3" t="s">
        <v>25</v>
      </c>
      <c r="C37" s="3" t="s">
        <v>264</v>
      </c>
      <c r="D37" s="3" t="s">
        <v>104</v>
      </c>
      <c r="E37" s="2">
        <v>14</v>
      </c>
      <c r="F37" s="2">
        <v>2018</v>
      </c>
      <c r="G37" s="2">
        <v>3</v>
      </c>
      <c r="H37" s="4">
        <v>43357</v>
      </c>
      <c r="I37" s="3" t="s">
        <v>93</v>
      </c>
      <c r="J37" s="3">
        <v>33.317706000000001</v>
      </c>
      <c r="K37" s="3">
        <v>-117.22284399999999</v>
      </c>
      <c r="L37" s="3" t="s">
        <v>29</v>
      </c>
      <c r="M37" s="3" t="s">
        <v>30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35</v>
      </c>
      <c r="S37" s="3" t="s">
        <v>172</v>
      </c>
      <c r="T37" s="3"/>
      <c r="U37" s="3" t="s">
        <v>44</v>
      </c>
      <c r="V37" s="3" t="s">
        <v>89</v>
      </c>
      <c r="W37" s="3" t="s">
        <v>46</v>
      </c>
      <c r="X37" s="3" t="s">
        <v>38</v>
      </c>
      <c r="Y37" s="3" t="s">
        <v>47</v>
      </c>
      <c r="Z37" t="s">
        <v>710</v>
      </c>
      <c r="AA37">
        <v>3.81</v>
      </c>
      <c r="AB37" t="s">
        <v>958</v>
      </c>
      <c r="AC37">
        <v>1.01</v>
      </c>
      <c r="AD37">
        <v>11</v>
      </c>
      <c r="AE37" t="s">
        <v>717</v>
      </c>
      <c r="AF37">
        <v>5.78</v>
      </c>
      <c r="AG37" t="s">
        <v>959</v>
      </c>
      <c r="AH37">
        <v>5.99</v>
      </c>
      <c r="AI37">
        <v>91</v>
      </c>
      <c r="AJ37" t="s">
        <v>710</v>
      </c>
      <c r="AK37">
        <v>3.81</v>
      </c>
      <c r="AL37" t="s">
        <v>958</v>
      </c>
      <c r="AM37">
        <v>1.01</v>
      </c>
      <c r="AN37">
        <v>22</v>
      </c>
      <c r="AO37" t="s">
        <v>717</v>
      </c>
      <c r="AP37">
        <v>5.78</v>
      </c>
      <c r="AQ37" t="s">
        <v>959</v>
      </c>
      <c r="AR37">
        <v>5.99</v>
      </c>
      <c r="AS37">
        <v>182</v>
      </c>
      <c r="AT37" t="str">
        <f t="shared" si="0"/>
        <v>&lt; 25mph</v>
      </c>
    </row>
    <row r="38" spans="1:46" x14ac:dyDescent="0.15">
      <c r="A38" s="2">
        <v>97</v>
      </c>
      <c r="B38" s="3" t="s">
        <v>25</v>
      </c>
      <c r="C38" s="3" t="s">
        <v>265</v>
      </c>
      <c r="D38" s="3" t="s">
        <v>120</v>
      </c>
      <c r="E38" s="2">
        <v>15</v>
      </c>
      <c r="F38" s="2">
        <v>2018</v>
      </c>
      <c r="G38" s="2">
        <v>4</v>
      </c>
      <c r="H38" s="4">
        <v>43388</v>
      </c>
      <c r="I38" s="3" t="s">
        <v>266</v>
      </c>
      <c r="J38" s="3">
        <v>33.319099000000001</v>
      </c>
      <c r="K38" s="3">
        <v>-117.259671</v>
      </c>
      <c r="L38" s="3" t="s">
        <v>29</v>
      </c>
      <c r="M38" s="3" t="s">
        <v>30</v>
      </c>
      <c r="N38" s="3" t="s">
        <v>31</v>
      </c>
      <c r="O38" s="3" t="s">
        <v>72</v>
      </c>
      <c r="P38" s="3" t="s">
        <v>33</v>
      </c>
      <c r="Q38" s="3" t="s">
        <v>34</v>
      </c>
      <c r="R38" s="3" t="s">
        <v>43</v>
      </c>
      <c r="S38" s="3" t="s">
        <v>100</v>
      </c>
      <c r="T38" s="3"/>
      <c r="U38" s="3"/>
      <c r="V38" s="3"/>
      <c r="W38" s="3" t="s">
        <v>68</v>
      </c>
      <c r="X38" s="3" t="s">
        <v>38</v>
      </c>
      <c r="Y38" s="3" t="s">
        <v>47</v>
      </c>
      <c r="Z38" t="s">
        <v>960</v>
      </c>
      <c r="AA38">
        <v>2.8</v>
      </c>
      <c r="AB38" t="s">
        <v>961</v>
      </c>
      <c r="AC38">
        <v>3</v>
      </c>
      <c r="AD38">
        <v>19</v>
      </c>
      <c r="AE38" t="s">
        <v>717</v>
      </c>
      <c r="AF38">
        <v>4.6500000000000004</v>
      </c>
      <c r="AG38" t="s">
        <v>962</v>
      </c>
      <c r="AH38">
        <v>5.99</v>
      </c>
      <c r="AI38">
        <v>76</v>
      </c>
      <c r="AJ38" t="s">
        <v>960</v>
      </c>
      <c r="AK38">
        <v>2.8</v>
      </c>
      <c r="AL38" t="s">
        <v>961</v>
      </c>
      <c r="AM38">
        <v>3</v>
      </c>
      <c r="AN38">
        <v>36</v>
      </c>
      <c r="AO38" t="s">
        <v>717</v>
      </c>
      <c r="AP38">
        <v>4.6500000000000004</v>
      </c>
      <c r="AQ38" t="s">
        <v>962</v>
      </c>
      <c r="AR38">
        <v>5.99</v>
      </c>
      <c r="AS38">
        <v>149</v>
      </c>
      <c r="AT38" t="str">
        <f t="shared" si="0"/>
        <v>&lt; 25mph</v>
      </c>
    </row>
    <row r="39" spans="1:46" x14ac:dyDescent="0.15">
      <c r="A39" s="2">
        <v>18</v>
      </c>
      <c r="B39" s="3" t="s">
        <v>25</v>
      </c>
      <c r="C39" s="3" t="s">
        <v>102</v>
      </c>
      <c r="D39" s="3" t="s">
        <v>92</v>
      </c>
      <c r="E39" s="2">
        <v>23</v>
      </c>
      <c r="F39" s="2">
        <v>2015</v>
      </c>
      <c r="G39" s="2">
        <v>3</v>
      </c>
      <c r="H39" s="4">
        <v>42239</v>
      </c>
      <c r="I39" s="3" t="s">
        <v>84</v>
      </c>
      <c r="J39" s="3">
        <v>33.272910000000003</v>
      </c>
      <c r="K39" s="3">
        <v>-117.1521</v>
      </c>
      <c r="L39" s="3" t="s">
        <v>29</v>
      </c>
      <c r="M39" s="3" t="s">
        <v>30</v>
      </c>
      <c r="N39" s="3" t="s">
        <v>51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/>
      <c r="U39" s="3" t="s">
        <v>29</v>
      </c>
      <c r="V39" s="3" t="s">
        <v>36</v>
      </c>
      <c r="W39" s="3" t="s">
        <v>37</v>
      </c>
      <c r="X39" s="3" t="s">
        <v>38</v>
      </c>
      <c r="Y39" s="3" t="s">
        <v>47</v>
      </c>
      <c r="Z39" t="s">
        <v>438</v>
      </c>
      <c r="AA39">
        <v>0.5</v>
      </c>
      <c r="AB39" t="s">
        <v>963</v>
      </c>
      <c r="AC39">
        <v>10.3</v>
      </c>
      <c r="AD39">
        <v>18</v>
      </c>
      <c r="AE39" t="s">
        <v>438</v>
      </c>
      <c r="AF39">
        <v>0.5</v>
      </c>
      <c r="AG39" t="s">
        <v>963</v>
      </c>
      <c r="AH39">
        <v>10.3</v>
      </c>
      <c r="AI39">
        <v>30</v>
      </c>
      <c r="AJ39" t="s">
        <v>438</v>
      </c>
      <c r="AK39">
        <v>0.5</v>
      </c>
      <c r="AL39" t="s">
        <v>964</v>
      </c>
      <c r="AM39">
        <v>12.06</v>
      </c>
      <c r="AN39">
        <v>36</v>
      </c>
      <c r="AO39" t="s">
        <v>438</v>
      </c>
      <c r="AP39">
        <v>0.5</v>
      </c>
      <c r="AQ39" t="s">
        <v>964</v>
      </c>
      <c r="AR39">
        <v>12.06</v>
      </c>
      <c r="AS39">
        <v>60</v>
      </c>
      <c r="AT39" t="str">
        <f t="shared" si="0"/>
        <v>&lt; 25mph</v>
      </c>
    </row>
    <row r="40" spans="1:46" x14ac:dyDescent="0.15">
      <c r="A40" s="2">
        <v>56</v>
      </c>
      <c r="B40" s="3" t="s">
        <v>25</v>
      </c>
      <c r="C40" s="3" t="s">
        <v>180</v>
      </c>
      <c r="D40" s="3" t="s">
        <v>127</v>
      </c>
      <c r="E40" s="2">
        <v>20</v>
      </c>
      <c r="F40" s="2">
        <v>2017</v>
      </c>
      <c r="G40" s="2">
        <v>1</v>
      </c>
      <c r="H40" s="4">
        <v>42755</v>
      </c>
      <c r="I40" s="3" t="s">
        <v>181</v>
      </c>
      <c r="J40" s="3">
        <v>32.627360000000003</v>
      </c>
      <c r="K40" s="3">
        <v>-117.076705</v>
      </c>
      <c r="L40" s="3" t="s">
        <v>182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 t="s">
        <v>108</v>
      </c>
      <c r="U40" s="3" t="s">
        <v>29</v>
      </c>
      <c r="V40" s="3" t="s">
        <v>45</v>
      </c>
      <c r="W40" s="3" t="s">
        <v>37</v>
      </c>
      <c r="X40" s="3" t="s">
        <v>69</v>
      </c>
      <c r="Y40" s="3" t="s">
        <v>64</v>
      </c>
      <c r="Z40" t="s">
        <v>373</v>
      </c>
      <c r="AA40">
        <v>2.09</v>
      </c>
      <c r="AB40" t="s">
        <v>965</v>
      </c>
      <c r="AC40">
        <v>4.82</v>
      </c>
      <c r="AD40">
        <v>34</v>
      </c>
      <c r="AE40" t="s">
        <v>454</v>
      </c>
      <c r="AF40">
        <v>7.2</v>
      </c>
      <c r="AG40" t="s">
        <v>966</v>
      </c>
      <c r="AH40">
        <v>7</v>
      </c>
      <c r="AI40">
        <v>80</v>
      </c>
      <c r="AJ40" t="s">
        <v>373</v>
      </c>
      <c r="AK40">
        <v>2.09</v>
      </c>
      <c r="AL40" t="s">
        <v>967</v>
      </c>
      <c r="AM40">
        <v>5.19</v>
      </c>
      <c r="AN40">
        <v>67</v>
      </c>
      <c r="AO40" t="s">
        <v>454</v>
      </c>
      <c r="AP40">
        <v>7.2</v>
      </c>
      <c r="AQ40" t="s">
        <v>966</v>
      </c>
      <c r="AR40">
        <v>7</v>
      </c>
      <c r="AS40">
        <v>158</v>
      </c>
      <c r="AT40" t="str">
        <f t="shared" si="0"/>
        <v>&lt; 25mph</v>
      </c>
    </row>
    <row r="41" spans="1:46" x14ac:dyDescent="0.15">
      <c r="A41" s="2">
        <v>36</v>
      </c>
      <c r="B41" s="3" t="s">
        <v>25</v>
      </c>
      <c r="C41" s="3" t="s">
        <v>144</v>
      </c>
      <c r="D41" s="3" t="s">
        <v>41</v>
      </c>
      <c r="E41" s="2">
        <v>11</v>
      </c>
      <c r="F41" s="2">
        <v>2016</v>
      </c>
      <c r="G41" s="2">
        <v>1</v>
      </c>
      <c r="H41" s="4">
        <v>42440</v>
      </c>
      <c r="I41" s="3" t="s">
        <v>145</v>
      </c>
      <c r="J41" s="3">
        <v>33.156317999999999</v>
      </c>
      <c r="K41" s="3">
        <v>-117.215154</v>
      </c>
      <c r="L41" s="3" t="s">
        <v>29</v>
      </c>
      <c r="M41" s="3" t="s">
        <v>85</v>
      </c>
      <c r="N41" s="3" t="s">
        <v>31</v>
      </c>
      <c r="O41" s="3" t="s">
        <v>32</v>
      </c>
      <c r="P41" s="3" t="s">
        <v>33</v>
      </c>
      <c r="Q41" s="3" t="s">
        <v>34</v>
      </c>
      <c r="R41" s="3" t="s">
        <v>43</v>
      </c>
      <c r="S41" s="3" t="s">
        <v>100</v>
      </c>
      <c r="T41" s="3" t="s">
        <v>108</v>
      </c>
      <c r="U41" s="3"/>
      <c r="V41" s="3"/>
      <c r="W41" s="3" t="s">
        <v>52</v>
      </c>
      <c r="X41" s="3" t="s">
        <v>69</v>
      </c>
      <c r="Y41" s="3" t="s">
        <v>61</v>
      </c>
      <c r="Z41" t="s">
        <v>960</v>
      </c>
      <c r="AA41">
        <v>2.8</v>
      </c>
      <c r="AB41" t="s">
        <v>968</v>
      </c>
      <c r="AC41">
        <v>5.99</v>
      </c>
      <c r="AD41">
        <v>14</v>
      </c>
      <c r="AE41" t="s">
        <v>534</v>
      </c>
      <c r="AF41">
        <v>4.5999999999999996</v>
      </c>
      <c r="AG41" t="s">
        <v>969</v>
      </c>
      <c r="AH41">
        <v>10</v>
      </c>
      <c r="AI41">
        <v>75</v>
      </c>
      <c r="AJ41" t="s">
        <v>960</v>
      </c>
      <c r="AK41">
        <v>2.8</v>
      </c>
      <c r="AL41" t="s">
        <v>968</v>
      </c>
      <c r="AM41">
        <v>5.99</v>
      </c>
      <c r="AN41">
        <v>28</v>
      </c>
      <c r="AO41" t="s">
        <v>534</v>
      </c>
      <c r="AP41">
        <v>4.5999999999999996</v>
      </c>
      <c r="AQ41" t="s">
        <v>969</v>
      </c>
      <c r="AR41">
        <v>10</v>
      </c>
      <c r="AS41">
        <v>149</v>
      </c>
      <c r="AT41" t="str">
        <f t="shared" si="0"/>
        <v>&lt; 25mph</v>
      </c>
    </row>
    <row r="42" spans="1:46" x14ac:dyDescent="0.15">
      <c r="A42" s="2">
        <v>11</v>
      </c>
      <c r="B42" s="3" t="s">
        <v>25</v>
      </c>
      <c r="C42" s="3" t="s">
        <v>79</v>
      </c>
      <c r="D42" s="3" t="s">
        <v>76</v>
      </c>
      <c r="E42" s="2">
        <v>28</v>
      </c>
      <c r="F42" s="2">
        <v>2015</v>
      </c>
      <c r="G42" s="2">
        <v>2</v>
      </c>
      <c r="H42" s="4">
        <v>42152</v>
      </c>
      <c r="I42" s="3" t="s">
        <v>80</v>
      </c>
      <c r="J42" s="3">
        <v>32.726500000000001</v>
      </c>
      <c r="K42" s="3">
        <v>-116.9922</v>
      </c>
      <c r="L42" s="3" t="s">
        <v>29</v>
      </c>
      <c r="M42" s="3" t="s">
        <v>30</v>
      </c>
      <c r="N42" s="3" t="s">
        <v>31</v>
      </c>
      <c r="O42" s="3" t="s">
        <v>78</v>
      </c>
      <c r="P42" s="3" t="s">
        <v>33</v>
      </c>
      <c r="Q42" s="3" t="s">
        <v>34</v>
      </c>
      <c r="R42" s="3" t="s">
        <v>43</v>
      </c>
      <c r="S42" s="3" t="s">
        <v>20</v>
      </c>
      <c r="T42" s="3"/>
      <c r="U42" s="3" t="s">
        <v>81</v>
      </c>
      <c r="V42" s="3" t="s">
        <v>36</v>
      </c>
      <c r="W42" s="3" t="s">
        <v>68</v>
      </c>
      <c r="X42" s="3" t="s">
        <v>69</v>
      </c>
      <c r="Y42" s="3" t="s">
        <v>39</v>
      </c>
      <c r="AC42">
        <v>0</v>
      </c>
      <c r="AD42">
        <v>0</v>
      </c>
      <c r="AE42" t="s">
        <v>656</v>
      </c>
      <c r="AF42">
        <v>5.78</v>
      </c>
      <c r="AG42" t="s">
        <v>970</v>
      </c>
      <c r="AH42">
        <v>41.99</v>
      </c>
      <c r="AI42">
        <v>54</v>
      </c>
      <c r="AM42">
        <v>0</v>
      </c>
      <c r="AN42">
        <v>0</v>
      </c>
      <c r="AO42" t="s">
        <v>656</v>
      </c>
      <c r="AP42">
        <v>5.78</v>
      </c>
      <c r="AQ42" t="s">
        <v>970</v>
      </c>
      <c r="AR42">
        <v>41.99</v>
      </c>
      <c r="AS42">
        <v>108</v>
      </c>
      <c r="AT42" t="str">
        <f t="shared" si="0"/>
        <v>40-55mph</v>
      </c>
    </row>
    <row r="43" spans="1:46" x14ac:dyDescent="0.15">
      <c r="A43" s="2">
        <v>34</v>
      </c>
      <c r="B43" s="3" t="s">
        <v>25</v>
      </c>
      <c r="C43" s="3" t="s">
        <v>140</v>
      </c>
      <c r="D43" s="3" t="s">
        <v>27</v>
      </c>
      <c r="E43" s="2">
        <v>18</v>
      </c>
      <c r="F43" s="2">
        <v>2016</v>
      </c>
      <c r="G43" s="2">
        <v>1</v>
      </c>
      <c r="H43" s="4">
        <v>42418</v>
      </c>
      <c r="I43" s="3" t="s">
        <v>141</v>
      </c>
      <c r="J43" s="3">
        <v>32.706299999999999</v>
      </c>
      <c r="K43" s="3">
        <v>-116.39700000000001</v>
      </c>
      <c r="L43" s="3" t="s">
        <v>29</v>
      </c>
      <c r="M43" s="3" t="s">
        <v>30</v>
      </c>
      <c r="N43" s="3" t="s">
        <v>31</v>
      </c>
      <c r="O43" s="3" t="s">
        <v>86</v>
      </c>
      <c r="P43" s="3" t="s">
        <v>33</v>
      </c>
      <c r="Q43" s="3" t="s">
        <v>34</v>
      </c>
      <c r="R43" s="3" t="s">
        <v>43</v>
      </c>
      <c r="S43" s="3" t="s">
        <v>20</v>
      </c>
      <c r="T43" s="3"/>
      <c r="U43" s="3" t="s">
        <v>44</v>
      </c>
      <c r="V43" s="3" t="s">
        <v>45</v>
      </c>
      <c r="W43" s="3" t="s">
        <v>68</v>
      </c>
      <c r="X43" s="3" t="s">
        <v>53</v>
      </c>
      <c r="Y43" s="3" t="s">
        <v>74</v>
      </c>
      <c r="Z43" t="s">
        <v>758</v>
      </c>
      <c r="AA43">
        <v>2.78</v>
      </c>
      <c r="AB43" t="s">
        <v>971</v>
      </c>
      <c r="AC43">
        <v>17</v>
      </c>
      <c r="AD43">
        <v>42</v>
      </c>
      <c r="AE43" t="s">
        <v>758</v>
      </c>
      <c r="AF43">
        <v>2.78</v>
      </c>
      <c r="AG43" t="s">
        <v>971</v>
      </c>
      <c r="AH43">
        <v>17</v>
      </c>
      <c r="AI43">
        <v>218</v>
      </c>
      <c r="AJ43" t="s">
        <v>758</v>
      </c>
      <c r="AK43">
        <v>2.78</v>
      </c>
      <c r="AL43" t="s">
        <v>971</v>
      </c>
      <c r="AM43">
        <v>17</v>
      </c>
      <c r="AN43">
        <v>83</v>
      </c>
      <c r="AO43" t="s">
        <v>758</v>
      </c>
      <c r="AP43">
        <v>2.78</v>
      </c>
      <c r="AQ43" t="s">
        <v>971</v>
      </c>
      <c r="AR43">
        <v>17</v>
      </c>
      <c r="AS43">
        <v>438</v>
      </c>
      <c r="AT43" t="str">
        <f t="shared" si="0"/>
        <v>&lt; 25mph</v>
      </c>
    </row>
    <row r="44" spans="1:46" x14ac:dyDescent="0.15">
      <c r="A44" s="2">
        <v>111</v>
      </c>
      <c r="B44" s="3" t="s">
        <v>25</v>
      </c>
      <c r="C44" s="3" t="s">
        <v>295</v>
      </c>
      <c r="D44" s="3" t="s">
        <v>120</v>
      </c>
      <c r="E44" s="2">
        <v>17</v>
      </c>
      <c r="F44" s="2">
        <v>2019</v>
      </c>
      <c r="G44" s="2">
        <v>4</v>
      </c>
      <c r="H44" s="4">
        <v>43755</v>
      </c>
      <c r="I44" s="3" t="s">
        <v>296</v>
      </c>
      <c r="J44" s="3">
        <v>33.273611099999997</v>
      </c>
      <c r="K44" s="3">
        <v>-116.3930556</v>
      </c>
      <c r="L44" s="3" t="s">
        <v>29</v>
      </c>
      <c r="M44" s="3" t="s">
        <v>85</v>
      </c>
      <c r="N44" s="3" t="s">
        <v>31</v>
      </c>
      <c r="O44" s="3" t="s">
        <v>86</v>
      </c>
      <c r="P44" s="3" t="s">
        <v>297</v>
      </c>
      <c r="Q44" s="3" t="s">
        <v>34</v>
      </c>
      <c r="R44" s="3" t="s">
        <v>35</v>
      </c>
      <c r="S44" s="3" t="s">
        <v>56</v>
      </c>
      <c r="T44" s="3"/>
      <c r="U44" s="3"/>
      <c r="V44" s="3"/>
      <c r="W44" s="3" t="s">
        <v>46</v>
      </c>
      <c r="X44" s="3" t="s">
        <v>69</v>
      </c>
      <c r="Y44" s="3" t="s">
        <v>57</v>
      </c>
      <c r="Z44" t="s">
        <v>766</v>
      </c>
      <c r="AA44">
        <v>1.39</v>
      </c>
      <c r="AB44" t="s">
        <v>972</v>
      </c>
      <c r="AC44">
        <v>6.11</v>
      </c>
      <c r="AD44">
        <v>26</v>
      </c>
      <c r="AE44" t="s">
        <v>768</v>
      </c>
      <c r="AF44">
        <v>7</v>
      </c>
      <c r="AG44" t="s">
        <v>973</v>
      </c>
      <c r="AH44">
        <v>18.010000000000002</v>
      </c>
      <c r="AI44">
        <v>32</v>
      </c>
      <c r="AJ44" t="s">
        <v>766</v>
      </c>
      <c r="AK44">
        <v>1.39</v>
      </c>
      <c r="AL44" t="s">
        <v>974</v>
      </c>
      <c r="AM44">
        <v>6.2</v>
      </c>
      <c r="AN44">
        <v>51</v>
      </c>
      <c r="AO44" t="s">
        <v>768</v>
      </c>
      <c r="AP44">
        <v>7</v>
      </c>
      <c r="AQ44" t="s">
        <v>973</v>
      </c>
      <c r="AR44">
        <v>18.010000000000002</v>
      </c>
      <c r="AS44">
        <v>63</v>
      </c>
      <c r="AT44" t="str">
        <f t="shared" si="0"/>
        <v>&lt; 25mph</v>
      </c>
    </row>
    <row r="45" spans="1:46" x14ac:dyDescent="0.15">
      <c r="A45" s="2">
        <v>17</v>
      </c>
      <c r="B45" s="3" t="s">
        <v>25</v>
      </c>
      <c r="C45" s="3" t="s">
        <v>97</v>
      </c>
      <c r="D45" s="3" t="s">
        <v>92</v>
      </c>
      <c r="E45" s="2">
        <v>15</v>
      </c>
      <c r="F45" s="2">
        <v>2015</v>
      </c>
      <c r="G45" s="2">
        <v>3</v>
      </c>
      <c r="H45" s="4">
        <v>42231</v>
      </c>
      <c r="I45" s="3" t="s">
        <v>98</v>
      </c>
      <c r="J45" s="3">
        <v>32.741720000000001</v>
      </c>
      <c r="K45" s="3">
        <v>-116.96850000000001</v>
      </c>
      <c r="L45" s="3" t="s">
        <v>56</v>
      </c>
      <c r="M45" s="3" t="s">
        <v>85</v>
      </c>
      <c r="N45" s="3" t="s">
        <v>31</v>
      </c>
      <c r="O45" s="3" t="s">
        <v>72</v>
      </c>
      <c r="P45" s="3" t="s">
        <v>99</v>
      </c>
      <c r="Q45" s="3" t="s">
        <v>34</v>
      </c>
      <c r="R45" s="3" t="s">
        <v>35</v>
      </c>
      <c r="S45" s="3" t="s">
        <v>100</v>
      </c>
      <c r="T45" s="3" t="s">
        <v>101</v>
      </c>
      <c r="U45" s="3"/>
      <c r="V45" s="3"/>
      <c r="W45" s="3" t="s">
        <v>68</v>
      </c>
      <c r="X45" s="3" t="s">
        <v>69</v>
      </c>
      <c r="Y45" s="3" t="s">
        <v>39</v>
      </c>
      <c r="Z45" t="s">
        <v>353</v>
      </c>
      <c r="AA45">
        <v>3.12</v>
      </c>
      <c r="AB45" t="s">
        <v>975</v>
      </c>
      <c r="AC45">
        <v>18.010000000000002</v>
      </c>
      <c r="AD45">
        <v>18</v>
      </c>
      <c r="AE45" t="s">
        <v>436</v>
      </c>
      <c r="AF45">
        <v>7.68</v>
      </c>
      <c r="AG45" t="s">
        <v>976</v>
      </c>
      <c r="AH45">
        <v>23</v>
      </c>
      <c r="AI45">
        <v>112</v>
      </c>
      <c r="AJ45" t="s">
        <v>353</v>
      </c>
      <c r="AK45">
        <v>3.12</v>
      </c>
      <c r="AL45" t="s">
        <v>975</v>
      </c>
      <c r="AM45">
        <v>18.010000000000002</v>
      </c>
      <c r="AN45">
        <v>36</v>
      </c>
      <c r="AO45" t="s">
        <v>436</v>
      </c>
      <c r="AP45">
        <v>7.68</v>
      </c>
      <c r="AQ45" t="s">
        <v>977</v>
      </c>
      <c r="AR45">
        <v>23</v>
      </c>
      <c r="AS45">
        <v>220</v>
      </c>
      <c r="AT45" t="str">
        <f t="shared" si="0"/>
        <v>&lt; 25mph</v>
      </c>
    </row>
    <row r="46" spans="1:46" x14ac:dyDescent="0.15">
      <c r="A46" s="2">
        <v>23</v>
      </c>
      <c r="B46" s="3" t="s">
        <v>25</v>
      </c>
      <c r="C46" s="3" t="s">
        <v>114</v>
      </c>
      <c r="D46" s="3" t="s">
        <v>104</v>
      </c>
      <c r="E46" s="2">
        <v>9</v>
      </c>
      <c r="F46" s="2">
        <v>2015</v>
      </c>
      <c r="G46" s="2">
        <v>3</v>
      </c>
      <c r="H46" s="4">
        <v>42256</v>
      </c>
      <c r="I46" s="3" t="s">
        <v>115</v>
      </c>
      <c r="J46" s="3">
        <v>32.64396</v>
      </c>
      <c r="K46" s="3">
        <v>-117.072</v>
      </c>
      <c r="L46" s="3" t="s">
        <v>29</v>
      </c>
      <c r="M46" s="3" t="s">
        <v>85</v>
      </c>
      <c r="N46" s="3" t="s">
        <v>31</v>
      </c>
      <c r="O46" s="3" t="s">
        <v>86</v>
      </c>
      <c r="P46" s="3" t="s">
        <v>33</v>
      </c>
      <c r="Q46" s="3" t="s">
        <v>34</v>
      </c>
      <c r="R46" s="3" t="s">
        <v>43</v>
      </c>
      <c r="S46" s="3" t="s">
        <v>100</v>
      </c>
      <c r="T46" s="3" t="s">
        <v>108</v>
      </c>
      <c r="U46" s="3"/>
      <c r="V46" s="3"/>
      <c r="W46" s="3" t="s">
        <v>52</v>
      </c>
      <c r="X46" s="3" t="s">
        <v>69</v>
      </c>
      <c r="Y46" s="3" t="s">
        <v>64</v>
      </c>
      <c r="Z46" t="s">
        <v>734</v>
      </c>
      <c r="AA46">
        <v>3.6</v>
      </c>
      <c r="AB46" t="s">
        <v>978</v>
      </c>
      <c r="AC46">
        <v>8.01</v>
      </c>
      <c r="AD46">
        <v>50</v>
      </c>
      <c r="AE46" t="s">
        <v>736</v>
      </c>
      <c r="AF46">
        <v>7.05</v>
      </c>
      <c r="AG46" t="s">
        <v>979</v>
      </c>
      <c r="AH46">
        <v>16.329999999999998</v>
      </c>
      <c r="AI46">
        <v>125</v>
      </c>
      <c r="AJ46" t="s">
        <v>734</v>
      </c>
      <c r="AK46">
        <v>3.6</v>
      </c>
      <c r="AL46" t="s">
        <v>978</v>
      </c>
      <c r="AM46">
        <v>8.01</v>
      </c>
      <c r="AN46">
        <v>88</v>
      </c>
      <c r="AO46" t="s">
        <v>736</v>
      </c>
      <c r="AP46">
        <v>7.05</v>
      </c>
      <c r="AQ46" t="s">
        <v>979</v>
      </c>
      <c r="AR46">
        <v>16.329999999999998</v>
      </c>
      <c r="AS46">
        <v>242</v>
      </c>
      <c r="AT46" t="str">
        <f t="shared" si="0"/>
        <v>&lt; 25mph</v>
      </c>
    </row>
    <row r="47" spans="1:46" x14ac:dyDescent="0.15">
      <c r="A47" s="2">
        <v>115</v>
      </c>
      <c r="B47" s="3" t="s">
        <v>25</v>
      </c>
      <c r="C47" s="3" t="s">
        <v>302</v>
      </c>
      <c r="D47" s="3" t="s">
        <v>176</v>
      </c>
      <c r="E47" s="2">
        <v>1</v>
      </c>
      <c r="F47" s="2">
        <v>2019</v>
      </c>
      <c r="G47" s="2">
        <v>4</v>
      </c>
      <c r="H47" s="4">
        <v>43770</v>
      </c>
      <c r="I47" s="3" t="s">
        <v>303</v>
      </c>
      <c r="J47" s="3">
        <v>33.092424700000002</v>
      </c>
      <c r="K47" s="3">
        <v>-117.0206295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304</v>
      </c>
      <c r="Q47" s="3" t="s">
        <v>34</v>
      </c>
      <c r="R47" s="3" t="s">
        <v>43</v>
      </c>
      <c r="S47" s="3" t="s">
        <v>20</v>
      </c>
      <c r="T47" s="3"/>
      <c r="U47" s="3" t="s">
        <v>44</v>
      </c>
      <c r="V47" s="3" t="s">
        <v>45</v>
      </c>
      <c r="W47" s="3" t="s">
        <v>68</v>
      </c>
      <c r="X47" s="3" t="s">
        <v>69</v>
      </c>
      <c r="Y47" s="3" t="s">
        <v>47</v>
      </c>
      <c r="Z47" t="s">
        <v>492</v>
      </c>
      <c r="AA47">
        <v>3.81</v>
      </c>
      <c r="AB47" t="s">
        <v>980</v>
      </c>
      <c r="AC47">
        <v>11.91</v>
      </c>
      <c r="AD47">
        <v>26</v>
      </c>
      <c r="AE47" t="s">
        <v>736</v>
      </c>
      <c r="AF47">
        <v>6.46</v>
      </c>
      <c r="AG47" t="s">
        <v>981</v>
      </c>
      <c r="AH47">
        <v>22.14</v>
      </c>
      <c r="AI47">
        <v>205</v>
      </c>
      <c r="AJ47" t="s">
        <v>492</v>
      </c>
      <c r="AK47">
        <v>3.81</v>
      </c>
      <c r="AL47" t="s">
        <v>980</v>
      </c>
      <c r="AM47">
        <v>11.91</v>
      </c>
      <c r="AN47">
        <v>51</v>
      </c>
      <c r="AO47" t="s">
        <v>736</v>
      </c>
      <c r="AP47">
        <v>6.46</v>
      </c>
      <c r="AQ47" t="s">
        <v>982</v>
      </c>
      <c r="AR47">
        <v>23.94</v>
      </c>
      <c r="AS47">
        <v>406</v>
      </c>
      <c r="AT47" t="str">
        <f t="shared" si="0"/>
        <v>&lt; 25mph</v>
      </c>
    </row>
    <row r="48" spans="1:46" x14ac:dyDescent="0.15">
      <c r="A48" s="2">
        <v>3</v>
      </c>
      <c r="B48" s="3" t="s">
        <v>25</v>
      </c>
      <c r="C48" s="3" t="s">
        <v>48</v>
      </c>
      <c r="D48" s="3" t="s">
        <v>49</v>
      </c>
      <c r="E48" s="2">
        <v>9</v>
      </c>
      <c r="F48" s="2">
        <v>2015</v>
      </c>
      <c r="G48" s="2">
        <v>2</v>
      </c>
      <c r="H48" s="4">
        <v>42103</v>
      </c>
      <c r="I48" s="3" t="s">
        <v>50</v>
      </c>
      <c r="J48" s="3">
        <v>32.723300000000002</v>
      </c>
      <c r="K48" s="3">
        <v>-116.8922</v>
      </c>
      <c r="L48" s="3" t="s">
        <v>29</v>
      </c>
      <c r="M48" s="3" t="s">
        <v>30</v>
      </c>
      <c r="N48" s="3" t="s">
        <v>51</v>
      </c>
      <c r="O48" s="3" t="s">
        <v>32</v>
      </c>
      <c r="P48" s="3" t="s">
        <v>33</v>
      </c>
      <c r="Q48" s="3" t="s">
        <v>34</v>
      </c>
      <c r="R48" s="3" t="s">
        <v>35</v>
      </c>
      <c r="S48" s="3" t="s">
        <v>52</v>
      </c>
      <c r="T48" s="3"/>
      <c r="U48" s="3"/>
      <c r="V48" s="3"/>
      <c r="W48" s="3"/>
      <c r="X48" s="3" t="s">
        <v>53</v>
      </c>
      <c r="Y48" s="3" t="s">
        <v>39</v>
      </c>
      <c r="Z48" t="s">
        <v>983</v>
      </c>
      <c r="AA48">
        <v>1.6</v>
      </c>
      <c r="AB48" t="s">
        <v>984</v>
      </c>
      <c r="AC48">
        <v>11.69</v>
      </c>
      <c r="AD48">
        <v>61</v>
      </c>
      <c r="AE48" t="s">
        <v>412</v>
      </c>
      <c r="AF48">
        <v>6.9</v>
      </c>
      <c r="AG48" t="s">
        <v>985</v>
      </c>
      <c r="AH48">
        <v>25.72</v>
      </c>
      <c r="AI48">
        <v>187</v>
      </c>
      <c r="AJ48" t="s">
        <v>983</v>
      </c>
      <c r="AK48">
        <v>1.6</v>
      </c>
      <c r="AL48" t="s">
        <v>984</v>
      </c>
      <c r="AM48">
        <v>11.69</v>
      </c>
      <c r="AN48">
        <v>114</v>
      </c>
      <c r="AO48" t="s">
        <v>412</v>
      </c>
      <c r="AP48">
        <v>6.9</v>
      </c>
      <c r="AQ48" t="s">
        <v>985</v>
      </c>
      <c r="AR48">
        <v>25.72</v>
      </c>
      <c r="AS48">
        <v>366</v>
      </c>
      <c r="AT48" t="str">
        <f t="shared" si="0"/>
        <v>25-40mph</v>
      </c>
    </row>
    <row r="49" spans="1:46" x14ac:dyDescent="0.15">
      <c r="A49" s="2">
        <v>72</v>
      </c>
      <c r="B49" s="3" t="s">
        <v>25</v>
      </c>
      <c r="C49" s="3" t="s">
        <v>214</v>
      </c>
      <c r="D49" s="3" t="s">
        <v>120</v>
      </c>
      <c r="E49" s="2">
        <v>16</v>
      </c>
      <c r="F49" s="2">
        <v>2017</v>
      </c>
      <c r="G49" s="2">
        <v>4</v>
      </c>
      <c r="H49" s="4">
        <v>43024</v>
      </c>
      <c r="I49" s="3" t="s">
        <v>215</v>
      </c>
      <c r="J49" s="3">
        <v>33.069699999999997</v>
      </c>
      <c r="K49" s="3">
        <v>-116.8813</v>
      </c>
      <c r="L49" s="3" t="s">
        <v>29</v>
      </c>
      <c r="M49" s="3" t="s">
        <v>30</v>
      </c>
      <c r="N49" s="3" t="s">
        <v>51</v>
      </c>
      <c r="O49" s="3" t="s">
        <v>32</v>
      </c>
      <c r="P49" s="3" t="s">
        <v>33</v>
      </c>
      <c r="Q49" s="3" t="s">
        <v>34</v>
      </c>
      <c r="R49" s="3" t="s">
        <v>35</v>
      </c>
      <c r="S49" s="3" t="s">
        <v>20</v>
      </c>
      <c r="T49" s="3"/>
      <c r="U49" s="3" t="s">
        <v>81</v>
      </c>
      <c r="V49" s="3" t="s">
        <v>36</v>
      </c>
      <c r="W49" s="3" t="s">
        <v>56</v>
      </c>
      <c r="X49" s="3" t="s">
        <v>53</v>
      </c>
      <c r="Y49" s="3" t="s">
        <v>57</v>
      </c>
      <c r="Z49" t="s">
        <v>986</v>
      </c>
      <c r="AA49">
        <v>1.37</v>
      </c>
      <c r="AB49" t="s">
        <v>987</v>
      </c>
      <c r="AC49">
        <v>22.01</v>
      </c>
      <c r="AD49">
        <v>63</v>
      </c>
      <c r="AE49" t="s">
        <v>986</v>
      </c>
      <c r="AF49">
        <v>1.37</v>
      </c>
      <c r="AG49" t="s">
        <v>987</v>
      </c>
      <c r="AH49">
        <v>22.01</v>
      </c>
      <c r="AI49">
        <v>144</v>
      </c>
      <c r="AJ49" t="s">
        <v>986</v>
      </c>
      <c r="AK49">
        <v>1.37</v>
      </c>
      <c r="AL49" t="s">
        <v>987</v>
      </c>
      <c r="AM49">
        <v>22.01</v>
      </c>
      <c r="AN49">
        <v>126</v>
      </c>
      <c r="AO49" t="s">
        <v>986</v>
      </c>
      <c r="AP49">
        <v>1.37</v>
      </c>
      <c r="AQ49" t="s">
        <v>987</v>
      </c>
      <c r="AR49">
        <v>22.01</v>
      </c>
      <c r="AS49">
        <v>288</v>
      </c>
      <c r="AT49" t="str">
        <f t="shared" si="0"/>
        <v>&lt; 25mph</v>
      </c>
    </row>
    <row r="50" spans="1:46" x14ac:dyDescent="0.15">
      <c r="A50" s="2">
        <v>26</v>
      </c>
      <c r="B50" s="3" t="s">
        <v>25</v>
      </c>
      <c r="C50" s="3" t="s">
        <v>121</v>
      </c>
      <c r="D50" s="3" t="s">
        <v>120</v>
      </c>
      <c r="E50" s="2">
        <v>9</v>
      </c>
      <c r="F50" s="2">
        <v>2015</v>
      </c>
      <c r="G50" s="2">
        <v>4</v>
      </c>
      <c r="H50" s="4">
        <v>42286</v>
      </c>
      <c r="I50" s="5" t="s">
        <v>122</v>
      </c>
      <c r="J50" s="3">
        <v>32.770499999999998</v>
      </c>
      <c r="K50" s="3">
        <v>-117.1095</v>
      </c>
      <c r="L50" s="3" t="s">
        <v>56</v>
      </c>
      <c r="M50" s="3" t="s">
        <v>85</v>
      </c>
      <c r="N50" s="3" t="s">
        <v>31</v>
      </c>
      <c r="O50" s="3" t="s">
        <v>32</v>
      </c>
      <c r="P50" s="3" t="s">
        <v>67</v>
      </c>
      <c r="Q50" s="3" t="s">
        <v>34</v>
      </c>
      <c r="R50" s="3" t="s">
        <v>43</v>
      </c>
      <c r="S50" s="3" t="s">
        <v>100</v>
      </c>
      <c r="T50" s="3" t="s">
        <v>108</v>
      </c>
      <c r="U50" s="3"/>
      <c r="V50" s="3"/>
      <c r="W50" s="3" t="s">
        <v>52</v>
      </c>
      <c r="X50" s="3" t="s">
        <v>38</v>
      </c>
      <c r="Y50" s="3" t="s">
        <v>64</v>
      </c>
      <c r="Z50" t="s">
        <v>569</v>
      </c>
      <c r="AA50">
        <v>2.12</v>
      </c>
      <c r="AB50" t="s">
        <v>988</v>
      </c>
      <c r="AC50">
        <v>26.73</v>
      </c>
      <c r="AD50">
        <v>6</v>
      </c>
      <c r="AE50" t="s">
        <v>656</v>
      </c>
      <c r="AF50">
        <v>6</v>
      </c>
      <c r="AG50" t="s">
        <v>988</v>
      </c>
      <c r="AH50">
        <v>28.99</v>
      </c>
      <c r="AI50">
        <v>83</v>
      </c>
      <c r="AJ50" t="s">
        <v>569</v>
      </c>
      <c r="AK50">
        <v>2.12</v>
      </c>
      <c r="AL50" t="s">
        <v>989</v>
      </c>
      <c r="AM50">
        <v>26.73</v>
      </c>
      <c r="AN50">
        <v>12</v>
      </c>
      <c r="AO50" t="s">
        <v>656</v>
      </c>
      <c r="AP50">
        <v>6</v>
      </c>
      <c r="AQ50" t="s">
        <v>988</v>
      </c>
      <c r="AR50">
        <v>28.99</v>
      </c>
      <c r="AS50">
        <v>165</v>
      </c>
      <c r="AT50" t="str">
        <f t="shared" si="0"/>
        <v>25-40mph</v>
      </c>
    </row>
    <row r="51" spans="1:46" x14ac:dyDescent="0.15">
      <c r="A51" s="2">
        <v>73</v>
      </c>
      <c r="B51" s="3" t="s">
        <v>25</v>
      </c>
      <c r="C51" s="3" t="s">
        <v>216</v>
      </c>
      <c r="D51" s="3" t="s">
        <v>120</v>
      </c>
      <c r="E51" s="2">
        <v>18</v>
      </c>
      <c r="F51" s="2">
        <v>2017</v>
      </c>
      <c r="G51" s="2">
        <v>4</v>
      </c>
      <c r="H51" s="4">
        <v>43026</v>
      </c>
      <c r="I51" s="5" t="s">
        <v>217</v>
      </c>
      <c r="J51" s="3">
        <v>33.165913000000003</v>
      </c>
      <c r="K51" s="3">
        <v>-117.205342</v>
      </c>
      <c r="L51" s="3" t="s">
        <v>29</v>
      </c>
      <c r="M51" s="3" t="s">
        <v>85</v>
      </c>
      <c r="N51" s="3" t="s">
        <v>31</v>
      </c>
      <c r="O51" s="3" t="s">
        <v>52</v>
      </c>
      <c r="P51" s="3" t="s">
        <v>33</v>
      </c>
      <c r="Q51" s="3" t="s">
        <v>34</v>
      </c>
      <c r="R51" s="3" t="s">
        <v>35</v>
      </c>
      <c r="S51" s="3" t="s">
        <v>20</v>
      </c>
      <c r="T51" s="3"/>
      <c r="U51" s="3" t="s">
        <v>44</v>
      </c>
      <c r="V51" s="3" t="s">
        <v>45</v>
      </c>
      <c r="W51" s="3" t="s">
        <v>46</v>
      </c>
      <c r="X51" s="3" t="s">
        <v>69</v>
      </c>
      <c r="Y51" s="3" t="s">
        <v>61</v>
      </c>
      <c r="Z51" t="s">
        <v>512</v>
      </c>
      <c r="AA51">
        <v>2.66</v>
      </c>
      <c r="AB51" t="s">
        <v>990</v>
      </c>
      <c r="AC51">
        <v>12.01</v>
      </c>
      <c r="AD51">
        <v>44</v>
      </c>
      <c r="AE51" t="s">
        <v>463</v>
      </c>
      <c r="AF51">
        <v>7.37</v>
      </c>
      <c r="AG51" t="s">
        <v>990</v>
      </c>
      <c r="AH51">
        <v>18.989999999999998</v>
      </c>
      <c r="AI51">
        <v>143</v>
      </c>
      <c r="AJ51" t="s">
        <v>512</v>
      </c>
      <c r="AK51">
        <v>2.66</v>
      </c>
      <c r="AL51" t="s">
        <v>990</v>
      </c>
      <c r="AM51">
        <v>12.01</v>
      </c>
      <c r="AN51">
        <v>88</v>
      </c>
      <c r="AO51" t="s">
        <v>463</v>
      </c>
      <c r="AP51">
        <v>7.37</v>
      </c>
      <c r="AQ51" t="s">
        <v>990</v>
      </c>
      <c r="AR51">
        <v>18.989999999999998</v>
      </c>
      <c r="AS51">
        <v>287</v>
      </c>
      <c r="AT51" t="str">
        <f t="shared" si="0"/>
        <v>&lt; 25mph</v>
      </c>
    </row>
    <row r="52" spans="1:46" x14ac:dyDescent="0.15">
      <c r="A52" s="2">
        <v>9</v>
      </c>
      <c r="B52" s="3" t="s">
        <v>25</v>
      </c>
      <c r="C52" s="3" t="s">
        <v>73</v>
      </c>
      <c r="D52" s="3" t="s">
        <v>49</v>
      </c>
      <c r="E52" s="2">
        <v>29</v>
      </c>
      <c r="F52" s="2">
        <v>2015</v>
      </c>
      <c r="G52" s="2">
        <v>2</v>
      </c>
      <c r="H52" s="4">
        <v>42123</v>
      </c>
      <c r="I52" s="3" t="s">
        <v>66</v>
      </c>
      <c r="J52" s="3">
        <v>32.606099999999998</v>
      </c>
      <c r="K52" s="3">
        <v>-116.696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s">
        <v>34</v>
      </c>
      <c r="R52" s="3" t="s">
        <v>43</v>
      </c>
      <c r="S52" s="3" t="s">
        <v>20</v>
      </c>
      <c r="T52" s="3"/>
      <c r="U52" s="3" t="s">
        <v>29</v>
      </c>
      <c r="V52" s="3" t="s">
        <v>36</v>
      </c>
      <c r="W52" s="3" t="s">
        <v>52</v>
      </c>
      <c r="X52" s="3" t="s">
        <v>53</v>
      </c>
      <c r="Y52" s="3" t="s">
        <v>74</v>
      </c>
      <c r="Z52" t="s">
        <v>630</v>
      </c>
      <c r="AA52">
        <v>3.93</v>
      </c>
      <c r="AB52" t="s">
        <v>991</v>
      </c>
      <c r="AC52">
        <v>8.33</v>
      </c>
      <c r="AD52">
        <v>62</v>
      </c>
      <c r="AE52" t="s">
        <v>781</v>
      </c>
      <c r="AF52">
        <v>7.54</v>
      </c>
      <c r="AG52" t="s">
        <v>992</v>
      </c>
      <c r="AH52">
        <v>25.72</v>
      </c>
      <c r="AI52">
        <v>175</v>
      </c>
      <c r="AJ52" t="s">
        <v>630</v>
      </c>
      <c r="AK52">
        <v>3.93</v>
      </c>
      <c r="AL52" t="s">
        <v>991</v>
      </c>
      <c r="AM52">
        <v>8.33</v>
      </c>
      <c r="AN52">
        <v>124</v>
      </c>
      <c r="AO52" t="s">
        <v>781</v>
      </c>
      <c r="AP52">
        <v>7.54</v>
      </c>
      <c r="AQ52" t="s">
        <v>992</v>
      </c>
      <c r="AR52">
        <v>25.72</v>
      </c>
      <c r="AS52">
        <v>350</v>
      </c>
      <c r="AT52" t="str">
        <f t="shared" si="0"/>
        <v>25-40mph</v>
      </c>
    </row>
    <row r="53" spans="1:46" x14ac:dyDescent="0.15">
      <c r="A53" s="2">
        <v>31</v>
      </c>
      <c r="B53" s="3" t="s">
        <v>25</v>
      </c>
      <c r="C53" s="3" t="s">
        <v>133</v>
      </c>
      <c r="D53" s="3" t="s">
        <v>127</v>
      </c>
      <c r="E53" s="2">
        <v>31</v>
      </c>
      <c r="F53" s="2">
        <v>2016</v>
      </c>
      <c r="G53" s="2">
        <v>1</v>
      </c>
      <c r="H53" s="4">
        <v>42400</v>
      </c>
      <c r="I53" s="3" t="s">
        <v>84</v>
      </c>
      <c r="J53" s="3">
        <v>33.3217</v>
      </c>
      <c r="K53" s="3">
        <v>-117.15600000000001</v>
      </c>
      <c r="L53" s="3" t="s">
        <v>29</v>
      </c>
      <c r="M53" s="3" t="s">
        <v>85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108</v>
      </c>
      <c r="U53" s="3"/>
      <c r="V53" s="3"/>
      <c r="W53" s="3" t="s">
        <v>37</v>
      </c>
      <c r="X53" s="3" t="s">
        <v>38</v>
      </c>
      <c r="Y53" s="3" t="s">
        <v>47</v>
      </c>
      <c r="Z53" t="s">
        <v>472</v>
      </c>
      <c r="AA53">
        <v>2.91</v>
      </c>
      <c r="AB53" t="s">
        <v>993</v>
      </c>
      <c r="AC53">
        <v>7.16</v>
      </c>
      <c r="AD53">
        <v>26</v>
      </c>
      <c r="AE53" t="s">
        <v>805</v>
      </c>
      <c r="AF53">
        <v>5.88</v>
      </c>
      <c r="AG53" t="s">
        <v>993</v>
      </c>
      <c r="AH53">
        <v>9.57</v>
      </c>
      <c r="AI53">
        <v>242</v>
      </c>
      <c r="AJ53" t="s">
        <v>472</v>
      </c>
      <c r="AK53">
        <v>2.91</v>
      </c>
      <c r="AL53" t="s">
        <v>993</v>
      </c>
      <c r="AM53">
        <v>7.16</v>
      </c>
      <c r="AN53">
        <v>52</v>
      </c>
      <c r="AO53" t="s">
        <v>805</v>
      </c>
      <c r="AP53">
        <v>5.88</v>
      </c>
      <c r="AQ53" t="s">
        <v>993</v>
      </c>
      <c r="AR53">
        <v>9.57</v>
      </c>
      <c r="AS53">
        <v>481</v>
      </c>
      <c r="AT53" t="str">
        <f t="shared" si="0"/>
        <v>&lt; 25mph</v>
      </c>
    </row>
    <row r="54" spans="1:46" x14ac:dyDescent="0.15">
      <c r="A54" s="2">
        <v>59</v>
      </c>
      <c r="B54" s="3" t="s">
        <v>25</v>
      </c>
      <c r="C54" s="3" t="s">
        <v>186</v>
      </c>
      <c r="D54" s="3" t="s">
        <v>149</v>
      </c>
      <c r="E54" s="2">
        <v>19</v>
      </c>
      <c r="F54" s="2">
        <v>2017</v>
      </c>
      <c r="G54" s="2">
        <v>2</v>
      </c>
      <c r="H54" s="4">
        <v>42905</v>
      </c>
      <c r="I54" s="3" t="s">
        <v>187</v>
      </c>
      <c r="J54" s="3">
        <v>32.782865000000001</v>
      </c>
      <c r="K54" s="3">
        <v>-117.048756</v>
      </c>
      <c r="L54" s="3" t="s">
        <v>29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20</v>
      </c>
      <c r="T54" s="3"/>
      <c r="U54" s="3" t="s">
        <v>81</v>
      </c>
      <c r="V54" s="3" t="s">
        <v>36</v>
      </c>
      <c r="W54" s="3"/>
      <c r="X54" s="3" t="s">
        <v>69</v>
      </c>
      <c r="Y54" s="3" t="s">
        <v>39</v>
      </c>
      <c r="Z54" t="s">
        <v>406</v>
      </c>
      <c r="AA54">
        <v>3.25</v>
      </c>
      <c r="AB54" t="s">
        <v>994</v>
      </c>
      <c r="AC54">
        <v>15.99</v>
      </c>
      <c r="AD54">
        <v>55</v>
      </c>
      <c r="AE54" t="s">
        <v>436</v>
      </c>
      <c r="AF54">
        <v>4.13</v>
      </c>
      <c r="AG54" t="s">
        <v>995</v>
      </c>
      <c r="AH54">
        <v>18.989999999999998</v>
      </c>
      <c r="AI54">
        <v>161</v>
      </c>
      <c r="AJ54" t="s">
        <v>406</v>
      </c>
      <c r="AK54">
        <v>3.25</v>
      </c>
      <c r="AL54" t="s">
        <v>994</v>
      </c>
      <c r="AM54">
        <v>15.99</v>
      </c>
      <c r="AN54">
        <v>107</v>
      </c>
      <c r="AO54" t="s">
        <v>436</v>
      </c>
      <c r="AP54">
        <v>4.13</v>
      </c>
      <c r="AQ54" t="s">
        <v>995</v>
      </c>
      <c r="AR54">
        <v>18.989999999999998</v>
      </c>
      <c r="AS54">
        <v>318</v>
      </c>
      <c r="AT54" t="str">
        <f t="shared" si="0"/>
        <v>&lt; 25mph</v>
      </c>
    </row>
    <row r="55" spans="1:46" x14ac:dyDescent="0.15">
      <c r="A55" s="2">
        <v>118</v>
      </c>
      <c r="B55" s="3" t="s">
        <v>25</v>
      </c>
      <c r="C55" s="3" t="s">
        <v>307</v>
      </c>
      <c r="D55" s="3" t="s">
        <v>27</v>
      </c>
      <c r="E55" s="2">
        <v>11</v>
      </c>
      <c r="F55" s="2">
        <v>2020</v>
      </c>
      <c r="G55" s="2">
        <v>1</v>
      </c>
      <c r="H55" s="4">
        <v>43872</v>
      </c>
      <c r="I55" s="3" t="s">
        <v>308</v>
      </c>
      <c r="J55" s="3">
        <v>32.791006000000003</v>
      </c>
      <c r="K55" s="3">
        <v>-116.91940099999999</v>
      </c>
      <c r="L55" s="3" t="s">
        <v>29</v>
      </c>
      <c r="M55" s="3" t="s">
        <v>85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43</v>
      </c>
      <c r="S55" s="3" t="s">
        <v>100</v>
      </c>
      <c r="T55" s="3" t="s">
        <v>101</v>
      </c>
      <c r="U55" s="3"/>
      <c r="V55" s="3"/>
      <c r="W55" s="3" t="s">
        <v>139</v>
      </c>
      <c r="X55" s="3" t="s">
        <v>69</v>
      </c>
      <c r="Y55" s="3" t="s">
        <v>39</v>
      </c>
      <c r="Z55" t="s">
        <v>996</v>
      </c>
      <c r="AA55">
        <v>0.4</v>
      </c>
      <c r="AB55" t="s">
        <v>997</v>
      </c>
      <c r="AC55">
        <v>4</v>
      </c>
      <c r="AD55">
        <v>29</v>
      </c>
      <c r="AE55" t="s">
        <v>998</v>
      </c>
      <c r="AF55">
        <v>6.91</v>
      </c>
      <c r="AG55" t="s">
        <v>999</v>
      </c>
      <c r="AH55">
        <v>12.01</v>
      </c>
      <c r="AI55">
        <v>188</v>
      </c>
      <c r="AJ55" t="s">
        <v>996</v>
      </c>
      <c r="AK55">
        <v>0.4</v>
      </c>
      <c r="AL55" t="s">
        <v>997</v>
      </c>
      <c r="AM55">
        <v>4</v>
      </c>
      <c r="AN55">
        <v>62</v>
      </c>
      <c r="AO55" t="s">
        <v>998</v>
      </c>
      <c r="AP55">
        <v>6.91</v>
      </c>
      <c r="AQ55" t="s">
        <v>999</v>
      </c>
      <c r="AR55">
        <v>12.01</v>
      </c>
      <c r="AS55">
        <v>385</v>
      </c>
      <c r="AT55" t="str">
        <f t="shared" si="0"/>
        <v>&lt; 25mph</v>
      </c>
    </row>
    <row r="56" spans="1:46" x14ac:dyDescent="0.15">
      <c r="A56" s="2">
        <v>67</v>
      </c>
      <c r="B56" s="3" t="s">
        <v>25</v>
      </c>
      <c r="C56" s="3" t="s">
        <v>204</v>
      </c>
      <c r="D56" s="3" t="s">
        <v>92</v>
      </c>
      <c r="E56" s="2">
        <v>30</v>
      </c>
      <c r="F56" s="2">
        <v>2017</v>
      </c>
      <c r="G56" s="2">
        <v>3</v>
      </c>
      <c r="H56" s="4">
        <v>42977</v>
      </c>
      <c r="I56" s="3" t="s">
        <v>205</v>
      </c>
      <c r="J56" s="3">
        <v>33.387515999999998</v>
      </c>
      <c r="K56" s="3">
        <v>-117.245943</v>
      </c>
      <c r="L56" s="3" t="s">
        <v>29</v>
      </c>
      <c r="M56" s="3" t="s">
        <v>85</v>
      </c>
      <c r="N56" s="3" t="s">
        <v>31</v>
      </c>
      <c r="O56" s="3" t="s">
        <v>32</v>
      </c>
      <c r="P56" s="3" t="s">
        <v>33</v>
      </c>
      <c r="Q56" s="3" t="s">
        <v>34</v>
      </c>
      <c r="R56" s="3" t="s">
        <v>43</v>
      </c>
      <c r="S56" s="3" t="s">
        <v>20</v>
      </c>
      <c r="T56" s="3"/>
      <c r="U56" s="3" t="s">
        <v>81</v>
      </c>
      <c r="V56" s="3" t="s">
        <v>36</v>
      </c>
      <c r="W56" s="3" t="s">
        <v>56</v>
      </c>
      <c r="X56" s="3" t="s">
        <v>38</v>
      </c>
      <c r="Y56" s="3" t="s">
        <v>47</v>
      </c>
      <c r="Z56" t="s">
        <v>534</v>
      </c>
      <c r="AA56">
        <v>2.35</v>
      </c>
      <c r="AB56" t="s">
        <v>1000</v>
      </c>
      <c r="AC56">
        <v>7</v>
      </c>
      <c r="AD56">
        <v>27</v>
      </c>
      <c r="AE56" t="s">
        <v>1001</v>
      </c>
      <c r="AF56">
        <v>6.26</v>
      </c>
      <c r="AG56" t="s">
        <v>1002</v>
      </c>
      <c r="AH56">
        <v>10</v>
      </c>
      <c r="AI56">
        <v>68</v>
      </c>
      <c r="AJ56" t="s">
        <v>534</v>
      </c>
      <c r="AK56">
        <v>2.35</v>
      </c>
      <c r="AL56" t="s">
        <v>1003</v>
      </c>
      <c r="AM56">
        <v>7</v>
      </c>
      <c r="AN56">
        <v>50</v>
      </c>
      <c r="AO56" t="s">
        <v>1004</v>
      </c>
      <c r="AP56">
        <v>6.5</v>
      </c>
      <c r="AQ56" t="s">
        <v>1005</v>
      </c>
      <c r="AR56">
        <v>11.18</v>
      </c>
      <c r="AS56">
        <v>133</v>
      </c>
      <c r="AT56" t="str">
        <f t="shared" si="0"/>
        <v>&lt; 25mph</v>
      </c>
    </row>
    <row r="57" spans="1:46" x14ac:dyDescent="0.15">
      <c r="A57" s="2">
        <v>106</v>
      </c>
      <c r="B57" s="3" t="s">
        <v>25</v>
      </c>
      <c r="C57" s="3" t="s">
        <v>285</v>
      </c>
      <c r="D57" s="3" t="s">
        <v>92</v>
      </c>
      <c r="E57" s="2">
        <v>5</v>
      </c>
      <c r="F57" s="2">
        <v>2019</v>
      </c>
      <c r="G57" s="2">
        <v>3</v>
      </c>
      <c r="H57" s="4">
        <v>43682</v>
      </c>
      <c r="I57" s="3" t="s">
        <v>286</v>
      </c>
      <c r="J57" s="3">
        <v>32.788589000000002</v>
      </c>
      <c r="K57" s="3">
        <v>-117.12329699999999</v>
      </c>
      <c r="L57" s="3" t="s">
        <v>29</v>
      </c>
      <c r="M57" s="3" t="s">
        <v>85</v>
      </c>
      <c r="N57" s="3" t="s">
        <v>31</v>
      </c>
      <c r="O57" s="3" t="s">
        <v>86</v>
      </c>
      <c r="P57" s="3" t="s">
        <v>271</v>
      </c>
      <c r="Q57" s="3" t="s">
        <v>34</v>
      </c>
      <c r="R57" s="3" t="s">
        <v>35</v>
      </c>
      <c r="S57" s="3" t="s">
        <v>100</v>
      </c>
      <c r="T57" s="3" t="s">
        <v>56</v>
      </c>
      <c r="U57" s="3"/>
      <c r="V57" s="3"/>
      <c r="W57" s="3" t="s">
        <v>68</v>
      </c>
      <c r="X57" s="3" t="s">
        <v>69</v>
      </c>
      <c r="Y57" s="3" t="s">
        <v>189</v>
      </c>
      <c r="Z57" t="s">
        <v>608</v>
      </c>
      <c r="AA57">
        <v>3.54</v>
      </c>
      <c r="AB57" t="s">
        <v>1006</v>
      </c>
      <c r="AC57">
        <v>4</v>
      </c>
      <c r="AD57">
        <v>46</v>
      </c>
      <c r="AE57" t="s">
        <v>1007</v>
      </c>
      <c r="AF57">
        <v>6.22</v>
      </c>
      <c r="AG57" t="s">
        <v>1008</v>
      </c>
      <c r="AH57">
        <v>13</v>
      </c>
      <c r="AI57">
        <v>176</v>
      </c>
      <c r="AJ57" t="s">
        <v>749</v>
      </c>
      <c r="AK57">
        <v>0.97</v>
      </c>
      <c r="AL57" t="s">
        <v>1009</v>
      </c>
      <c r="AM57">
        <v>4.99</v>
      </c>
      <c r="AN57">
        <v>90</v>
      </c>
      <c r="AO57" t="s">
        <v>1007</v>
      </c>
      <c r="AP57">
        <v>6.22</v>
      </c>
      <c r="AQ57" t="s">
        <v>1008</v>
      </c>
      <c r="AR57">
        <v>13</v>
      </c>
      <c r="AS57">
        <v>342</v>
      </c>
      <c r="AT57" t="str">
        <f t="shared" si="0"/>
        <v>&lt; 25mph</v>
      </c>
    </row>
    <row r="58" spans="1:46" x14ac:dyDescent="0.15">
      <c r="A58" s="2">
        <v>2</v>
      </c>
      <c r="B58" s="3" t="s">
        <v>25</v>
      </c>
      <c r="C58" s="3" t="s">
        <v>40</v>
      </c>
      <c r="D58" s="3" t="s">
        <v>41</v>
      </c>
      <c r="E58" s="2">
        <v>19</v>
      </c>
      <c r="F58" s="2">
        <v>2015</v>
      </c>
      <c r="G58" s="2">
        <v>1</v>
      </c>
      <c r="H58" s="4">
        <v>42082</v>
      </c>
      <c r="I58" s="3" t="s">
        <v>42</v>
      </c>
      <c r="J58" s="3">
        <v>33.056451000000003</v>
      </c>
      <c r="K58" s="3">
        <v>-117.03319999999999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43</v>
      </c>
      <c r="S58" s="3" t="s">
        <v>20</v>
      </c>
      <c r="T58" s="3"/>
      <c r="U58" s="3" t="s">
        <v>44</v>
      </c>
      <c r="V58" s="3" t="s">
        <v>45</v>
      </c>
      <c r="W58" s="3" t="s">
        <v>46</v>
      </c>
      <c r="X58" s="3" t="s">
        <v>38</v>
      </c>
      <c r="Y58" s="3" t="s">
        <v>47</v>
      </c>
      <c r="Z58" t="s">
        <v>369</v>
      </c>
      <c r="AA58">
        <v>3.14</v>
      </c>
      <c r="AB58" t="s">
        <v>1010</v>
      </c>
      <c r="AC58">
        <v>4.99</v>
      </c>
      <c r="AD58">
        <v>30</v>
      </c>
      <c r="AE58" t="s">
        <v>395</v>
      </c>
      <c r="AF58">
        <v>7.73</v>
      </c>
      <c r="AG58" t="s">
        <v>1011</v>
      </c>
      <c r="AH58">
        <v>55.99</v>
      </c>
      <c r="AI58">
        <v>59</v>
      </c>
      <c r="AJ58" t="s">
        <v>369</v>
      </c>
      <c r="AK58">
        <v>3.14</v>
      </c>
      <c r="AL58" t="s">
        <v>1012</v>
      </c>
      <c r="AM58">
        <v>5.99</v>
      </c>
      <c r="AN58">
        <v>61</v>
      </c>
      <c r="AO58" t="s">
        <v>395</v>
      </c>
      <c r="AP58">
        <v>7.73</v>
      </c>
      <c r="AQ58" t="s">
        <v>1013</v>
      </c>
      <c r="AR58">
        <v>55.99</v>
      </c>
      <c r="AS58">
        <v>116</v>
      </c>
      <c r="AT58" t="str">
        <f t="shared" si="0"/>
        <v>55mph+</v>
      </c>
    </row>
    <row r="59" spans="1:46" x14ac:dyDescent="0.15">
      <c r="A59" s="2">
        <v>57</v>
      </c>
      <c r="B59" s="3" t="s">
        <v>25</v>
      </c>
      <c r="C59" s="3" t="s">
        <v>183</v>
      </c>
      <c r="D59" s="3" t="s">
        <v>149</v>
      </c>
      <c r="E59" s="2">
        <v>8</v>
      </c>
      <c r="F59" s="2">
        <v>2017</v>
      </c>
      <c r="G59" s="2">
        <v>2</v>
      </c>
      <c r="H59" s="4">
        <v>42894</v>
      </c>
      <c r="I59" s="3" t="s">
        <v>184</v>
      </c>
      <c r="J59" s="3">
        <v>33.035643999999998</v>
      </c>
      <c r="K59" s="3">
        <v>-117.183891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33</v>
      </c>
      <c r="Q59" s="3" t="s">
        <v>129</v>
      </c>
      <c r="R59" s="3" t="s">
        <v>43</v>
      </c>
      <c r="S59" s="3" t="s">
        <v>20</v>
      </c>
      <c r="T59" s="3"/>
      <c r="U59" s="3" t="s">
        <v>44</v>
      </c>
      <c r="V59" s="3" t="s">
        <v>36</v>
      </c>
      <c r="W59" s="3" t="s">
        <v>46</v>
      </c>
      <c r="X59" s="3" t="s">
        <v>38</v>
      </c>
      <c r="Y59" s="3" t="s">
        <v>61</v>
      </c>
      <c r="Z59" t="s">
        <v>534</v>
      </c>
      <c r="AA59">
        <v>2.35</v>
      </c>
      <c r="AB59" t="s">
        <v>1014</v>
      </c>
      <c r="AC59">
        <v>22.01</v>
      </c>
      <c r="AD59">
        <v>36</v>
      </c>
      <c r="AE59" t="s">
        <v>488</v>
      </c>
      <c r="AF59">
        <v>7.33</v>
      </c>
      <c r="AG59" t="s">
        <v>1015</v>
      </c>
      <c r="AH59">
        <v>23</v>
      </c>
      <c r="AI59">
        <v>76</v>
      </c>
      <c r="AJ59" t="s">
        <v>534</v>
      </c>
      <c r="AK59">
        <v>2.35</v>
      </c>
      <c r="AL59" t="s">
        <v>1016</v>
      </c>
      <c r="AM59">
        <v>22.01</v>
      </c>
      <c r="AN59">
        <v>72</v>
      </c>
      <c r="AO59" t="s">
        <v>488</v>
      </c>
      <c r="AP59">
        <v>7.33</v>
      </c>
      <c r="AQ59" t="s">
        <v>1015</v>
      </c>
      <c r="AR59">
        <v>23</v>
      </c>
      <c r="AS59">
        <v>151</v>
      </c>
      <c r="AT59" t="str">
        <f t="shared" si="0"/>
        <v>&lt; 25mph</v>
      </c>
    </row>
    <row r="60" spans="1:46" x14ac:dyDescent="0.15">
      <c r="A60" s="2">
        <v>140</v>
      </c>
      <c r="B60" s="3" t="s">
        <v>25</v>
      </c>
      <c r="C60" s="3" t="s">
        <v>342</v>
      </c>
      <c r="D60" s="3" t="s">
        <v>120</v>
      </c>
      <c r="E60" s="2">
        <v>14</v>
      </c>
      <c r="F60" s="2">
        <v>2020</v>
      </c>
      <c r="G60" s="2">
        <v>4</v>
      </c>
      <c r="H60" s="4">
        <v>44118</v>
      </c>
      <c r="I60" s="6">
        <v>0.62847222222222221</v>
      </c>
      <c r="J60" s="3">
        <v>33.027000000000001</v>
      </c>
      <c r="K60" s="3">
        <v>-116.889</v>
      </c>
      <c r="L60" s="3" t="s">
        <v>29</v>
      </c>
      <c r="M60" s="3" t="s">
        <v>85</v>
      </c>
      <c r="N60" s="3" t="s">
        <v>31</v>
      </c>
      <c r="O60" s="3" t="s">
        <v>32</v>
      </c>
      <c r="P60" s="3" t="s">
        <v>304</v>
      </c>
      <c r="Q60" s="3" t="s">
        <v>34</v>
      </c>
      <c r="R60" s="3" t="s">
        <v>35</v>
      </c>
      <c r="S60" s="3" t="s">
        <v>100</v>
      </c>
      <c r="T60" s="3" t="s">
        <v>161</v>
      </c>
      <c r="U60" s="3"/>
      <c r="V60" s="3"/>
      <c r="W60" s="3" t="s">
        <v>52</v>
      </c>
      <c r="X60" s="3" t="s">
        <v>38</v>
      </c>
      <c r="Y60" s="3" t="s">
        <v>57</v>
      </c>
      <c r="Z60" t="s">
        <v>364</v>
      </c>
      <c r="AA60">
        <v>2.68</v>
      </c>
      <c r="AB60" t="s">
        <v>1017</v>
      </c>
      <c r="AC60">
        <v>4</v>
      </c>
      <c r="AD60">
        <v>58</v>
      </c>
      <c r="AE60" t="s">
        <v>560</v>
      </c>
      <c r="AF60">
        <v>6.09</v>
      </c>
      <c r="AG60" t="s">
        <v>1018</v>
      </c>
      <c r="AH60">
        <v>8.99</v>
      </c>
      <c r="AI60">
        <v>135</v>
      </c>
      <c r="AJ60" t="s">
        <v>390</v>
      </c>
      <c r="AK60">
        <v>3.02</v>
      </c>
      <c r="AL60" t="s">
        <v>1019</v>
      </c>
      <c r="AM60">
        <v>4.99</v>
      </c>
      <c r="AN60">
        <v>118</v>
      </c>
      <c r="AO60" t="s">
        <v>560</v>
      </c>
      <c r="AP60">
        <v>6.09</v>
      </c>
      <c r="AQ60" t="s">
        <v>1020</v>
      </c>
      <c r="AR60">
        <v>12.01</v>
      </c>
      <c r="AS60">
        <v>272</v>
      </c>
      <c r="AT60" t="str">
        <f t="shared" si="0"/>
        <v>&lt; 25mph</v>
      </c>
    </row>
    <row r="61" spans="1:46" x14ac:dyDescent="0.15">
      <c r="A61" s="2">
        <v>102</v>
      </c>
      <c r="B61" s="3" t="s">
        <v>25</v>
      </c>
      <c r="C61" s="3" t="s">
        <v>277</v>
      </c>
      <c r="D61" s="3" t="s">
        <v>83</v>
      </c>
      <c r="E61" s="2">
        <v>3</v>
      </c>
      <c r="F61" s="2">
        <v>2019</v>
      </c>
      <c r="G61" s="2">
        <v>3</v>
      </c>
      <c r="H61" s="4">
        <v>43649</v>
      </c>
      <c r="I61" s="3" t="s">
        <v>278</v>
      </c>
      <c r="J61" s="3">
        <v>33.011263999999997</v>
      </c>
      <c r="K61" s="3">
        <v>-116.84922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33</v>
      </c>
      <c r="Q61" s="3" t="s">
        <v>34</v>
      </c>
      <c r="R61" s="3" t="s">
        <v>35</v>
      </c>
      <c r="S61" s="3" t="s">
        <v>100</v>
      </c>
      <c r="T61" s="3" t="s">
        <v>108</v>
      </c>
      <c r="U61" s="3"/>
      <c r="V61" s="3"/>
      <c r="W61" s="3" t="s">
        <v>52</v>
      </c>
      <c r="X61" s="3" t="s">
        <v>53</v>
      </c>
      <c r="Y61" s="3" t="s">
        <v>57</v>
      </c>
      <c r="Z61" t="s">
        <v>734</v>
      </c>
      <c r="AA61">
        <v>3.6</v>
      </c>
      <c r="AB61" t="s">
        <v>1021</v>
      </c>
      <c r="AC61">
        <v>18.989999999999998</v>
      </c>
      <c r="AD61">
        <v>46</v>
      </c>
      <c r="AE61" t="s">
        <v>1022</v>
      </c>
      <c r="AF61">
        <v>6.67</v>
      </c>
      <c r="AG61" t="s">
        <v>1023</v>
      </c>
      <c r="AH61">
        <v>19.22</v>
      </c>
      <c r="AI61">
        <v>135</v>
      </c>
      <c r="AJ61" t="s">
        <v>734</v>
      </c>
      <c r="AK61">
        <v>3.6</v>
      </c>
      <c r="AL61" t="s">
        <v>1021</v>
      </c>
      <c r="AM61">
        <v>18.989999999999998</v>
      </c>
      <c r="AN61">
        <v>91</v>
      </c>
      <c r="AO61" t="s">
        <v>798</v>
      </c>
      <c r="AP61">
        <v>5.3</v>
      </c>
      <c r="AQ61" t="s">
        <v>1024</v>
      </c>
      <c r="AR61">
        <v>20</v>
      </c>
      <c r="AS61">
        <v>269</v>
      </c>
      <c r="AT61" t="str">
        <f t="shared" si="0"/>
        <v>&lt; 25mph</v>
      </c>
    </row>
    <row r="62" spans="1:46" x14ac:dyDescent="0.15">
      <c r="A62" s="2">
        <v>113</v>
      </c>
      <c r="B62" s="3" t="s">
        <v>25</v>
      </c>
      <c r="C62" s="3" t="s">
        <v>301</v>
      </c>
      <c r="D62" s="3" t="s">
        <v>120</v>
      </c>
      <c r="E62" s="2">
        <v>24</v>
      </c>
      <c r="F62" s="2">
        <v>2019</v>
      </c>
      <c r="G62" s="2">
        <v>4</v>
      </c>
      <c r="H62" s="4">
        <v>43762</v>
      </c>
      <c r="I62" s="6">
        <v>0.42777777777777781</v>
      </c>
      <c r="J62" s="3">
        <v>32.835712000000001</v>
      </c>
      <c r="K62" s="3">
        <v>-116.725166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33</v>
      </c>
      <c r="Q62" s="3" t="s">
        <v>34</v>
      </c>
      <c r="R62" s="3" t="s">
        <v>43</v>
      </c>
      <c r="S62" s="3" t="s">
        <v>100</v>
      </c>
      <c r="T62" s="3" t="s">
        <v>203</v>
      </c>
      <c r="U62" s="3"/>
      <c r="V62" s="3"/>
      <c r="W62" s="3" t="s">
        <v>68</v>
      </c>
      <c r="X62" s="3" t="s">
        <v>53</v>
      </c>
      <c r="Y62" s="3" t="s">
        <v>74</v>
      </c>
      <c r="Z62" t="s">
        <v>1025</v>
      </c>
      <c r="AA62">
        <v>3.61</v>
      </c>
      <c r="AB62" t="s">
        <v>1026</v>
      </c>
      <c r="AC62">
        <v>16.73</v>
      </c>
      <c r="AD62">
        <v>64</v>
      </c>
      <c r="AE62" t="s">
        <v>1027</v>
      </c>
      <c r="AF62">
        <v>5.6</v>
      </c>
      <c r="AG62" t="s">
        <v>1028</v>
      </c>
      <c r="AH62">
        <v>17.98</v>
      </c>
      <c r="AI62">
        <v>190</v>
      </c>
      <c r="AJ62" t="s">
        <v>1025</v>
      </c>
      <c r="AK62">
        <v>3.61</v>
      </c>
      <c r="AL62" t="s">
        <v>1026</v>
      </c>
      <c r="AM62">
        <v>16.73</v>
      </c>
      <c r="AN62">
        <v>127</v>
      </c>
      <c r="AO62" t="s">
        <v>1027</v>
      </c>
      <c r="AP62">
        <v>5.6</v>
      </c>
      <c r="AQ62" t="s">
        <v>1028</v>
      </c>
      <c r="AR62">
        <v>17.98</v>
      </c>
      <c r="AS62">
        <v>377</v>
      </c>
      <c r="AT62" t="str">
        <f t="shared" si="0"/>
        <v>&lt; 25mph</v>
      </c>
    </row>
    <row r="63" spans="1:46" x14ac:dyDescent="0.15">
      <c r="A63" s="2">
        <v>141</v>
      </c>
      <c r="B63" s="3" t="s">
        <v>25</v>
      </c>
      <c r="C63" s="3" t="s">
        <v>343</v>
      </c>
      <c r="D63" s="3" t="s">
        <v>176</v>
      </c>
      <c r="E63" s="2">
        <v>11</v>
      </c>
      <c r="F63" s="2">
        <v>2020</v>
      </c>
      <c r="G63" s="2">
        <v>4</v>
      </c>
      <c r="H63" s="4">
        <v>44146</v>
      </c>
      <c r="I63" s="3" t="s">
        <v>344</v>
      </c>
      <c r="J63" s="3">
        <v>32.677999999999997</v>
      </c>
      <c r="K63" s="3">
        <v>-116.86</v>
      </c>
      <c r="L63" s="3" t="s">
        <v>29</v>
      </c>
      <c r="M63" s="3" t="s">
        <v>30</v>
      </c>
      <c r="N63" s="3" t="s">
        <v>51</v>
      </c>
      <c r="O63" s="3" t="s">
        <v>32</v>
      </c>
      <c r="P63" s="3" t="s">
        <v>304</v>
      </c>
      <c r="Q63" s="3" t="s">
        <v>34</v>
      </c>
      <c r="R63" s="3" t="s">
        <v>43</v>
      </c>
      <c r="S63" s="3" t="s">
        <v>100</v>
      </c>
      <c r="T63" s="3" t="s">
        <v>250</v>
      </c>
      <c r="U63" s="3"/>
      <c r="V63" s="3"/>
      <c r="W63" s="3" t="s">
        <v>52</v>
      </c>
      <c r="X63" s="3" t="s">
        <v>53</v>
      </c>
      <c r="Y63" s="3" t="s">
        <v>39</v>
      </c>
      <c r="Z63" t="s">
        <v>855</v>
      </c>
      <c r="AA63">
        <v>2.5499999999999998</v>
      </c>
      <c r="AB63" t="s">
        <v>1029</v>
      </c>
      <c r="AC63">
        <v>5.99</v>
      </c>
      <c r="AD63">
        <v>6</v>
      </c>
      <c r="AE63" t="s">
        <v>553</v>
      </c>
      <c r="AF63">
        <v>5.72</v>
      </c>
      <c r="AG63" t="s">
        <v>1030</v>
      </c>
      <c r="AH63">
        <v>10</v>
      </c>
      <c r="AI63">
        <v>76</v>
      </c>
      <c r="AJ63" t="s">
        <v>855</v>
      </c>
      <c r="AK63">
        <v>2.5499999999999998</v>
      </c>
      <c r="AL63" t="s">
        <v>1031</v>
      </c>
      <c r="AM63">
        <v>5.99</v>
      </c>
      <c r="AN63">
        <v>12</v>
      </c>
      <c r="AO63" t="s">
        <v>553</v>
      </c>
      <c r="AP63">
        <v>5.72</v>
      </c>
      <c r="AQ63" t="s">
        <v>1030</v>
      </c>
      <c r="AR63">
        <v>10</v>
      </c>
      <c r="AS63">
        <v>152</v>
      </c>
      <c r="AT63" t="str">
        <f t="shared" si="0"/>
        <v>&lt; 25mph</v>
      </c>
    </row>
    <row r="64" spans="1:46" x14ac:dyDescent="0.15">
      <c r="A64" s="2">
        <v>67</v>
      </c>
      <c r="B64" s="3" t="s">
        <v>25</v>
      </c>
      <c r="C64" s="3" t="s">
        <v>204</v>
      </c>
      <c r="D64" s="3" t="s">
        <v>92</v>
      </c>
      <c r="E64" s="2">
        <v>30</v>
      </c>
      <c r="F64" s="2">
        <v>2017</v>
      </c>
      <c r="G64" s="2">
        <v>3</v>
      </c>
      <c r="H64" s="4">
        <v>42977</v>
      </c>
      <c r="I64" s="3" t="s">
        <v>205</v>
      </c>
      <c r="J64" s="3">
        <v>33.387515999999998</v>
      </c>
      <c r="K64" s="3">
        <v>-117.245943</v>
      </c>
      <c r="L64" s="3" t="s">
        <v>29</v>
      </c>
      <c r="M64" s="3" t="s">
        <v>85</v>
      </c>
      <c r="N64" s="3" t="s">
        <v>31</v>
      </c>
      <c r="O64" s="3" t="s">
        <v>32</v>
      </c>
      <c r="P64" s="3" t="s">
        <v>33</v>
      </c>
      <c r="Q64" s="3" t="s">
        <v>34</v>
      </c>
      <c r="R64" s="3" t="s">
        <v>43</v>
      </c>
      <c r="S64" s="3" t="s">
        <v>20</v>
      </c>
      <c r="T64" s="3"/>
      <c r="U64" s="3" t="s">
        <v>81</v>
      </c>
      <c r="V64" s="3" t="s">
        <v>36</v>
      </c>
      <c r="W64" s="3" t="s">
        <v>56</v>
      </c>
      <c r="X64" s="3" t="s">
        <v>38</v>
      </c>
      <c r="Y64" s="3" t="s">
        <v>47</v>
      </c>
      <c r="Z64" t="s">
        <v>534</v>
      </c>
      <c r="AA64">
        <v>2.35</v>
      </c>
      <c r="AB64" t="s">
        <v>1032</v>
      </c>
      <c r="AC64">
        <v>27</v>
      </c>
      <c r="AD64">
        <v>21</v>
      </c>
      <c r="AE64" t="s">
        <v>534</v>
      </c>
      <c r="AF64">
        <v>2.35</v>
      </c>
      <c r="AG64" t="s">
        <v>1032</v>
      </c>
      <c r="AH64">
        <v>27</v>
      </c>
      <c r="AI64">
        <v>51</v>
      </c>
      <c r="AJ64" t="s">
        <v>534</v>
      </c>
      <c r="AK64">
        <v>2.35</v>
      </c>
      <c r="AL64" t="s">
        <v>1032</v>
      </c>
      <c r="AM64">
        <v>27</v>
      </c>
      <c r="AN64">
        <v>45</v>
      </c>
      <c r="AO64" t="s">
        <v>534</v>
      </c>
      <c r="AP64">
        <v>2.35</v>
      </c>
      <c r="AQ64" t="s">
        <v>1032</v>
      </c>
      <c r="AR64">
        <v>27</v>
      </c>
      <c r="AS64">
        <v>105</v>
      </c>
      <c r="AT64" t="str">
        <f t="shared" si="0"/>
        <v>25-40mph</v>
      </c>
    </row>
    <row r="65" spans="1:46" x14ac:dyDescent="0.15">
      <c r="A65" s="2">
        <v>85</v>
      </c>
      <c r="B65" s="3" t="s">
        <v>25</v>
      </c>
      <c r="C65" s="3" t="s">
        <v>241</v>
      </c>
      <c r="D65" s="3" t="s">
        <v>149</v>
      </c>
      <c r="E65" s="2">
        <v>12</v>
      </c>
      <c r="F65" s="2">
        <v>2018</v>
      </c>
      <c r="G65" s="2">
        <v>2</v>
      </c>
      <c r="H65" s="4">
        <v>43263</v>
      </c>
      <c r="I65" s="3" t="s">
        <v>242</v>
      </c>
      <c r="J65" s="3">
        <v>32.706000000000003</v>
      </c>
      <c r="K65" s="3">
        <v>-116.396</v>
      </c>
      <c r="L65" s="3" t="s">
        <v>29</v>
      </c>
      <c r="M65" s="3" t="s">
        <v>30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20</v>
      </c>
      <c r="T65" s="3"/>
      <c r="U65" s="3" t="s">
        <v>152</v>
      </c>
      <c r="V65" s="3" t="s">
        <v>36</v>
      </c>
      <c r="W65" s="3" t="s">
        <v>68</v>
      </c>
      <c r="X65" s="3" t="s">
        <v>53</v>
      </c>
      <c r="Y65" s="3" t="s">
        <v>74</v>
      </c>
      <c r="Z65" t="s">
        <v>442</v>
      </c>
      <c r="AA65">
        <v>1.65</v>
      </c>
      <c r="AB65" t="s">
        <v>1033</v>
      </c>
      <c r="AC65">
        <v>24.99</v>
      </c>
      <c r="AD65">
        <v>12</v>
      </c>
      <c r="AE65" t="s">
        <v>438</v>
      </c>
      <c r="AF65">
        <v>6.93</v>
      </c>
      <c r="AG65" t="s">
        <v>1033</v>
      </c>
      <c r="AH65">
        <v>31.99</v>
      </c>
      <c r="AI65">
        <v>49</v>
      </c>
      <c r="AJ65" t="s">
        <v>442</v>
      </c>
      <c r="AK65">
        <v>1.65</v>
      </c>
      <c r="AL65" t="s">
        <v>1034</v>
      </c>
      <c r="AM65">
        <v>25.99</v>
      </c>
      <c r="AN65">
        <v>24</v>
      </c>
      <c r="AO65" t="s">
        <v>438</v>
      </c>
      <c r="AP65">
        <v>6.93</v>
      </c>
      <c r="AQ65" t="s">
        <v>1035</v>
      </c>
      <c r="AR65">
        <v>34</v>
      </c>
      <c r="AS65">
        <v>98</v>
      </c>
      <c r="AT65" t="str">
        <f t="shared" si="0"/>
        <v>25-40mph</v>
      </c>
    </row>
    <row r="66" spans="1:46" x14ac:dyDescent="0.15">
      <c r="A66" s="2">
        <v>16</v>
      </c>
      <c r="B66" s="3" t="s">
        <v>25</v>
      </c>
      <c r="C66" s="3" t="s">
        <v>95</v>
      </c>
      <c r="D66" s="3" t="s">
        <v>92</v>
      </c>
      <c r="E66" s="2">
        <v>13</v>
      </c>
      <c r="F66" s="2">
        <v>2015</v>
      </c>
      <c r="G66" s="2">
        <v>3</v>
      </c>
      <c r="H66" s="4">
        <v>42229</v>
      </c>
      <c r="I66" s="3" t="s">
        <v>96</v>
      </c>
      <c r="J66" s="3">
        <v>33.245710000000003</v>
      </c>
      <c r="K66" s="3">
        <v>-116.6769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52</v>
      </c>
      <c r="T66" s="3"/>
      <c r="U66" s="3"/>
      <c r="V66" s="3"/>
      <c r="W66" s="3" t="s">
        <v>52</v>
      </c>
      <c r="X66" s="3" t="s">
        <v>38</v>
      </c>
      <c r="Y66" s="3" t="s">
        <v>57</v>
      </c>
      <c r="Z66" t="s">
        <v>1036</v>
      </c>
      <c r="AA66">
        <v>1.53</v>
      </c>
      <c r="AB66" t="s">
        <v>1037</v>
      </c>
      <c r="AC66">
        <v>15.99</v>
      </c>
      <c r="AD66">
        <v>23</v>
      </c>
      <c r="AE66" t="s">
        <v>663</v>
      </c>
      <c r="AF66">
        <v>4.21</v>
      </c>
      <c r="AG66" t="s">
        <v>1038</v>
      </c>
      <c r="AH66">
        <v>17</v>
      </c>
      <c r="AI66">
        <v>55</v>
      </c>
      <c r="AJ66" t="s">
        <v>1036</v>
      </c>
      <c r="AK66">
        <v>1.53</v>
      </c>
      <c r="AL66" t="s">
        <v>1039</v>
      </c>
      <c r="AM66">
        <v>21</v>
      </c>
      <c r="AN66">
        <v>48</v>
      </c>
      <c r="AO66" t="s">
        <v>663</v>
      </c>
      <c r="AP66">
        <v>4.21</v>
      </c>
      <c r="AQ66" t="s">
        <v>1040</v>
      </c>
      <c r="AR66">
        <v>24</v>
      </c>
      <c r="AS66">
        <v>108</v>
      </c>
      <c r="AT66" t="str">
        <f t="shared" si="0"/>
        <v>&lt; 25mph</v>
      </c>
    </row>
    <row r="67" spans="1:46" x14ac:dyDescent="0.15">
      <c r="A67" s="2">
        <v>107</v>
      </c>
      <c r="B67" s="3" t="s">
        <v>25</v>
      </c>
      <c r="C67" s="3" t="s">
        <v>287</v>
      </c>
      <c r="D67" s="3" t="s">
        <v>104</v>
      </c>
      <c r="E67" s="2">
        <v>10</v>
      </c>
      <c r="F67" s="2">
        <v>2019</v>
      </c>
      <c r="G67" s="2">
        <v>3</v>
      </c>
      <c r="H67" s="4">
        <v>43718</v>
      </c>
      <c r="I67" s="3" t="s">
        <v>288</v>
      </c>
      <c r="J67" s="3">
        <v>32.563800000000001</v>
      </c>
      <c r="K67" s="3">
        <v>-117.0333</v>
      </c>
      <c r="L67" s="3" t="s">
        <v>29</v>
      </c>
      <c r="M67" s="3" t="s">
        <v>30</v>
      </c>
      <c r="N67" s="3" t="s">
        <v>51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100</v>
      </c>
      <c r="T67" s="3" t="s">
        <v>113</v>
      </c>
      <c r="U67" s="3"/>
      <c r="V67" s="3"/>
      <c r="W67" s="3" t="s">
        <v>68</v>
      </c>
      <c r="X67" s="3" t="s">
        <v>38</v>
      </c>
      <c r="Y67" s="3" t="s">
        <v>64</v>
      </c>
      <c r="Z67" t="s">
        <v>373</v>
      </c>
      <c r="AA67">
        <v>2.98</v>
      </c>
      <c r="AB67" t="s">
        <v>1041</v>
      </c>
      <c r="AC67">
        <v>14</v>
      </c>
      <c r="AD67">
        <v>12</v>
      </c>
      <c r="AE67" t="s">
        <v>373</v>
      </c>
      <c r="AF67">
        <v>2.98</v>
      </c>
      <c r="AG67" t="s">
        <v>1041</v>
      </c>
      <c r="AH67">
        <v>14</v>
      </c>
      <c r="AI67">
        <v>35</v>
      </c>
      <c r="AJ67" t="s">
        <v>373</v>
      </c>
      <c r="AK67">
        <v>2.98</v>
      </c>
      <c r="AL67" t="s">
        <v>1042</v>
      </c>
      <c r="AM67">
        <v>14</v>
      </c>
      <c r="AN67">
        <v>24</v>
      </c>
      <c r="AO67" t="s">
        <v>375</v>
      </c>
      <c r="AP67">
        <v>7.75</v>
      </c>
      <c r="AQ67" t="s">
        <v>1043</v>
      </c>
      <c r="AR67">
        <v>14.99</v>
      </c>
      <c r="AS67">
        <v>70</v>
      </c>
      <c r="AT67" t="str">
        <f t="shared" si="0"/>
        <v>&lt; 25mph</v>
      </c>
    </row>
    <row r="68" spans="1:46" x14ac:dyDescent="0.15">
      <c r="A68" s="2">
        <v>14</v>
      </c>
      <c r="B68" s="3" t="s">
        <v>25</v>
      </c>
      <c r="C68" s="3" t="s">
        <v>90</v>
      </c>
      <c r="D68" s="3" t="s">
        <v>83</v>
      </c>
      <c r="E68" s="2">
        <v>27</v>
      </c>
      <c r="F68" s="2">
        <v>2015</v>
      </c>
      <c r="G68" s="2">
        <v>3</v>
      </c>
      <c r="H68" s="4">
        <v>42212</v>
      </c>
      <c r="I68" s="3" t="s">
        <v>59</v>
      </c>
      <c r="J68" s="3">
        <v>33.066499999999998</v>
      </c>
      <c r="K68" s="3">
        <v>-116.57899999999999</v>
      </c>
      <c r="L68" s="3" t="s">
        <v>29</v>
      </c>
      <c r="M68" s="3" t="s">
        <v>30</v>
      </c>
      <c r="N68" s="3" t="s">
        <v>31</v>
      </c>
      <c r="O68" s="3" t="s">
        <v>32</v>
      </c>
      <c r="P68" s="3" t="s">
        <v>33</v>
      </c>
      <c r="Q68" s="3" t="s">
        <v>34</v>
      </c>
      <c r="R68" s="3" t="s">
        <v>43</v>
      </c>
      <c r="S68" s="3" t="s">
        <v>20</v>
      </c>
      <c r="T68" s="3"/>
      <c r="U68" s="3" t="s">
        <v>29</v>
      </c>
      <c r="V68" s="3" t="s">
        <v>36</v>
      </c>
      <c r="W68" s="3" t="s">
        <v>68</v>
      </c>
      <c r="X68" s="3" t="s">
        <v>53</v>
      </c>
      <c r="Y68" s="3" t="s">
        <v>57</v>
      </c>
      <c r="Z68" t="s">
        <v>521</v>
      </c>
      <c r="AA68">
        <v>3.52</v>
      </c>
      <c r="AB68" t="s">
        <v>1044</v>
      </c>
      <c r="AC68">
        <v>12.01</v>
      </c>
      <c r="AD68">
        <v>29</v>
      </c>
      <c r="AE68" t="s">
        <v>521</v>
      </c>
      <c r="AF68">
        <v>3.52</v>
      </c>
      <c r="AG68" t="s">
        <v>1044</v>
      </c>
      <c r="AH68">
        <v>12.01</v>
      </c>
      <c r="AI68">
        <v>140</v>
      </c>
      <c r="AJ68" t="s">
        <v>521</v>
      </c>
      <c r="AK68">
        <v>3.52</v>
      </c>
      <c r="AL68" t="s">
        <v>1044</v>
      </c>
      <c r="AM68">
        <v>12.01</v>
      </c>
      <c r="AN68">
        <v>59</v>
      </c>
      <c r="AO68" t="s">
        <v>521</v>
      </c>
      <c r="AP68">
        <v>3.52</v>
      </c>
      <c r="AQ68" t="s">
        <v>1044</v>
      </c>
      <c r="AR68">
        <v>12.01</v>
      </c>
      <c r="AS68">
        <v>281</v>
      </c>
      <c r="AT68" t="str">
        <f t="shared" ref="AT68:AT131" si="1">IF(AI68=0,"No data",IF(AH68&lt;25,"&lt; 25mph",IF(AH68&lt;40,"25-40mph",IF(AH68&lt;55,"40-55mph",IF(AH68&gt;=55,"55mph+","Undefined")))))</f>
        <v>&lt; 25mph</v>
      </c>
    </row>
    <row r="69" spans="1:46" x14ac:dyDescent="0.15">
      <c r="A69" s="2">
        <v>96</v>
      </c>
      <c r="B69" s="3" t="s">
        <v>25</v>
      </c>
      <c r="C69" s="3" t="s">
        <v>264</v>
      </c>
      <c r="D69" s="3" t="s">
        <v>104</v>
      </c>
      <c r="E69" s="2">
        <v>14</v>
      </c>
      <c r="F69" s="2">
        <v>2018</v>
      </c>
      <c r="G69" s="2">
        <v>3</v>
      </c>
      <c r="H69" s="4">
        <v>43357</v>
      </c>
      <c r="I69" s="3" t="s">
        <v>93</v>
      </c>
      <c r="J69" s="3">
        <v>33.317706000000001</v>
      </c>
      <c r="K69" s="3">
        <v>-117.22284399999999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172</v>
      </c>
      <c r="T69" s="3"/>
      <c r="U69" s="3" t="s">
        <v>44</v>
      </c>
      <c r="V69" s="3" t="s">
        <v>89</v>
      </c>
      <c r="W69" s="3" t="s">
        <v>46</v>
      </c>
      <c r="X69" s="3" t="s">
        <v>38</v>
      </c>
      <c r="Y69" s="3" t="s">
        <v>47</v>
      </c>
      <c r="Z69" t="s">
        <v>1045</v>
      </c>
      <c r="AA69">
        <v>1.45</v>
      </c>
      <c r="AB69" t="s">
        <v>1046</v>
      </c>
      <c r="AC69">
        <v>8.99</v>
      </c>
      <c r="AD69">
        <v>5</v>
      </c>
      <c r="AE69" t="s">
        <v>534</v>
      </c>
      <c r="AF69">
        <v>5.75</v>
      </c>
      <c r="AG69" t="s">
        <v>1047</v>
      </c>
      <c r="AH69">
        <v>11.01</v>
      </c>
      <c r="AI69">
        <v>56</v>
      </c>
      <c r="AJ69" t="s">
        <v>1045</v>
      </c>
      <c r="AK69">
        <v>1.45</v>
      </c>
      <c r="AL69" t="s">
        <v>1046</v>
      </c>
      <c r="AM69">
        <v>8.99</v>
      </c>
      <c r="AN69">
        <v>10</v>
      </c>
      <c r="AO69" t="s">
        <v>534</v>
      </c>
      <c r="AP69">
        <v>5.75</v>
      </c>
      <c r="AQ69" t="s">
        <v>1048</v>
      </c>
      <c r="AR69">
        <v>13</v>
      </c>
      <c r="AS69">
        <v>111</v>
      </c>
      <c r="AT69" t="str">
        <f t="shared" si="1"/>
        <v>&lt; 25mph</v>
      </c>
    </row>
    <row r="70" spans="1:46" x14ac:dyDescent="0.15">
      <c r="A70" s="2">
        <v>118</v>
      </c>
      <c r="B70" s="3" t="s">
        <v>25</v>
      </c>
      <c r="C70" s="3" t="s">
        <v>307</v>
      </c>
      <c r="D70" s="3" t="s">
        <v>27</v>
      </c>
      <c r="E70" s="2">
        <v>11</v>
      </c>
      <c r="F70" s="2">
        <v>2020</v>
      </c>
      <c r="G70" s="2">
        <v>1</v>
      </c>
      <c r="H70" s="4">
        <v>43872</v>
      </c>
      <c r="I70" s="3" t="s">
        <v>308</v>
      </c>
      <c r="J70" s="3">
        <v>32.791006000000003</v>
      </c>
      <c r="K70" s="3">
        <v>-116.91940099999999</v>
      </c>
      <c r="L70" s="3" t="s">
        <v>29</v>
      </c>
      <c r="M70" s="3" t="s">
        <v>85</v>
      </c>
      <c r="N70" s="3" t="s">
        <v>31</v>
      </c>
      <c r="O70" s="3" t="s">
        <v>32</v>
      </c>
      <c r="P70" s="3" t="s">
        <v>33</v>
      </c>
      <c r="Q70" s="3" t="s">
        <v>34</v>
      </c>
      <c r="R70" s="3" t="s">
        <v>43</v>
      </c>
      <c r="S70" s="3" t="s">
        <v>100</v>
      </c>
      <c r="T70" s="3" t="s">
        <v>101</v>
      </c>
      <c r="U70" s="3"/>
      <c r="V70" s="3"/>
      <c r="W70" s="3" t="s">
        <v>139</v>
      </c>
      <c r="X70" s="3" t="s">
        <v>69</v>
      </c>
      <c r="Y70" s="3" t="s">
        <v>39</v>
      </c>
      <c r="Z70" t="s">
        <v>428</v>
      </c>
      <c r="AA70">
        <v>3.11</v>
      </c>
      <c r="AB70" t="s">
        <v>1049</v>
      </c>
      <c r="AC70">
        <v>3</v>
      </c>
      <c r="AD70">
        <v>30</v>
      </c>
      <c r="AE70" t="s">
        <v>894</v>
      </c>
      <c r="AF70">
        <v>7.68</v>
      </c>
      <c r="AG70" t="s">
        <v>1050</v>
      </c>
      <c r="AH70">
        <v>7</v>
      </c>
      <c r="AI70">
        <v>226</v>
      </c>
      <c r="AJ70" t="s">
        <v>428</v>
      </c>
      <c r="AK70">
        <v>3.11</v>
      </c>
      <c r="AL70" t="s">
        <v>1049</v>
      </c>
      <c r="AM70">
        <v>3</v>
      </c>
      <c r="AN70">
        <v>60</v>
      </c>
      <c r="AO70" t="s">
        <v>894</v>
      </c>
      <c r="AP70">
        <v>7.68</v>
      </c>
      <c r="AQ70" t="s">
        <v>1050</v>
      </c>
      <c r="AR70">
        <v>7</v>
      </c>
      <c r="AS70">
        <v>448</v>
      </c>
      <c r="AT70" t="str">
        <f t="shared" si="1"/>
        <v>&lt; 25mph</v>
      </c>
    </row>
    <row r="71" spans="1:46" x14ac:dyDescent="0.15">
      <c r="A71" s="2">
        <v>63</v>
      </c>
      <c r="B71" s="3" t="s">
        <v>25</v>
      </c>
      <c r="C71" s="3" t="s">
        <v>194</v>
      </c>
      <c r="D71" s="3" t="s">
        <v>83</v>
      </c>
      <c r="E71" s="2">
        <v>16</v>
      </c>
      <c r="F71" s="2">
        <v>2017</v>
      </c>
      <c r="G71" s="2">
        <v>3</v>
      </c>
      <c r="H71" s="4">
        <v>42932</v>
      </c>
      <c r="I71" s="3" t="s">
        <v>195</v>
      </c>
      <c r="J71" s="3">
        <v>32.829000000000001</v>
      </c>
      <c r="K71" s="3">
        <v>-117.136</v>
      </c>
      <c r="L71" s="3" t="s">
        <v>29</v>
      </c>
      <c r="M71" s="3" t="s">
        <v>85</v>
      </c>
      <c r="N71" s="3" t="s">
        <v>31</v>
      </c>
      <c r="O71" s="3" t="s">
        <v>78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81</v>
      </c>
      <c r="V71" s="3" t="s">
        <v>36</v>
      </c>
      <c r="W71" s="3" t="s">
        <v>56</v>
      </c>
      <c r="X71" s="3" t="s">
        <v>69</v>
      </c>
      <c r="Y71" s="3" t="s">
        <v>189</v>
      </c>
      <c r="Z71" t="s">
        <v>582</v>
      </c>
      <c r="AA71">
        <v>2.48</v>
      </c>
      <c r="AB71" t="s">
        <v>1051</v>
      </c>
      <c r="AC71">
        <v>18.010000000000002</v>
      </c>
      <c r="AD71">
        <v>56</v>
      </c>
      <c r="AE71" t="s">
        <v>894</v>
      </c>
      <c r="AF71">
        <v>4.1500000000000004</v>
      </c>
      <c r="AG71" t="s">
        <v>1052</v>
      </c>
      <c r="AH71">
        <v>18.989999999999998</v>
      </c>
      <c r="AI71">
        <v>208</v>
      </c>
      <c r="AJ71" t="s">
        <v>582</v>
      </c>
      <c r="AK71">
        <v>2.48</v>
      </c>
      <c r="AL71" t="s">
        <v>1051</v>
      </c>
      <c r="AM71">
        <v>18.010000000000002</v>
      </c>
      <c r="AN71">
        <v>107</v>
      </c>
      <c r="AO71" t="s">
        <v>894</v>
      </c>
      <c r="AP71">
        <v>4.1500000000000004</v>
      </c>
      <c r="AQ71" t="s">
        <v>1052</v>
      </c>
      <c r="AR71">
        <v>18.989999999999998</v>
      </c>
      <c r="AS71">
        <v>399</v>
      </c>
      <c r="AT71" t="str">
        <f t="shared" si="1"/>
        <v>&lt; 25mph</v>
      </c>
    </row>
    <row r="72" spans="1:46" x14ac:dyDescent="0.15">
      <c r="A72" s="2">
        <v>57</v>
      </c>
      <c r="B72" s="3" t="s">
        <v>25</v>
      </c>
      <c r="C72" s="3" t="s">
        <v>183</v>
      </c>
      <c r="D72" s="3" t="s">
        <v>149</v>
      </c>
      <c r="E72" s="2">
        <v>8</v>
      </c>
      <c r="F72" s="2">
        <v>2017</v>
      </c>
      <c r="G72" s="2">
        <v>2</v>
      </c>
      <c r="H72" s="4">
        <v>42894</v>
      </c>
      <c r="I72" s="3" t="s">
        <v>184</v>
      </c>
      <c r="J72" s="3">
        <v>33.035643999999998</v>
      </c>
      <c r="K72" s="3">
        <v>-117.183891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129</v>
      </c>
      <c r="R72" s="3" t="s">
        <v>43</v>
      </c>
      <c r="S72" s="3" t="s">
        <v>20</v>
      </c>
      <c r="T72" s="3"/>
      <c r="U72" s="3" t="s">
        <v>44</v>
      </c>
      <c r="V72" s="3" t="s">
        <v>36</v>
      </c>
      <c r="W72" s="3" t="s">
        <v>46</v>
      </c>
      <c r="X72" s="3" t="s">
        <v>38</v>
      </c>
      <c r="Y72" s="3" t="s">
        <v>61</v>
      </c>
      <c r="Z72" t="s">
        <v>717</v>
      </c>
      <c r="AA72">
        <v>2.31</v>
      </c>
      <c r="AB72" t="s">
        <v>1053</v>
      </c>
      <c r="AC72">
        <v>8</v>
      </c>
      <c r="AD72">
        <v>36</v>
      </c>
      <c r="AE72" t="s">
        <v>1054</v>
      </c>
      <c r="AF72">
        <v>7.43</v>
      </c>
      <c r="AG72" t="s">
        <v>1055</v>
      </c>
      <c r="AH72">
        <v>10.01</v>
      </c>
      <c r="AI72">
        <v>99</v>
      </c>
      <c r="AJ72" t="s">
        <v>717</v>
      </c>
      <c r="AK72">
        <v>2.31</v>
      </c>
      <c r="AL72" t="s">
        <v>1053</v>
      </c>
      <c r="AM72">
        <v>8</v>
      </c>
      <c r="AN72">
        <v>72</v>
      </c>
      <c r="AO72" t="s">
        <v>1054</v>
      </c>
      <c r="AP72">
        <v>7.43</v>
      </c>
      <c r="AQ72" t="s">
        <v>1055</v>
      </c>
      <c r="AR72">
        <v>10.01</v>
      </c>
      <c r="AS72">
        <v>198</v>
      </c>
      <c r="AT72" t="str">
        <f t="shared" si="1"/>
        <v>&lt; 25mph</v>
      </c>
    </row>
    <row r="73" spans="1:46" x14ac:dyDescent="0.15">
      <c r="A73" s="2">
        <v>53</v>
      </c>
      <c r="B73" s="3" t="s">
        <v>25</v>
      </c>
      <c r="C73" s="3" t="s">
        <v>173</v>
      </c>
      <c r="D73" s="3" t="s">
        <v>120</v>
      </c>
      <c r="E73" s="2">
        <v>21</v>
      </c>
      <c r="F73" s="2">
        <v>2016</v>
      </c>
      <c r="G73" s="2">
        <v>4</v>
      </c>
      <c r="H73" s="4">
        <v>42664</v>
      </c>
      <c r="I73" s="3" t="s">
        <v>174</v>
      </c>
      <c r="J73" s="3">
        <v>33.048499999999997</v>
      </c>
      <c r="K73" s="3">
        <v>-116.86150000000001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35</v>
      </c>
      <c r="S73" s="3" t="s">
        <v>100</v>
      </c>
      <c r="T73" s="3" t="s">
        <v>118</v>
      </c>
      <c r="U73" s="3"/>
      <c r="V73" s="3"/>
      <c r="W73" s="3"/>
      <c r="X73" s="3" t="s">
        <v>38</v>
      </c>
      <c r="Y73" s="3" t="s">
        <v>57</v>
      </c>
      <c r="Z73" t="s">
        <v>391</v>
      </c>
      <c r="AA73">
        <v>0.73</v>
      </c>
      <c r="AB73" t="s">
        <v>1056</v>
      </c>
      <c r="AC73">
        <v>14</v>
      </c>
      <c r="AD73">
        <v>12</v>
      </c>
      <c r="AE73" t="s">
        <v>391</v>
      </c>
      <c r="AF73">
        <v>0.73</v>
      </c>
      <c r="AG73" t="s">
        <v>1056</v>
      </c>
      <c r="AH73">
        <v>14</v>
      </c>
      <c r="AI73">
        <v>44</v>
      </c>
      <c r="AJ73" t="s">
        <v>391</v>
      </c>
      <c r="AK73">
        <v>0.73</v>
      </c>
      <c r="AL73" t="s">
        <v>1057</v>
      </c>
      <c r="AM73">
        <v>17</v>
      </c>
      <c r="AN73">
        <v>24</v>
      </c>
      <c r="AO73" t="s">
        <v>391</v>
      </c>
      <c r="AP73">
        <v>0.73</v>
      </c>
      <c r="AQ73" t="s">
        <v>1057</v>
      </c>
      <c r="AR73">
        <v>17</v>
      </c>
      <c r="AS73">
        <v>88</v>
      </c>
      <c r="AT73" t="str">
        <f t="shared" si="1"/>
        <v>&lt; 25mph</v>
      </c>
    </row>
    <row r="74" spans="1:46" x14ac:dyDescent="0.15">
      <c r="A74" s="2">
        <v>44</v>
      </c>
      <c r="B74" s="3" t="s">
        <v>25</v>
      </c>
      <c r="C74" s="3" t="s">
        <v>157</v>
      </c>
      <c r="D74" s="3" t="s">
        <v>83</v>
      </c>
      <c r="E74" s="2">
        <v>11</v>
      </c>
      <c r="F74" s="2">
        <v>2016</v>
      </c>
      <c r="G74" s="2">
        <v>3</v>
      </c>
      <c r="H74" s="4">
        <v>42562</v>
      </c>
      <c r="I74" s="3" t="s">
        <v>158</v>
      </c>
      <c r="J74" s="3">
        <v>33.453102000000001</v>
      </c>
      <c r="K74" s="3">
        <v>-117.304377</v>
      </c>
      <c r="L74" s="3" t="s">
        <v>29</v>
      </c>
      <c r="M74" s="3" t="s">
        <v>85</v>
      </c>
      <c r="N74" s="3" t="s">
        <v>31</v>
      </c>
      <c r="O74" s="3" t="s">
        <v>72</v>
      </c>
      <c r="P74" s="3" t="s">
        <v>33</v>
      </c>
      <c r="Q74" s="3" t="s">
        <v>34</v>
      </c>
      <c r="R74" s="3" t="s">
        <v>43</v>
      </c>
      <c r="S74" s="3" t="s">
        <v>20</v>
      </c>
      <c r="T74" s="3"/>
      <c r="U74" s="3" t="s">
        <v>56</v>
      </c>
      <c r="V74" s="3" t="s">
        <v>36</v>
      </c>
      <c r="W74" s="3"/>
      <c r="X74" s="3" t="s">
        <v>38</v>
      </c>
      <c r="Y74" s="3" t="s">
        <v>47</v>
      </c>
      <c r="Z74" t="s">
        <v>1058</v>
      </c>
      <c r="AA74">
        <v>3</v>
      </c>
      <c r="AB74" t="s">
        <v>1059</v>
      </c>
      <c r="AC74">
        <v>13.8</v>
      </c>
      <c r="AD74">
        <v>26</v>
      </c>
      <c r="AE74" t="s">
        <v>768</v>
      </c>
      <c r="AF74">
        <v>7</v>
      </c>
      <c r="AG74" t="s">
        <v>1060</v>
      </c>
      <c r="AH74">
        <v>32.99</v>
      </c>
      <c r="AI74">
        <v>30</v>
      </c>
      <c r="AJ74" t="s">
        <v>1058</v>
      </c>
      <c r="AK74">
        <v>3</v>
      </c>
      <c r="AL74" t="s">
        <v>1059</v>
      </c>
      <c r="AM74">
        <v>13.8</v>
      </c>
      <c r="AN74">
        <v>52</v>
      </c>
      <c r="AO74" t="s">
        <v>768</v>
      </c>
      <c r="AP74">
        <v>7</v>
      </c>
      <c r="AQ74" t="s">
        <v>1060</v>
      </c>
      <c r="AR74">
        <v>32.99</v>
      </c>
      <c r="AS74">
        <v>60</v>
      </c>
      <c r="AT74" t="str">
        <f t="shared" si="1"/>
        <v>25-40mph</v>
      </c>
    </row>
    <row r="75" spans="1:46" x14ac:dyDescent="0.15">
      <c r="A75" s="2">
        <v>134</v>
      </c>
      <c r="B75" s="3" t="s">
        <v>25</v>
      </c>
      <c r="C75" s="3" t="s">
        <v>335</v>
      </c>
      <c r="D75" s="3" t="s">
        <v>104</v>
      </c>
      <c r="E75" s="2">
        <v>5</v>
      </c>
      <c r="F75" s="2">
        <v>2020</v>
      </c>
      <c r="G75" s="2">
        <v>3</v>
      </c>
      <c r="H75" s="4">
        <v>44079</v>
      </c>
      <c r="I75" s="3" t="s">
        <v>59</v>
      </c>
      <c r="J75" s="3">
        <v>33.066000000000003</v>
      </c>
      <c r="K75" s="3">
        <v>-116.85899999999999</v>
      </c>
      <c r="L75" s="3" t="s">
        <v>29</v>
      </c>
      <c r="M75" s="3" t="s">
        <v>85</v>
      </c>
      <c r="N75" s="3" t="s">
        <v>31</v>
      </c>
      <c r="O75" s="3" t="s">
        <v>32</v>
      </c>
      <c r="P75" s="3" t="s">
        <v>336</v>
      </c>
      <c r="Q75" s="3" t="s">
        <v>34</v>
      </c>
      <c r="R75" s="3" t="s">
        <v>43</v>
      </c>
      <c r="S75" s="3" t="s">
        <v>20</v>
      </c>
      <c r="T75" s="3"/>
      <c r="U75" s="3" t="s">
        <v>29</v>
      </c>
      <c r="V75" s="3" t="s">
        <v>36</v>
      </c>
      <c r="W75" s="3" t="s">
        <v>139</v>
      </c>
      <c r="X75" s="3" t="s">
        <v>69</v>
      </c>
      <c r="Y75" s="3" t="s">
        <v>39</v>
      </c>
      <c r="Z75" t="s">
        <v>362</v>
      </c>
      <c r="AA75">
        <v>3.54</v>
      </c>
      <c r="AB75" t="s">
        <v>1061</v>
      </c>
      <c r="AC75">
        <v>10</v>
      </c>
      <c r="AD75">
        <v>62</v>
      </c>
      <c r="AE75" t="s">
        <v>537</v>
      </c>
      <c r="AF75">
        <v>7.03</v>
      </c>
      <c r="AG75" t="s">
        <v>1061</v>
      </c>
      <c r="AH75">
        <v>15.99</v>
      </c>
      <c r="AI75">
        <v>152</v>
      </c>
      <c r="AJ75" t="s">
        <v>630</v>
      </c>
      <c r="AK75">
        <v>2.69</v>
      </c>
      <c r="AL75" t="s">
        <v>1062</v>
      </c>
      <c r="AM75">
        <v>12.01</v>
      </c>
      <c r="AN75">
        <v>123</v>
      </c>
      <c r="AO75" t="s">
        <v>781</v>
      </c>
      <c r="AP75">
        <v>7.13</v>
      </c>
      <c r="AQ75" t="s">
        <v>1063</v>
      </c>
      <c r="AR75">
        <v>20.58</v>
      </c>
      <c r="AS75">
        <v>303</v>
      </c>
      <c r="AT75" t="str">
        <f t="shared" si="1"/>
        <v>&lt; 25mph</v>
      </c>
    </row>
    <row r="76" spans="1:46" x14ac:dyDescent="0.15">
      <c r="A76" s="2">
        <v>138</v>
      </c>
      <c r="B76" s="3" t="s">
        <v>25</v>
      </c>
      <c r="C76" s="3" t="s">
        <v>339</v>
      </c>
      <c r="D76" s="3" t="s">
        <v>104</v>
      </c>
      <c r="E76" s="2">
        <v>17</v>
      </c>
      <c r="F76" s="2">
        <v>2020</v>
      </c>
      <c r="G76" s="2">
        <v>3</v>
      </c>
      <c r="H76" s="4">
        <v>44091</v>
      </c>
      <c r="I76" s="3" t="s">
        <v>93</v>
      </c>
      <c r="J76" s="3">
        <v>33.110132</v>
      </c>
      <c r="K76" s="3">
        <v>-117.26933099999999</v>
      </c>
      <c r="L76" s="3" t="s">
        <v>29</v>
      </c>
      <c r="M76" s="3" t="s">
        <v>85</v>
      </c>
      <c r="N76" s="3" t="s">
        <v>31</v>
      </c>
      <c r="O76" s="3" t="s">
        <v>32</v>
      </c>
      <c r="P76" s="3" t="s">
        <v>33</v>
      </c>
      <c r="Q76" s="3" t="s">
        <v>34</v>
      </c>
      <c r="R76" s="3" t="s">
        <v>43</v>
      </c>
      <c r="S76" s="3" t="s">
        <v>100</v>
      </c>
      <c r="T76" s="3" t="s">
        <v>56</v>
      </c>
      <c r="U76" s="3"/>
      <c r="V76" s="3"/>
      <c r="W76" s="3" t="s">
        <v>68</v>
      </c>
      <c r="X76" s="3" t="s">
        <v>69</v>
      </c>
      <c r="Y76" s="3" t="s">
        <v>61</v>
      </c>
      <c r="Z76" t="s">
        <v>422</v>
      </c>
      <c r="AA76">
        <v>2.37</v>
      </c>
      <c r="AB76" t="s">
        <v>1064</v>
      </c>
      <c r="AC76">
        <v>20</v>
      </c>
      <c r="AD76">
        <v>51</v>
      </c>
      <c r="AE76" t="s">
        <v>422</v>
      </c>
      <c r="AF76">
        <v>2.37</v>
      </c>
      <c r="AG76" t="s">
        <v>1064</v>
      </c>
      <c r="AH76">
        <v>20</v>
      </c>
      <c r="AI76">
        <v>174</v>
      </c>
      <c r="AJ76" t="s">
        <v>422</v>
      </c>
      <c r="AK76">
        <v>2.37</v>
      </c>
      <c r="AL76" t="s">
        <v>1064</v>
      </c>
      <c r="AM76">
        <v>20</v>
      </c>
      <c r="AN76">
        <v>102</v>
      </c>
      <c r="AO76" t="s">
        <v>422</v>
      </c>
      <c r="AP76">
        <v>2.37</v>
      </c>
      <c r="AQ76" t="s">
        <v>1064</v>
      </c>
      <c r="AR76">
        <v>20</v>
      </c>
      <c r="AS76">
        <v>349</v>
      </c>
      <c r="AT76" t="str">
        <f t="shared" si="1"/>
        <v>&lt; 25mph</v>
      </c>
    </row>
    <row r="77" spans="1:46" x14ac:dyDescent="0.15">
      <c r="A77" s="2">
        <v>140</v>
      </c>
      <c r="B77" s="3" t="s">
        <v>25</v>
      </c>
      <c r="C77" s="3" t="s">
        <v>342</v>
      </c>
      <c r="D77" s="3" t="s">
        <v>120</v>
      </c>
      <c r="E77" s="2">
        <v>14</v>
      </c>
      <c r="F77" s="2">
        <v>2020</v>
      </c>
      <c r="G77" s="2">
        <v>4</v>
      </c>
      <c r="H77" s="4">
        <v>44118</v>
      </c>
      <c r="I77" s="6">
        <v>0.62847222222222221</v>
      </c>
      <c r="J77" s="3">
        <v>33.027000000000001</v>
      </c>
      <c r="K77" s="3">
        <v>-116.889</v>
      </c>
      <c r="L77" s="3" t="s">
        <v>29</v>
      </c>
      <c r="M77" s="3" t="s">
        <v>85</v>
      </c>
      <c r="N77" s="3" t="s">
        <v>31</v>
      </c>
      <c r="O77" s="3" t="s">
        <v>32</v>
      </c>
      <c r="P77" s="3" t="s">
        <v>304</v>
      </c>
      <c r="Q77" s="3" t="s">
        <v>34</v>
      </c>
      <c r="R77" s="3" t="s">
        <v>35</v>
      </c>
      <c r="S77" s="3" t="s">
        <v>100</v>
      </c>
      <c r="T77" s="3" t="s">
        <v>161</v>
      </c>
      <c r="U77" s="3"/>
      <c r="V77" s="3"/>
      <c r="W77" s="3" t="s">
        <v>52</v>
      </c>
      <c r="X77" s="3" t="s">
        <v>38</v>
      </c>
      <c r="Y77" s="3" t="s">
        <v>57</v>
      </c>
      <c r="Z77" t="s">
        <v>364</v>
      </c>
      <c r="AA77">
        <v>2.68</v>
      </c>
      <c r="AB77" t="s">
        <v>1065</v>
      </c>
      <c r="AC77">
        <v>5.55</v>
      </c>
      <c r="AD77">
        <v>60</v>
      </c>
      <c r="AE77" t="s">
        <v>630</v>
      </c>
      <c r="AF77">
        <v>5.46</v>
      </c>
      <c r="AG77" t="s">
        <v>1066</v>
      </c>
      <c r="AH77">
        <v>6.87</v>
      </c>
      <c r="AI77">
        <v>155</v>
      </c>
      <c r="AJ77" t="s">
        <v>364</v>
      </c>
      <c r="AK77">
        <v>2.68</v>
      </c>
      <c r="AL77" t="s">
        <v>1065</v>
      </c>
      <c r="AM77">
        <v>5.55</v>
      </c>
      <c r="AN77">
        <v>119</v>
      </c>
      <c r="AO77" t="s">
        <v>734</v>
      </c>
      <c r="AP77">
        <v>6.13</v>
      </c>
      <c r="AQ77" t="s">
        <v>1067</v>
      </c>
      <c r="AR77">
        <v>8.01</v>
      </c>
      <c r="AS77">
        <v>309</v>
      </c>
      <c r="AT77" t="str">
        <f t="shared" si="1"/>
        <v>&lt; 25mph</v>
      </c>
    </row>
    <row r="78" spans="1:46" x14ac:dyDescent="0.15">
      <c r="A78" s="2">
        <v>51</v>
      </c>
      <c r="B78" s="3" t="s">
        <v>25</v>
      </c>
      <c r="C78" s="3" t="s">
        <v>170</v>
      </c>
      <c r="D78" s="3" t="s">
        <v>104</v>
      </c>
      <c r="E78" s="2">
        <v>27</v>
      </c>
      <c r="F78" s="2">
        <v>2016</v>
      </c>
      <c r="G78" s="2">
        <v>3</v>
      </c>
      <c r="H78" s="4">
        <v>42640</v>
      </c>
      <c r="I78" s="6">
        <v>0.42916666666666659</v>
      </c>
      <c r="J78" s="3">
        <v>33.296658000000001</v>
      </c>
      <c r="K78" s="3">
        <v>-117.20794100000001</v>
      </c>
      <c r="L78" s="3" t="s">
        <v>29</v>
      </c>
      <c r="M78" s="3" t="s">
        <v>30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35</v>
      </c>
      <c r="S78" s="3" t="s">
        <v>20</v>
      </c>
      <c r="T78" s="3"/>
      <c r="U78" s="3" t="s">
        <v>152</v>
      </c>
      <c r="V78" s="3"/>
      <c r="W78" s="3" t="s">
        <v>52</v>
      </c>
      <c r="X78" s="3" t="s">
        <v>38</v>
      </c>
      <c r="Y78" s="3" t="s">
        <v>47</v>
      </c>
      <c r="Z78" t="s">
        <v>658</v>
      </c>
      <c r="AA78">
        <v>3.32</v>
      </c>
      <c r="AB78" t="s">
        <v>1068</v>
      </c>
      <c r="AC78">
        <v>8.01</v>
      </c>
      <c r="AD78">
        <v>60</v>
      </c>
      <c r="AE78" t="s">
        <v>1069</v>
      </c>
      <c r="AF78">
        <v>6.55</v>
      </c>
      <c r="AG78" t="s">
        <v>1070</v>
      </c>
      <c r="AH78">
        <v>10</v>
      </c>
      <c r="AI78">
        <v>150</v>
      </c>
      <c r="AJ78" t="s">
        <v>592</v>
      </c>
      <c r="AK78">
        <v>2.96</v>
      </c>
      <c r="AL78" t="s">
        <v>1071</v>
      </c>
      <c r="AM78">
        <v>13</v>
      </c>
      <c r="AN78">
        <v>115</v>
      </c>
      <c r="AO78" t="s">
        <v>592</v>
      </c>
      <c r="AP78">
        <v>2.96</v>
      </c>
      <c r="AQ78" t="s">
        <v>1071</v>
      </c>
      <c r="AR78">
        <v>13</v>
      </c>
      <c r="AS78">
        <v>288</v>
      </c>
      <c r="AT78" t="str">
        <f t="shared" si="1"/>
        <v>&lt; 25mph</v>
      </c>
    </row>
    <row r="79" spans="1:46" x14ac:dyDescent="0.15">
      <c r="A79" s="2">
        <v>30</v>
      </c>
      <c r="B79" s="3" t="s">
        <v>25</v>
      </c>
      <c r="C79" s="3" t="s">
        <v>131</v>
      </c>
      <c r="D79" s="3" t="s">
        <v>127</v>
      </c>
      <c r="E79" s="2">
        <v>16</v>
      </c>
      <c r="F79" s="2">
        <v>2016</v>
      </c>
      <c r="G79" s="2">
        <v>1</v>
      </c>
      <c r="H79" s="4">
        <v>42385</v>
      </c>
      <c r="I79" s="3" t="s">
        <v>132</v>
      </c>
      <c r="J79" s="3">
        <v>32.718764</v>
      </c>
      <c r="K79" s="3">
        <v>-116.97454999999999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43</v>
      </c>
      <c r="S79" s="3" t="s">
        <v>20</v>
      </c>
      <c r="T79" s="3"/>
      <c r="U79" s="3" t="s">
        <v>81</v>
      </c>
      <c r="V79" s="3" t="s">
        <v>36</v>
      </c>
      <c r="W79" s="3" t="s">
        <v>68</v>
      </c>
      <c r="X79" s="3" t="s">
        <v>69</v>
      </c>
      <c r="Y79" s="3" t="s">
        <v>39</v>
      </c>
      <c r="Z79" t="s">
        <v>582</v>
      </c>
      <c r="AA79">
        <v>2.48</v>
      </c>
      <c r="AB79" t="s">
        <v>1072</v>
      </c>
      <c r="AC79">
        <v>7.61</v>
      </c>
      <c r="AD79">
        <v>53</v>
      </c>
      <c r="AE79" t="s">
        <v>551</v>
      </c>
      <c r="AF79">
        <v>4.0999999999999996</v>
      </c>
      <c r="AG79" t="s">
        <v>1073</v>
      </c>
      <c r="AH79">
        <v>10.51</v>
      </c>
      <c r="AI79">
        <v>151</v>
      </c>
      <c r="AJ79" t="s">
        <v>1074</v>
      </c>
      <c r="AK79">
        <v>2.4</v>
      </c>
      <c r="AL79" t="s">
        <v>1075</v>
      </c>
      <c r="AM79">
        <v>8.61</v>
      </c>
      <c r="AN79">
        <v>106</v>
      </c>
      <c r="AO79" t="s">
        <v>565</v>
      </c>
      <c r="AP79">
        <v>4.1399999999999997</v>
      </c>
      <c r="AQ79" t="s">
        <v>1076</v>
      </c>
      <c r="AR79">
        <v>11.83</v>
      </c>
      <c r="AS79">
        <v>301</v>
      </c>
      <c r="AT79" t="str">
        <f t="shared" si="1"/>
        <v>&lt; 25mph</v>
      </c>
    </row>
    <row r="80" spans="1:46" x14ac:dyDescent="0.15">
      <c r="A80" s="2">
        <v>15</v>
      </c>
      <c r="B80" s="3" t="s">
        <v>25</v>
      </c>
      <c r="C80" s="3" t="s">
        <v>91</v>
      </c>
      <c r="D80" s="3" t="s">
        <v>92</v>
      </c>
      <c r="E80" s="2">
        <v>8</v>
      </c>
      <c r="F80" s="2">
        <v>2015</v>
      </c>
      <c r="G80" s="2">
        <v>3</v>
      </c>
      <c r="H80" s="4">
        <v>42224</v>
      </c>
      <c r="I80" s="3" t="s">
        <v>93</v>
      </c>
      <c r="J80" s="3">
        <v>33.197299999999998</v>
      </c>
      <c r="K80" s="3">
        <v>-117.2308</v>
      </c>
      <c r="L80" s="3" t="s">
        <v>29</v>
      </c>
      <c r="M80" s="3" t="s">
        <v>85</v>
      </c>
      <c r="N80" s="3" t="s">
        <v>31</v>
      </c>
      <c r="O80" s="3" t="s">
        <v>72</v>
      </c>
      <c r="P80" s="3" t="s">
        <v>94</v>
      </c>
      <c r="Q80" s="3" t="s">
        <v>34</v>
      </c>
      <c r="R80" s="3" t="s">
        <v>43</v>
      </c>
      <c r="S80" s="3" t="s">
        <v>20</v>
      </c>
      <c r="T80" s="3"/>
      <c r="U80" s="3" t="s">
        <v>81</v>
      </c>
      <c r="V80" s="3" t="s">
        <v>36</v>
      </c>
      <c r="W80" s="3" t="s">
        <v>68</v>
      </c>
      <c r="X80" s="3" t="s">
        <v>69</v>
      </c>
      <c r="Y80" s="3" t="s">
        <v>61</v>
      </c>
      <c r="Z80" t="s">
        <v>466</v>
      </c>
      <c r="AA80">
        <v>3.4</v>
      </c>
      <c r="AB80" t="s">
        <v>1077</v>
      </c>
      <c r="AC80">
        <v>5.99</v>
      </c>
      <c r="AD80">
        <v>59</v>
      </c>
      <c r="AE80" t="s">
        <v>378</v>
      </c>
      <c r="AF80">
        <v>7.84</v>
      </c>
      <c r="AG80" t="s">
        <v>1078</v>
      </c>
      <c r="AH80">
        <v>14.99</v>
      </c>
      <c r="AI80">
        <v>151</v>
      </c>
      <c r="AJ80" t="s">
        <v>466</v>
      </c>
      <c r="AK80">
        <v>3.4</v>
      </c>
      <c r="AL80" t="s">
        <v>1079</v>
      </c>
      <c r="AM80">
        <v>8.01</v>
      </c>
      <c r="AN80">
        <v>116</v>
      </c>
      <c r="AO80" t="s">
        <v>378</v>
      </c>
      <c r="AP80">
        <v>7.84</v>
      </c>
      <c r="AQ80" t="s">
        <v>1078</v>
      </c>
      <c r="AR80">
        <v>14.99</v>
      </c>
      <c r="AS80">
        <v>300</v>
      </c>
      <c r="AT80" t="str">
        <f t="shared" si="1"/>
        <v>&lt; 25mph</v>
      </c>
    </row>
    <row r="81" spans="1:46" x14ac:dyDescent="0.15">
      <c r="A81" s="2">
        <v>2</v>
      </c>
      <c r="B81" s="3" t="s">
        <v>25</v>
      </c>
      <c r="C81" s="3" t="s">
        <v>40</v>
      </c>
      <c r="D81" s="3" t="s">
        <v>41</v>
      </c>
      <c r="E81" s="2">
        <v>19</v>
      </c>
      <c r="F81" s="2">
        <v>2015</v>
      </c>
      <c r="G81" s="2">
        <v>1</v>
      </c>
      <c r="H81" s="4">
        <v>42082</v>
      </c>
      <c r="I81" s="3" t="s">
        <v>42</v>
      </c>
      <c r="J81" s="3">
        <v>33.056451000000003</v>
      </c>
      <c r="K81" s="3">
        <v>-117.03319999999999</v>
      </c>
      <c r="L81" s="3" t="s">
        <v>29</v>
      </c>
      <c r="M81" s="3" t="s">
        <v>30</v>
      </c>
      <c r="N81" s="3" t="s">
        <v>31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44</v>
      </c>
      <c r="V81" s="3" t="s">
        <v>45</v>
      </c>
      <c r="W81" s="3" t="s">
        <v>46</v>
      </c>
      <c r="X81" s="3" t="s">
        <v>38</v>
      </c>
      <c r="Y81" s="3" t="s">
        <v>47</v>
      </c>
      <c r="Z81" t="s">
        <v>369</v>
      </c>
      <c r="AA81">
        <v>3.14</v>
      </c>
      <c r="AB81" t="s">
        <v>1080</v>
      </c>
      <c r="AC81">
        <v>5.99</v>
      </c>
      <c r="AD81">
        <v>30</v>
      </c>
      <c r="AE81" t="s">
        <v>369</v>
      </c>
      <c r="AF81">
        <v>3.14</v>
      </c>
      <c r="AG81" t="s">
        <v>1080</v>
      </c>
      <c r="AH81">
        <v>5.99</v>
      </c>
      <c r="AI81">
        <v>60</v>
      </c>
      <c r="AJ81" t="s">
        <v>369</v>
      </c>
      <c r="AK81">
        <v>3.14</v>
      </c>
      <c r="AL81" t="s">
        <v>1080</v>
      </c>
      <c r="AM81">
        <v>5.99</v>
      </c>
      <c r="AN81">
        <v>60</v>
      </c>
      <c r="AO81" t="s">
        <v>369</v>
      </c>
      <c r="AP81">
        <v>3.14</v>
      </c>
      <c r="AQ81" t="s">
        <v>1080</v>
      </c>
      <c r="AR81">
        <v>5.99</v>
      </c>
      <c r="AS81">
        <v>120</v>
      </c>
      <c r="AT81" t="str">
        <f t="shared" si="1"/>
        <v>&lt; 25mph</v>
      </c>
    </row>
    <row r="82" spans="1:46" x14ac:dyDescent="0.15">
      <c r="A82" s="2">
        <v>2</v>
      </c>
      <c r="B82" s="3" t="s">
        <v>25</v>
      </c>
      <c r="C82" s="3" t="s">
        <v>40</v>
      </c>
      <c r="D82" s="3" t="s">
        <v>41</v>
      </c>
      <c r="E82" s="2">
        <v>19</v>
      </c>
      <c r="F82" s="2">
        <v>2015</v>
      </c>
      <c r="G82" s="2">
        <v>1</v>
      </c>
      <c r="H82" s="4">
        <v>42082</v>
      </c>
      <c r="I82" s="3" t="s">
        <v>42</v>
      </c>
      <c r="J82" s="3">
        <v>33.056451000000003</v>
      </c>
      <c r="K82" s="3">
        <v>-117.03319999999999</v>
      </c>
      <c r="L82" s="3" t="s">
        <v>29</v>
      </c>
      <c r="M82" s="3" t="s">
        <v>30</v>
      </c>
      <c r="N82" s="3" t="s">
        <v>31</v>
      </c>
      <c r="O82" s="3" t="s">
        <v>32</v>
      </c>
      <c r="P82" s="3" t="s">
        <v>33</v>
      </c>
      <c r="Q82" s="3" t="s">
        <v>34</v>
      </c>
      <c r="R82" s="3" t="s">
        <v>43</v>
      </c>
      <c r="S82" s="3" t="s">
        <v>20</v>
      </c>
      <c r="T82" s="3"/>
      <c r="U82" s="3" t="s">
        <v>44</v>
      </c>
      <c r="V82" s="3" t="s">
        <v>45</v>
      </c>
      <c r="W82" s="3" t="s">
        <v>46</v>
      </c>
      <c r="X82" s="3" t="s">
        <v>38</v>
      </c>
      <c r="Y82" s="3" t="s">
        <v>47</v>
      </c>
      <c r="Z82" t="s">
        <v>369</v>
      </c>
      <c r="AA82">
        <v>3.14</v>
      </c>
      <c r="AB82" t="s">
        <v>1081</v>
      </c>
      <c r="AC82">
        <v>14.99</v>
      </c>
      <c r="AD82">
        <v>29</v>
      </c>
      <c r="AE82" t="s">
        <v>369</v>
      </c>
      <c r="AF82">
        <v>3.14</v>
      </c>
      <c r="AG82" t="s">
        <v>1081</v>
      </c>
      <c r="AH82">
        <v>14.99</v>
      </c>
      <c r="AI82">
        <v>77</v>
      </c>
      <c r="AJ82" t="s">
        <v>1082</v>
      </c>
      <c r="AK82">
        <v>2.19</v>
      </c>
      <c r="AL82" t="s">
        <v>1083</v>
      </c>
      <c r="AM82">
        <v>21.85</v>
      </c>
      <c r="AN82">
        <v>60</v>
      </c>
      <c r="AO82" t="s">
        <v>1082</v>
      </c>
      <c r="AP82">
        <v>2.19</v>
      </c>
      <c r="AQ82" t="s">
        <v>1083</v>
      </c>
      <c r="AR82">
        <v>21.85</v>
      </c>
      <c r="AS82">
        <v>158</v>
      </c>
      <c r="AT82" t="str">
        <f t="shared" si="1"/>
        <v>&lt; 25mph</v>
      </c>
    </row>
    <row r="83" spans="1:46" x14ac:dyDescent="0.15">
      <c r="A83" s="2">
        <v>26</v>
      </c>
      <c r="B83" s="3" t="s">
        <v>25</v>
      </c>
      <c r="C83" s="3" t="s">
        <v>121</v>
      </c>
      <c r="D83" s="3" t="s">
        <v>120</v>
      </c>
      <c r="E83" s="2">
        <v>9</v>
      </c>
      <c r="F83" s="2">
        <v>2015</v>
      </c>
      <c r="G83" s="2">
        <v>4</v>
      </c>
      <c r="H83" s="4">
        <v>42286</v>
      </c>
      <c r="I83" s="3" t="s">
        <v>122</v>
      </c>
      <c r="J83" s="3">
        <v>32.770499999999998</v>
      </c>
      <c r="K83" s="3">
        <v>-117.1095</v>
      </c>
      <c r="L83" s="3" t="s">
        <v>56</v>
      </c>
      <c r="M83" s="3" t="s">
        <v>85</v>
      </c>
      <c r="N83" s="3" t="s">
        <v>31</v>
      </c>
      <c r="O83" s="3" t="s">
        <v>32</v>
      </c>
      <c r="P83" s="3" t="s">
        <v>67</v>
      </c>
      <c r="Q83" s="3" t="s">
        <v>34</v>
      </c>
      <c r="R83" s="3" t="s">
        <v>43</v>
      </c>
      <c r="S83" s="3" t="s">
        <v>100</v>
      </c>
      <c r="T83" s="3" t="s">
        <v>108</v>
      </c>
      <c r="U83" s="3"/>
      <c r="V83" s="3"/>
      <c r="W83" s="3" t="s">
        <v>52</v>
      </c>
      <c r="X83" s="3" t="s">
        <v>38</v>
      </c>
      <c r="Y83" s="3" t="s">
        <v>64</v>
      </c>
      <c r="Z83" t="s">
        <v>569</v>
      </c>
      <c r="AA83">
        <v>2.12</v>
      </c>
      <c r="AB83" t="s">
        <v>1084</v>
      </c>
      <c r="AC83">
        <v>6.02</v>
      </c>
      <c r="AD83">
        <v>1</v>
      </c>
      <c r="AE83" t="s">
        <v>375</v>
      </c>
      <c r="AF83">
        <v>5.34</v>
      </c>
      <c r="AG83" t="s">
        <v>1085</v>
      </c>
      <c r="AH83">
        <v>12.01</v>
      </c>
      <c r="AI83">
        <v>69</v>
      </c>
      <c r="AJ83" t="s">
        <v>569</v>
      </c>
      <c r="AK83">
        <v>2.12</v>
      </c>
      <c r="AL83" t="s">
        <v>1086</v>
      </c>
      <c r="AM83">
        <v>6.02</v>
      </c>
      <c r="AN83">
        <v>7</v>
      </c>
      <c r="AO83" t="s">
        <v>375</v>
      </c>
      <c r="AP83">
        <v>5.34</v>
      </c>
      <c r="AQ83" t="s">
        <v>1085</v>
      </c>
      <c r="AR83">
        <v>12.01</v>
      </c>
      <c r="AS83">
        <v>151</v>
      </c>
      <c r="AT83" t="str">
        <f t="shared" si="1"/>
        <v>&lt; 25mph</v>
      </c>
    </row>
    <row r="84" spans="1:46" x14ac:dyDescent="0.15">
      <c r="A84" s="2">
        <v>49</v>
      </c>
      <c r="B84" s="3" t="s">
        <v>25</v>
      </c>
      <c r="C84" s="3" t="s">
        <v>166</v>
      </c>
      <c r="D84" s="3" t="s">
        <v>92</v>
      </c>
      <c r="E84" s="2">
        <v>27</v>
      </c>
      <c r="F84" s="2">
        <v>2016</v>
      </c>
      <c r="G84" s="2">
        <v>3</v>
      </c>
      <c r="H84" s="4">
        <v>42609</v>
      </c>
      <c r="I84" s="3" t="s">
        <v>167</v>
      </c>
      <c r="J84" s="3">
        <v>33.137129000000002</v>
      </c>
      <c r="K84" s="3">
        <v>-117.07614700000001</v>
      </c>
      <c r="L84" s="3" t="s">
        <v>29</v>
      </c>
      <c r="M84" s="3" t="s">
        <v>30</v>
      </c>
      <c r="N84" s="3" t="s">
        <v>31</v>
      </c>
      <c r="O84" s="3" t="s">
        <v>72</v>
      </c>
      <c r="P84" s="3" t="s">
        <v>33</v>
      </c>
      <c r="Q84" s="3" t="s">
        <v>34</v>
      </c>
      <c r="R84" s="3" t="s">
        <v>43</v>
      </c>
      <c r="S84" s="3" t="s">
        <v>20</v>
      </c>
      <c r="T84" s="3"/>
      <c r="U84" s="3" t="s">
        <v>81</v>
      </c>
      <c r="V84" s="3" t="s">
        <v>36</v>
      </c>
      <c r="W84" s="3" t="s">
        <v>52</v>
      </c>
      <c r="X84" s="3" t="s">
        <v>69</v>
      </c>
      <c r="Y84" s="3" t="s">
        <v>47</v>
      </c>
      <c r="Z84" t="s">
        <v>855</v>
      </c>
      <c r="AA84">
        <v>1.45</v>
      </c>
      <c r="AB84" t="s">
        <v>1087</v>
      </c>
      <c r="AC84">
        <v>4.99</v>
      </c>
      <c r="AD84">
        <v>25</v>
      </c>
      <c r="AE84" t="s">
        <v>604</v>
      </c>
      <c r="AF84">
        <v>4.09</v>
      </c>
      <c r="AG84" t="s">
        <v>1088</v>
      </c>
      <c r="AH84">
        <v>5.99</v>
      </c>
      <c r="AI84">
        <v>160</v>
      </c>
      <c r="AJ84" t="s">
        <v>855</v>
      </c>
      <c r="AK84">
        <v>1.45</v>
      </c>
      <c r="AL84" t="s">
        <v>1089</v>
      </c>
      <c r="AM84">
        <v>5.99</v>
      </c>
      <c r="AN84">
        <v>53</v>
      </c>
      <c r="AO84" t="s">
        <v>553</v>
      </c>
      <c r="AP84">
        <v>7.96</v>
      </c>
      <c r="AQ84" t="s">
        <v>1090</v>
      </c>
      <c r="AR84">
        <v>7</v>
      </c>
      <c r="AS84">
        <v>334</v>
      </c>
      <c r="AT84" t="str">
        <f t="shared" si="1"/>
        <v>&lt; 25mph</v>
      </c>
    </row>
    <row r="85" spans="1:46" x14ac:dyDescent="0.15">
      <c r="A85" s="2">
        <v>134</v>
      </c>
      <c r="B85" s="3" t="s">
        <v>25</v>
      </c>
      <c r="C85" s="3" t="s">
        <v>335</v>
      </c>
      <c r="D85" s="3" t="s">
        <v>104</v>
      </c>
      <c r="E85" s="2">
        <v>5</v>
      </c>
      <c r="F85" s="2">
        <v>2020</v>
      </c>
      <c r="G85" s="2">
        <v>3</v>
      </c>
      <c r="H85" s="4">
        <v>44079</v>
      </c>
      <c r="I85" s="3" t="s">
        <v>59</v>
      </c>
      <c r="J85" s="3">
        <v>33.066000000000003</v>
      </c>
      <c r="K85" s="3">
        <v>-116.85899999999999</v>
      </c>
      <c r="L85" s="3" t="s">
        <v>29</v>
      </c>
      <c r="M85" s="3" t="s">
        <v>85</v>
      </c>
      <c r="N85" s="3" t="s">
        <v>31</v>
      </c>
      <c r="O85" s="3" t="s">
        <v>32</v>
      </c>
      <c r="P85" s="3" t="s">
        <v>336</v>
      </c>
      <c r="Q85" s="3" t="s">
        <v>34</v>
      </c>
      <c r="R85" s="3" t="s">
        <v>43</v>
      </c>
      <c r="S85" s="3" t="s">
        <v>20</v>
      </c>
      <c r="T85" s="3"/>
      <c r="U85" s="3" t="s">
        <v>29</v>
      </c>
      <c r="V85" s="3" t="s">
        <v>36</v>
      </c>
      <c r="W85" s="3" t="s">
        <v>139</v>
      </c>
      <c r="X85" s="3" t="s">
        <v>69</v>
      </c>
      <c r="Y85" s="3" t="s">
        <v>39</v>
      </c>
      <c r="Z85" t="s">
        <v>798</v>
      </c>
      <c r="AA85">
        <v>1.64</v>
      </c>
      <c r="AB85" t="s">
        <v>1091</v>
      </c>
      <c r="AC85">
        <v>21</v>
      </c>
      <c r="AD85">
        <v>48</v>
      </c>
      <c r="AE85" t="s">
        <v>798</v>
      </c>
      <c r="AF85">
        <v>1.64</v>
      </c>
      <c r="AG85" t="s">
        <v>1091</v>
      </c>
      <c r="AH85">
        <v>21</v>
      </c>
      <c r="AI85">
        <v>126</v>
      </c>
      <c r="AJ85" t="s">
        <v>798</v>
      </c>
      <c r="AK85">
        <v>1.64</v>
      </c>
      <c r="AL85" t="s">
        <v>1091</v>
      </c>
      <c r="AM85">
        <v>21</v>
      </c>
      <c r="AN85">
        <v>98</v>
      </c>
      <c r="AO85" t="s">
        <v>798</v>
      </c>
      <c r="AP85">
        <v>1.64</v>
      </c>
      <c r="AQ85" t="s">
        <v>1091</v>
      </c>
      <c r="AR85">
        <v>21</v>
      </c>
      <c r="AS85">
        <v>254</v>
      </c>
      <c r="AT85" t="str">
        <f t="shared" si="1"/>
        <v>&lt; 25mph</v>
      </c>
    </row>
    <row r="86" spans="1:46" x14ac:dyDescent="0.15">
      <c r="A86" s="2">
        <v>70</v>
      </c>
      <c r="B86" s="3" t="s">
        <v>25</v>
      </c>
      <c r="C86" s="3" t="s">
        <v>210</v>
      </c>
      <c r="D86" s="3" t="s">
        <v>104</v>
      </c>
      <c r="E86" s="2">
        <v>27</v>
      </c>
      <c r="F86" s="2">
        <v>2017</v>
      </c>
      <c r="G86" s="2">
        <v>3</v>
      </c>
      <c r="H86" s="4">
        <v>43005</v>
      </c>
      <c r="I86" s="3" t="s">
        <v>211</v>
      </c>
      <c r="J86" s="3">
        <v>32.727192000000002</v>
      </c>
      <c r="K86" s="3">
        <v>-116.778791</v>
      </c>
      <c r="L86" s="3" t="s">
        <v>29</v>
      </c>
      <c r="M86" s="3" t="s">
        <v>30</v>
      </c>
      <c r="N86" s="3" t="s">
        <v>31</v>
      </c>
      <c r="O86" s="3" t="s">
        <v>72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161</v>
      </c>
      <c r="U86" s="3"/>
      <c r="V86" s="3"/>
      <c r="W86" s="3" t="s">
        <v>68</v>
      </c>
      <c r="X86" s="3" t="s">
        <v>53</v>
      </c>
      <c r="Y86" s="3" t="s">
        <v>39</v>
      </c>
      <c r="Z86" t="s">
        <v>710</v>
      </c>
      <c r="AA86">
        <v>3.81</v>
      </c>
      <c r="AB86" t="s">
        <v>1092</v>
      </c>
      <c r="AC86">
        <v>5.99</v>
      </c>
      <c r="AD86">
        <v>11</v>
      </c>
      <c r="AE86" t="s">
        <v>556</v>
      </c>
      <c r="AF86">
        <v>6.04</v>
      </c>
      <c r="AG86" t="s">
        <v>1093</v>
      </c>
      <c r="AH86">
        <v>13.65</v>
      </c>
      <c r="AI86">
        <v>80</v>
      </c>
      <c r="AJ86" t="s">
        <v>710</v>
      </c>
      <c r="AK86">
        <v>3.81</v>
      </c>
      <c r="AL86" t="s">
        <v>1094</v>
      </c>
      <c r="AM86">
        <v>5.99</v>
      </c>
      <c r="AN86">
        <v>22</v>
      </c>
      <c r="AO86" t="s">
        <v>556</v>
      </c>
      <c r="AP86">
        <v>6.04</v>
      </c>
      <c r="AQ86" t="s">
        <v>1093</v>
      </c>
      <c r="AR86">
        <v>13.65</v>
      </c>
      <c r="AS86">
        <v>159</v>
      </c>
      <c r="AT86" t="str">
        <f t="shared" si="1"/>
        <v>&lt; 25mph</v>
      </c>
    </row>
    <row r="87" spans="1:46" x14ac:dyDescent="0.15">
      <c r="A87" s="2">
        <v>118</v>
      </c>
      <c r="B87" s="3" t="s">
        <v>25</v>
      </c>
      <c r="C87" s="3" t="s">
        <v>307</v>
      </c>
      <c r="D87" s="3" t="s">
        <v>27</v>
      </c>
      <c r="E87" s="2">
        <v>11</v>
      </c>
      <c r="F87" s="2">
        <v>2020</v>
      </c>
      <c r="G87" s="2">
        <v>1</v>
      </c>
      <c r="H87" s="4">
        <v>43872</v>
      </c>
      <c r="I87" s="3" t="s">
        <v>308</v>
      </c>
      <c r="J87" s="3">
        <v>32.791006000000003</v>
      </c>
      <c r="K87" s="3">
        <v>-116.91940099999999</v>
      </c>
      <c r="L87" s="3" t="s">
        <v>29</v>
      </c>
      <c r="M87" s="3" t="s">
        <v>85</v>
      </c>
      <c r="N87" s="3" t="s">
        <v>31</v>
      </c>
      <c r="O87" s="3" t="s">
        <v>32</v>
      </c>
      <c r="P87" s="3" t="s">
        <v>33</v>
      </c>
      <c r="Q87" s="3" t="s">
        <v>34</v>
      </c>
      <c r="R87" s="3" t="s">
        <v>43</v>
      </c>
      <c r="S87" s="3" t="s">
        <v>100</v>
      </c>
      <c r="T87" s="3" t="s">
        <v>101</v>
      </c>
      <c r="U87" s="3"/>
      <c r="V87" s="3"/>
      <c r="W87" s="3" t="s">
        <v>139</v>
      </c>
      <c r="X87" s="3" t="s">
        <v>69</v>
      </c>
      <c r="Y87" s="3" t="s">
        <v>39</v>
      </c>
      <c r="Z87" t="s">
        <v>428</v>
      </c>
      <c r="AA87">
        <v>3.11</v>
      </c>
      <c r="AB87" t="s">
        <v>1095</v>
      </c>
      <c r="AC87">
        <v>5.99</v>
      </c>
      <c r="AD87">
        <v>31</v>
      </c>
      <c r="AE87" t="s">
        <v>359</v>
      </c>
      <c r="AF87">
        <v>4.92</v>
      </c>
      <c r="AG87" t="s">
        <v>1095</v>
      </c>
      <c r="AH87">
        <v>18.989999999999998</v>
      </c>
      <c r="AI87">
        <v>159</v>
      </c>
      <c r="AJ87" t="s">
        <v>428</v>
      </c>
      <c r="AK87">
        <v>3.11</v>
      </c>
      <c r="AL87" t="s">
        <v>1096</v>
      </c>
      <c r="AM87">
        <v>11.01</v>
      </c>
      <c r="AN87">
        <v>60</v>
      </c>
      <c r="AO87" t="s">
        <v>387</v>
      </c>
      <c r="AP87">
        <v>7.47</v>
      </c>
      <c r="AQ87" t="s">
        <v>1097</v>
      </c>
      <c r="AR87">
        <v>24</v>
      </c>
      <c r="AS87">
        <v>303</v>
      </c>
      <c r="AT87" t="str">
        <f t="shared" si="1"/>
        <v>&lt; 25mph</v>
      </c>
    </row>
    <row r="88" spans="1:46" x14ac:dyDescent="0.15">
      <c r="A88" s="2">
        <v>71</v>
      </c>
      <c r="B88" s="3" t="s">
        <v>25</v>
      </c>
      <c r="C88" s="3" t="s">
        <v>212</v>
      </c>
      <c r="D88" s="3" t="s">
        <v>120</v>
      </c>
      <c r="E88" s="2">
        <v>7</v>
      </c>
      <c r="F88" s="2">
        <v>2017</v>
      </c>
      <c r="G88" s="2">
        <v>4</v>
      </c>
      <c r="H88" s="4">
        <v>43015</v>
      </c>
      <c r="I88" s="3" t="s">
        <v>213</v>
      </c>
      <c r="J88" s="3">
        <v>32.591425999999998</v>
      </c>
      <c r="K88" s="3">
        <v>-116.621583</v>
      </c>
      <c r="L88" s="3" t="s">
        <v>29</v>
      </c>
      <c r="M88" s="3" t="s">
        <v>30</v>
      </c>
      <c r="N88" s="3" t="s">
        <v>51</v>
      </c>
      <c r="O88" s="3" t="s">
        <v>32</v>
      </c>
      <c r="P88" s="3" t="s">
        <v>33</v>
      </c>
      <c r="Q88" s="3" t="s">
        <v>34</v>
      </c>
      <c r="R88" s="3" t="s">
        <v>35</v>
      </c>
      <c r="S88" s="3" t="s">
        <v>100</v>
      </c>
      <c r="T88" s="3" t="s">
        <v>108</v>
      </c>
      <c r="U88" s="3"/>
      <c r="V88" s="3"/>
      <c r="W88" s="3" t="s">
        <v>56</v>
      </c>
      <c r="X88" s="3" t="s">
        <v>53</v>
      </c>
      <c r="Y88" s="3" t="s">
        <v>74</v>
      </c>
      <c r="Z88" t="s">
        <v>786</v>
      </c>
      <c r="AA88">
        <v>0.85</v>
      </c>
      <c r="AB88" t="s">
        <v>1098</v>
      </c>
      <c r="AC88">
        <v>13</v>
      </c>
      <c r="AD88">
        <v>31</v>
      </c>
      <c r="AE88" t="s">
        <v>998</v>
      </c>
      <c r="AF88">
        <v>6.91</v>
      </c>
      <c r="AG88" t="s">
        <v>1099</v>
      </c>
      <c r="AH88">
        <v>14.99</v>
      </c>
      <c r="AI88">
        <v>210</v>
      </c>
      <c r="AJ88" t="s">
        <v>786</v>
      </c>
      <c r="AK88">
        <v>0.85</v>
      </c>
      <c r="AL88" t="s">
        <v>1098</v>
      </c>
      <c r="AM88">
        <v>13</v>
      </c>
      <c r="AN88">
        <v>59</v>
      </c>
      <c r="AO88" t="s">
        <v>518</v>
      </c>
      <c r="AP88">
        <v>4.8899999999999997</v>
      </c>
      <c r="AQ88" t="s">
        <v>1100</v>
      </c>
      <c r="AR88">
        <v>15.99</v>
      </c>
      <c r="AS88">
        <v>415</v>
      </c>
      <c r="AT88" t="str">
        <f t="shared" si="1"/>
        <v>&lt; 25mph</v>
      </c>
    </row>
    <row r="89" spans="1:46" x14ac:dyDescent="0.15">
      <c r="A89" s="2">
        <v>24</v>
      </c>
      <c r="B89" s="3" t="s">
        <v>25</v>
      </c>
      <c r="C89" s="3" t="s">
        <v>116</v>
      </c>
      <c r="D89" s="3" t="s">
        <v>104</v>
      </c>
      <c r="E89" s="2">
        <v>17</v>
      </c>
      <c r="F89" s="2">
        <v>2015</v>
      </c>
      <c r="G89" s="2">
        <v>3</v>
      </c>
      <c r="H89" s="4">
        <v>42264</v>
      </c>
      <c r="I89" s="3" t="s">
        <v>117</v>
      </c>
      <c r="J89" s="3">
        <v>32.679141999999999</v>
      </c>
      <c r="K89" s="3">
        <v>-117.1044</v>
      </c>
      <c r="L89" s="3" t="s">
        <v>29</v>
      </c>
      <c r="M89" s="3" t="s">
        <v>85</v>
      </c>
      <c r="N89" s="3" t="s">
        <v>31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100</v>
      </c>
      <c r="T89" s="3" t="s">
        <v>118</v>
      </c>
      <c r="U89" s="3"/>
      <c r="V89" s="3"/>
      <c r="W89" s="3" t="s">
        <v>68</v>
      </c>
      <c r="X89" s="3" t="s">
        <v>69</v>
      </c>
      <c r="Y89" s="3" t="s">
        <v>64</v>
      </c>
      <c r="Z89" t="s">
        <v>855</v>
      </c>
      <c r="AA89">
        <v>2.5499999999999998</v>
      </c>
      <c r="AB89" t="s">
        <v>1101</v>
      </c>
      <c r="AC89">
        <v>2.5499999999999998</v>
      </c>
      <c r="AD89">
        <v>6</v>
      </c>
      <c r="AE89" t="s">
        <v>1102</v>
      </c>
      <c r="AF89">
        <v>5.82</v>
      </c>
      <c r="AG89" t="s">
        <v>1103</v>
      </c>
      <c r="AH89">
        <v>22.82</v>
      </c>
      <c r="AI89">
        <v>84</v>
      </c>
      <c r="AJ89" t="s">
        <v>855</v>
      </c>
      <c r="AK89">
        <v>2.5499999999999998</v>
      </c>
      <c r="AL89" t="s">
        <v>1104</v>
      </c>
      <c r="AM89">
        <v>2.92</v>
      </c>
      <c r="AN89">
        <v>12</v>
      </c>
      <c r="AO89" t="s">
        <v>1102</v>
      </c>
      <c r="AP89">
        <v>5.82</v>
      </c>
      <c r="AQ89" t="s">
        <v>1103</v>
      </c>
      <c r="AR89">
        <v>22.82</v>
      </c>
      <c r="AS89">
        <v>168</v>
      </c>
      <c r="AT89" t="str">
        <f t="shared" si="1"/>
        <v>&lt; 25mph</v>
      </c>
    </row>
    <row r="90" spans="1:46" x14ac:dyDescent="0.15">
      <c r="A90" s="2">
        <v>79</v>
      </c>
      <c r="B90" s="3" t="s">
        <v>25</v>
      </c>
      <c r="C90" s="3" t="s">
        <v>228</v>
      </c>
      <c r="D90" s="3" t="s">
        <v>27</v>
      </c>
      <c r="E90" s="2">
        <v>16</v>
      </c>
      <c r="F90" s="2">
        <v>2018</v>
      </c>
      <c r="G90" s="2">
        <v>1</v>
      </c>
      <c r="H90" s="4">
        <v>43147</v>
      </c>
      <c r="I90" s="3" t="s">
        <v>229</v>
      </c>
      <c r="J90" s="3">
        <v>32.627595999999997</v>
      </c>
      <c r="K90" s="3">
        <v>-116.94085200000001</v>
      </c>
      <c r="L90" s="3" t="s">
        <v>29</v>
      </c>
      <c r="M90" s="3" t="s">
        <v>85</v>
      </c>
      <c r="N90" s="3" t="s">
        <v>31</v>
      </c>
      <c r="O90" s="3" t="s">
        <v>86</v>
      </c>
      <c r="P90" s="3" t="s">
        <v>33</v>
      </c>
      <c r="Q90" s="3" t="s">
        <v>34</v>
      </c>
      <c r="R90" s="3" t="s">
        <v>43</v>
      </c>
      <c r="S90" s="3" t="s">
        <v>20</v>
      </c>
      <c r="T90" s="3"/>
      <c r="U90" s="3" t="s">
        <v>81</v>
      </c>
      <c r="V90" s="3" t="s">
        <v>36</v>
      </c>
      <c r="W90" s="3" t="s">
        <v>139</v>
      </c>
      <c r="X90" s="3" t="s">
        <v>38</v>
      </c>
      <c r="Y90" s="3" t="s">
        <v>64</v>
      </c>
      <c r="Z90" t="s">
        <v>430</v>
      </c>
      <c r="AA90">
        <v>3.67</v>
      </c>
      <c r="AB90" t="s">
        <v>1105</v>
      </c>
      <c r="AC90">
        <v>8.99</v>
      </c>
      <c r="AD90">
        <v>11</v>
      </c>
      <c r="AE90" t="s">
        <v>717</v>
      </c>
      <c r="AF90">
        <v>7.45</v>
      </c>
      <c r="AG90" t="s">
        <v>1106</v>
      </c>
      <c r="AH90">
        <v>18</v>
      </c>
      <c r="AI90">
        <v>107</v>
      </c>
      <c r="AJ90" t="s">
        <v>430</v>
      </c>
      <c r="AK90">
        <v>3.67</v>
      </c>
      <c r="AL90" t="s">
        <v>1105</v>
      </c>
      <c r="AM90">
        <v>8.99</v>
      </c>
      <c r="AN90">
        <v>22</v>
      </c>
      <c r="AO90" t="s">
        <v>717</v>
      </c>
      <c r="AP90">
        <v>7.45</v>
      </c>
      <c r="AQ90" t="s">
        <v>1106</v>
      </c>
      <c r="AR90">
        <v>18</v>
      </c>
      <c r="AS90">
        <v>209</v>
      </c>
      <c r="AT90" t="str">
        <f t="shared" si="1"/>
        <v>&lt; 25mph</v>
      </c>
    </row>
    <row r="91" spans="1:46" x14ac:dyDescent="0.15">
      <c r="A91" s="2">
        <v>62</v>
      </c>
      <c r="B91" s="3" t="s">
        <v>25</v>
      </c>
      <c r="C91" s="3" t="s">
        <v>192</v>
      </c>
      <c r="D91" s="3" t="s">
        <v>149</v>
      </c>
      <c r="E91" s="2">
        <v>29</v>
      </c>
      <c r="F91" s="2">
        <v>2017</v>
      </c>
      <c r="G91" s="2">
        <v>2</v>
      </c>
      <c r="H91" s="4">
        <v>42915</v>
      </c>
      <c r="I91" s="3" t="s">
        <v>193</v>
      </c>
      <c r="J91" s="3">
        <v>32.692580999999997</v>
      </c>
      <c r="K91" s="3">
        <v>-116.856442</v>
      </c>
      <c r="L91" s="3" t="s">
        <v>29</v>
      </c>
      <c r="M91" s="3" t="s">
        <v>30</v>
      </c>
      <c r="N91" s="3" t="s">
        <v>51</v>
      </c>
      <c r="O91" s="3" t="s">
        <v>32</v>
      </c>
      <c r="P91" s="3" t="s">
        <v>33</v>
      </c>
      <c r="Q91" s="3" t="s">
        <v>34</v>
      </c>
      <c r="R91" s="3" t="s">
        <v>43</v>
      </c>
      <c r="S91" s="3" t="s">
        <v>20</v>
      </c>
      <c r="T91" s="3"/>
      <c r="U91" s="3" t="s">
        <v>44</v>
      </c>
      <c r="V91" s="3" t="s">
        <v>36</v>
      </c>
      <c r="W91" s="3" t="s">
        <v>68</v>
      </c>
      <c r="X91" s="3" t="s">
        <v>53</v>
      </c>
      <c r="Y91" s="3" t="s">
        <v>39</v>
      </c>
      <c r="Z91" t="s">
        <v>734</v>
      </c>
      <c r="AA91">
        <v>3.6</v>
      </c>
      <c r="AB91" t="s">
        <v>1107</v>
      </c>
      <c r="AC91">
        <v>18.989999999999998</v>
      </c>
      <c r="AD91">
        <v>58</v>
      </c>
      <c r="AE91" t="s">
        <v>798</v>
      </c>
      <c r="AF91">
        <v>5.3</v>
      </c>
      <c r="AG91" t="s">
        <v>1108</v>
      </c>
      <c r="AH91">
        <v>22.01</v>
      </c>
      <c r="AI91">
        <v>147</v>
      </c>
      <c r="AJ91" t="s">
        <v>734</v>
      </c>
      <c r="AK91">
        <v>3.6</v>
      </c>
      <c r="AL91" t="s">
        <v>1107</v>
      </c>
      <c r="AM91">
        <v>18.989999999999998</v>
      </c>
      <c r="AN91">
        <v>111</v>
      </c>
      <c r="AO91" t="s">
        <v>798</v>
      </c>
      <c r="AP91">
        <v>5.3</v>
      </c>
      <c r="AQ91" t="s">
        <v>1108</v>
      </c>
      <c r="AR91">
        <v>22.01</v>
      </c>
      <c r="AS91">
        <v>279</v>
      </c>
      <c r="AT91" t="str">
        <f t="shared" si="1"/>
        <v>&lt; 25mph</v>
      </c>
    </row>
    <row r="92" spans="1:46" x14ac:dyDescent="0.15">
      <c r="A92" s="2">
        <v>85</v>
      </c>
      <c r="B92" s="3" t="s">
        <v>25</v>
      </c>
      <c r="C92" s="3" t="s">
        <v>241</v>
      </c>
      <c r="D92" s="3" t="s">
        <v>149</v>
      </c>
      <c r="E92" s="2">
        <v>12</v>
      </c>
      <c r="F92" s="2">
        <v>2018</v>
      </c>
      <c r="G92" s="2">
        <v>2</v>
      </c>
      <c r="H92" s="4">
        <v>43263</v>
      </c>
      <c r="I92" s="3" t="s">
        <v>242</v>
      </c>
      <c r="J92" s="3">
        <v>32.706000000000003</v>
      </c>
      <c r="K92" s="3">
        <v>-116.396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43</v>
      </c>
      <c r="S92" s="3" t="s">
        <v>20</v>
      </c>
      <c r="T92" s="3"/>
      <c r="U92" s="3" t="s">
        <v>152</v>
      </c>
      <c r="V92" s="3" t="s">
        <v>36</v>
      </c>
      <c r="W92" s="3" t="s">
        <v>68</v>
      </c>
      <c r="X92" s="3" t="s">
        <v>53</v>
      </c>
      <c r="Y92" s="3" t="s">
        <v>74</v>
      </c>
      <c r="Z92" t="s">
        <v>472</v>
      </c>
      <c r="AA92">
        <v>2.77</v>
      </c>
      <c r="AB92" t="s">
        <v>1109</v>
      </c>
      <c r="AC92">
        <v>8.01</v>
      </c>
      <c r="AD92">
        <v>28</v>
      </c>
      <c r="AE92" t="s">
        <v>545</v>
      </c>
      <c r="AF92">
        <v>7.79</v>
      </c>
      <c r="AG92" t="s">
        <v>1110</v>
      </c>
      <c r="AH92">
        <v>17</v>
      </c>
      <c r="AI92">
        <v>208</v>
      </c>
      <c r="AJ92" t="s">
        <v>461</v>
      </c>
      <c r="AK92">
        <v>1.5</v>
      </c>
      <c r="AL92" t="s">
        <v>1111</v>
      </c>
      <c r="AM92">
        <v>8.99</v>
      </c>
      <c r="AN92">
        <v>56</v>
      </c>
      <c r="AO92" t="s">
        <v>545</v>
      </c>
      <c r="AP92">
        <v>7.79</v>
      </c>
      <c r="AQ92" t="s">
        <v>1110</v>
      </c>
      <c r="AR92">
        <v>17</v>
      </c>
      <c r="AS92">
        <v>416</v>
      </c>
      <c r="AT92" t="str">
        <f t="shared" si="1"/>
        <v>&lt; 25mph</v>
      </c>
    </row>
    <row r="93" spans="1:46" x14ac:dyDescent="0.15">
      <c r="A93" s="2">
        <v>89</v>
      </c>
      <c r="B93" s="3" t="s">
        <v>25</v>
      </c>
      <c r="C93" s="3" t="s">
        <v>251</v>
      </c>
      <c r="D93" s="3" t="s">
        <v>83</v>
      </c>
      <c r="E93" s="2">
        <v>6</v>
      </c>
      <c r="F93" s="2">
        <v>2018</v>
      </c>
      <c r="G93" s="2">
        <v>3</v>
      </c>
      <c r="H93" s="4">
        <v>43287</v>
      </c>
      <c r="I93" s="3" t="s">
        <v>252</v>
      </c>
      <c r="J93" s="3">
        <v>32.620314999999998</v>
      </c>
      <c r="K93" s="3">
        <v>-116.76493000000001</v>
      </c>
      <c r="L93" s="3" t="s">
        <v>29</v>
      </c>
      <c r="M93" s="3" t="s">
        <v>30</v>
      </c>
      <c r="N93" s="3" t="s">
        <v>238</v>
      </c>
      <c r="O93" s="3" t="s">
        <v>32</v>
      </c>
      <c r="P93" s="3" t="s">
        <v>33</v>
      </c>
      <c r="Q93" s="3" t="s">
        <v>34</v>
      </c>
      <c r="R93" s="3" t="s">
        <v>35</v>
      </c>
      <c r="S93" s="3" t="s">
        <v>100</v>
      </c>
      <c r="T93" s="3" t="s">
        <v>118</v>
      </c>
      <c r="U93" s="3"/>
      <c r="V93" s="3"/>
      <c r="W93" s="3"/>
      <c r="X93" s="3" t="s">
        <v>53</v>
      </c>
      <c r="Y93" s="3" t="s">
        <v>74</v>
      </c>
      <c r="Z93" t="s">
        <v>1112</v>
      </c>
      <c r="AA93">
        <v>2.8</v>
      </c>
      <c r="AB93" t="s">
        <v>1113</v>
      </c>
      <c r="AC93">
        <v>11.01</v>
      </c>
      <c r="AD93">
        <v>31</v>
      </c>
      <c r="AE93" t="s">
        <v>1114</v>
      </c>
      <c r="AF93">
        <v>7.51</v>
      </c>
      <c r="AG93" t="s">
        <v>1113</v>
      </c>
      <c r="AH93">
        <v>11.01</v>
      </c>
      <c r="AI93">
        <v>38</v>
      </c>
      <c r="AJ93" t="s">
        <v>1112</v>
      </c>
      <c r="AK93">
        <v>2.8</v>
      </c>
      <c r="AL93" t="s">
        <v>1113</v>
      </c>
      <c r="AM93">
        <v>11.01</v>
      </c>
      <c r="AN93">
        <v>62</v>
      </c>
      <c r="AO93" t="s">
        <v>1114</v>
      </c>
      <c r="AP93">
        <v>7.51</v>
      </c>
      <c r="AQ93" t="s">
        <v>1113</v>
      </c>
      <c r="AR93">
        <v>11.01</v>
      </c>
      <c r="AS93">
        <v>76</v>
      </c>
      <c r="AT93" t="str">
        <f t="shared" si="1"/>
        <v>&lt; 25mph</v>
      </c>
    </row>
    <row r="94" spans="1:46" x14ac:dyDescent="0.15">
      <c r="A94" s="2">
        <v>10</v>
      </c>
      <c r="B94" s="3" t="s">
        <v>25</v>
      </c>
      <c r="C94" s="3" t="s">
        <v>75</v>
      </c>
      <c r="D94" s="3" t="s">
        <v>76</v>
      </c>
      <c r="E94" s="2">
        <v>17</v>
      </c>
      <c r="F94" s="2">
        <v>2015</v>
      </c>
      <c r="G94" s="2">
        <v>2</v>
      </c>
      <c r="H94" s="4">
        <v>42141</v>
      </c>
      <c r="I94" s="3" t="s">
        <v>77</v>
      </c>
      <c r="J94" s="3">
        <v>33.180799999999998</v>
      </c>
      <c r="K94" s="3">
        <v>-117.2064</v>
      </c>
      <c r="L94" s="3" t="s">
        <v>29</v>
      </c>
      <c r="M94" s="3" t="s">
        <v>30</v>
      </c>
      <c r="N94" s="3" t="s">
        <v>31</v>
      </c>
      <c r="O94" s="3" t="s">
        <v>78</v>
      </c>
      <c r="P94" s="3" t="s">
        <v>33</v>
      </c>
      <c r="Q94" s="3" t="s">
        <v>34</v>
      </c>
      <c r="R94" s="3" t="s">
        <v>43</v>
      </c>
      <c r="S94" s="3" t="s">
        <v>20</v>
      </c>
      <c r="T94" s="3"/>
      <c r="U94" s="3" t="s">
        <v>56</v>
      </c>
      <c r="V94" s="3" t="s">
        <v>36</v>
      </c>
      <c r="W94" s="3"/>
      <c r="X94" s="3" t="s">
        <v>69</v>
      </c>
      <c r="Y94" s="3" t="s">
        <v>61</v>
      </c>
      <c r="Z94" t="s">
        <v>1115</v>
      </c>
      <c r="AA94">
        <v>0.55000000000000004</v>
      </c>
      <c r="AB94" t="s">
        <v>1116</v>
      </c>
      <c r="AC94">
        <v>14</v>
      </c>
      <c r="AD94">
        <v>6</v>
      </c>
      <c r="AE94" t="s">
        <v>882</v>
      </c>
      <c r="AF94">
        <v>6.25</v>
      </c>
      <c r="AG94" t="s">
        <v>1117</v>
      </c>
      <c r="AH94">
        <v>17</v>
      </c>
      <c r="AI94">
        <v>42</v>
      </c>
      <c r="AJ94" t="s">
        <v>1115</v>
      </c>
      <c r="AK94">
        <v>0.55000000000000004</v>
      </c>
      <c r="AL94" t="s">
        <v>1116</v>
      </c>
      <c r="AM94">
        <v>14</v>
      </c>
      <c r="AN94">
        <v>12</v>
      </c>
      <c r="AO94" t="s">
        <v>882</v>
      </c>
      <c r="AP94">
        <v>6.25</v>
      </c>
      <c r="AQ94" t="s">
        <v>1117</v>
      </c>
      <c r="AR94">
        <v>17</v>
      </c>
      <c r="AS94">
        <v>84</v>
      </c>
      <c r="AT94" t="str">
        <f t="shared" si="1"/>
        <v>&lt; 25mph</v>
      </c>
    </row>
    <row r="95" spans="1:46" x14ac:dyDescent="0.15">
      <c r="A95" s="2">
        <v>110</v>
      </c>
      <c r="B95" s="3" t="s">
        <v>25</v>
      </c>
      <c r="C95" s="3" t="s">
        <v>293</v>
      </c>
      <c r="D95" s="3" t="s">
        <v>104</v>
      </c>
      <c r="E95" s="2">
        <v>30</v>
      </c>
      <c r="F95" s="2">
        <v>2019</v>
      </c>
      <c r="G95" s="2">
        <v>3</v>
      </c>
      <c r="H95" s="4">
        <v>43738</v>
      </c>
      <c r="I95" s="3" t="s">
        <v>294</v>
      </c>
      <c r="J95" s="3">
        <v>33.261811000000002</v>
      </c>
      <c r="K95" s="3">
        <v>-116.37051</v>
      </c>
      <c r="L95" s="3" t="s">
        <v>29</v>
      </c>
      <c r="M95" s="3" t="s">
        <v>85</v>
      </c>
      <c r="N95" s="3" t="s">
        <v>31</v>
      </c>
      <c r="O95" s="3" t="s">
        <v>32</v>
      </c>
      <c r="P95" s="3" t="s">
        <v>33</v>
      </c>
      <c r="Q95" s="3" t="s">
        <v>34</v>
      </c>
      <c r="R95" s="3" t="s">
        <v>43</v>
      </c>
      <c r="S95" s="3" t="s">
        <v>100</v>
      </c>
      <c r="T95" s="3" t="s">
        <v>250</v>
      </c>
      <c r="U95" s="3"/>
      <c r="V95" s="3"/>
      <c r="W95" s="3" t="s">
        <v>56</v>
      </c>
      <c r="X95" s="3" t="s">
        <v>69</v>
      </c>
      <c r="Y95" s="3" t="s">
        <v>57</v>
      </c>
      <c r="Z95" t="s">
        <v>1058</v>
      </c>
      <c r="AA95">
        <v>1.48</v>
      </c>
      <c r="AB95" t="s">
        <v>1118</v>
      </c>
      <c r="AC95">
        <v>9.86</v>
      </c>
      <c r="AD95">
        <v>26</v>
      </c>
      <c r="AE95" t="s">
        <v>768</v>
      </c>
      <c r="AF95">
        <v>7.83</v>
      </c>
      <c r="AG95" t="s">
        <v>1119</v>
      </c>
      <c r="AH95">
        <v>17</v>
      </c>
      <c r="AI95">
        <v>35</v>
      </c>
      <c r="AJ95" t="s">
        <v>1058</v>
      </c>
      <c r="AK95">
        <v>1.48</v>
      </c>
      <c r="AL95" t="s">
        <v>1118</v>
      </c>
      <c r="AM95">
        <v>9.86</v>
      </c>
      <c r="AN95">
        <v>52</v>
      </c>
      <c r="AO95" t="s">
        <v>768</v>
      </c>
      <c r="AP95">
        <v>7.83</v>
      </c>
      <c r="AQ95" t="s">
        <v>1119</v>
      </c>
      <c r="AR95">
        <v>17</v>
      </c>
      <c r="AS95">
        <v>70</v>
      </c>
      <c r="AT95" t="str">
        <f t="shared" si="1"/>
        <v>&lt; 25mph</v>
      </c>
    </row>
    <row r="96" spans="1:46" x14ac:dyDescent="0.15">
      <c r="A96" s="2">
        <v>104</v>
      </c>
      <c r="B96" s="3" t="s">
        <v>25</v>
      </c>
      <c r="C96" s="3" t="s">
        <v>281</v>
      </c>
      <c r="D96" s="3" t="s">
        <v>83</v>
      </c>
      <c r="E96" s="2">
        <v>16</v>
      </c>
      <c r="F96" s="2">
        <v>2019</v>
      </c>
      <c r="G96" s="2">
        <v>3</v>
      </c>
      <c r="H96" s="4">
        <v>43662</v>
      </c>
      <c r="I96" s="3" t="s">
        <v>282</v>
      </c>
      <c r="J96" s="3">
        <v>33.181964000000001</v>
      </c>
      <c r="K96" s="3">
        <v>-117.112574</v>
      </c>
      <c r="L96" s="3" t="s">
        <v>29</v>
      </c>
      <c r="M96" s="3" t="s">
        <v>30</v>
      </c>
      <c r="N96" s="3" t="s">
        <v>31</v>
      </c>
      <c r="O96" s="3" t="s">
        <v>32</v>
      </c>
      <c r="P96" s="3" t="s">
        <v>33</v>
      </c>
      <c r="Q96" s="3" t="s">
        <v>34</v>
      </c>
      <c r="R96" s="3" t="s">
        <v>43</v>
      </c>
      <c r="S96" s="3" t="s">
        <v>172</v>
      </c>
      <c r="T96" s="3"/>
      <c r="U96" s="3"/>
      <c r="V96" s="3"/>
      <c r="W96" s="3" t="s">
        <v>56</v>
      </c>
      <c r="X96" s="3" t="s">
        <v>38</v>
      </c>
      <c r="Y96" s="3" t="s">
        <v>47</v>
      </c>
      <c r="Z96" t="s">
        <v>514</v>
      </c>
      <c r="AA96">
        <v>3.72</v>
      </c>
      <c r="AB96" t="s">
        <v>1120</v>
      </c>
      <c r="AC96">
        <v>6.87</v>
      </c>
      <c r="AD96">
        <v>72</v>
      </c>
      <c r="AE96" t="s">
        <v>1121</v>
      </c>
      <c r="AF96">
        <v>5.1100000000000003</v>
      </c>
      <c r="AG96" t="s">
        <v>1122</v>
      </c>
      <c r="AH96">
        <v>9</v>
      </c>
      <c r="AI96">
        <v>251</v>
      </c>
      <c r="AJ96" t="s">
        <v>472</v>
      </c>
      <c r="AK96">
        <v>3.61</v>
      </c>
      <c r="AL96" t="s">
        <v>1123</v>
      </c>
      <c r="AM96">
        <v>7.16</v>
      </c>
      <c r="AN96">
        <v>136</v>
      </c>
      <c r="AO96" t="s">
        <v>463</v>
      </c>
      <c r="AP96">
        <v>7.1</v>
      </c>
      <c r="AQ96" t="s">
        <v>1124</v>
      </c>
      <c r="AR96">
        <v>9.5</v>
      </c>
      <c r="AS96">
        <v>483</v>
      </c>
      <c r="AT96" t="str">
        <f t="shared" si="1"/>
        <v>&lt; 25mph</v>
      </c>
    </row>
    <row r="97" spans="1:46" x14ac:dyDescent="0.15">
      <c r="A97" s="2">
        <v>1</v>
      </c>
      <c r="B97" s="3" t="s">
        <v>25</v>
      </c>
      <c r="C97" s="3" t="s">
        <v>26</v>
      </c>
      <c r="D97" s="3" t="s">
        <v>27</v>
      </c>
      <c r="E97" s="2">
        <v>11</v>
      </c>
      <c r="F97" s="2">
        <v>2015</v>
      </c>
      <c r="G97" s="2">
        <v>1</v>
      </c>
      <c r="H97" s="4">
        <v>42046</v>
      </c>
      <c r="I97" s="3" t="s">
        <v>28</v>
      </c>
      <c r="J97" s="3">
        <v>32.894100000000002</v>
      </c>
      <c r="K97" s="3">
        <v>-116.9393</v>
      </c>
      <c r="L97" s="3" t="s">
        <v>29</v>
      </c>
      <c r="M97" s="3" t="s">
        <v>30</v>
      </c>
      <c r="N97" s="3" t="s">
        <v>31</v>
      </c>
      <c r="O97" s="3" t="s">
        <v>32</v>
      </c>
      <c r="P97" s="3" t="s">
        <v>33</v>
      </c>
      <c r="Q97" s="3" t="s">
        <v>34</v>
      </c>
      <c r="R97" s="3" t="s">
        <v>35</v>
      </c>
      <c r="S97" s="3" t="s">
        <v>20</v>
      </c>
      <c r="T97" s="3"/>
      <c r="U97" s="3" t="s">
        <v>29</v>
      </c>
      <c r="V97" s="3" t="s">
        <v>36</v>
      </c>
      <c r="W97" s="3" t="s">
        <v>37</v>
      </c>
      <c r="X97" s="3" t="s">
        <v>38</v>
      </c>
      <c r="Y97" s="3" t="s">
        <v>39</v>
      </c>
      <c r="Z97" t="s">
        <v>373</v>
      </c>
      <c r="AA97">
        <v>2.98</v>
      </c>
      <c r="AB97" t="s">
        <v>1125</v>
      </c>
      <c r="AC97">
        <v>8.01</v>
      </c>
      <c r="AD97">
        <v>12</v>
      </c>
      <c r="AE97" t="s">
        <v>375</v>
      </c>
      <c r="AF97">
        <v>7.75</v>
      </c>
      <c r="AG97" t="s">
        <v>1126</v>
      </c>
      <c r="AH97">
        <v>20</v>
      </c>
      <c r="AI97">
        <v>50</v>
      </c>
      <c r="AJ97" t="s">
        <v>373</v>
      </c>
      <c r="AK97">
        <v>2.98</v>
      </c>
      <c r="AL97" t="s">
        <v>1125</v>
      </c>
      <c r="AM97">
        <v>8.01</v>
      </c>
      <c r="AN97">
        <v>24</v>
      </c>
      <c r="AO97" t="s">
        <v>375</v>
      </c>
      <c r="AP97">
        <v>7.75</v>
      </c>
      <c r="AQ97" t="s">
        <v>1127</v>
      </c>
      <c r="AR97">
        <v>20</v>
      </c>
      <c r="AS97">
        <v>100</v>
      </c>
      <c r="AT97" t="str">
        <f t="shared" si="1"/>
        <v>&lt; 25mph</v>
      </c>
    </row>
    <row r="98" spans="1:46" x14ac:dyDescent="0.15">
      <c r="A98" s="2">
        <v>135</v>
      </c>
      <c r="B98" s="3" t="s">
        <v>25</v>
      </c>
      <c r="C98" s="3" t="s">
        <v>337</v>
      </c>
      <c r="D98" s="3" t="s">
        <v>104</v>
      </c>
      <c r="E98" s="2">
        <v>6</v>
      </c>
      <c r="F98" s="2">
        <v>2020</v>
      </c>
      <c r="G98" s="2">
        <v>3</v>
      </c>
      <c r="H98" s="4">
        <v>44080</v>
      </c>
      <c r="I98" s="3" t="s">
        <v>338</v>
      </c>
      <c r="J98" s="3">
        <v>33.096483999999997</v>
      </c>
      <c r="K98" s="3">
        <v>-117.023704</v>
      </c>
      <c r="L98" s="3" t="s">
        <v>29</v>
      </c>
      <c r="M98" s="3" t="s">
        <v>85</v>
      </c>
      <c r="N98" s="3" t="s">
        <v>31</v>
      </c>
      <c r="O98" s="3" t="s">
        <v>32</v>
      </c>
      <c r="P98" s="3" t="s">
        <v>33</v>
      </c>
      <c r="Q98" s="3" t="s">
        <v>34</v>
      </c>
      <c r="R98" s="3" t="s">
        <v>43</v>
      </c>
      <c r="S98" s="3" t="s">
        <v>100</v>
      </c>
      <c r="T98" s="3" t="s">
        <v>118</v>
      </c>
      <c r="U98" s="3"/>
      <c r="V98" s="3"/>
      <c r="W98" s="3" t="s">
        <v>68</v>
      </c>
      <c r="X98" s="3" t="s">
        <v>38</v>
      </c>
      <c r="Y98" s="3" t="s">
        <v>47</v>
      </c>
      <c r="Z98" t="s">
        <v>356</v>
      </c>
      <c r="AA98">
        <v>2.81</v>
      </c>
      <c r="AB98" t="s">
        <v>1128</v>
      </c>
      <c r="AC98">
        <v>4.97</v>
      </c>
      <c r="AD98">
        <v>27</v>
      </c>
      <c r="AE98" t="s">
        <v>805</v>
      </c>
      <c r="AF98">
        <v>4.49</v>
      </c>
      <c r="AG98" t="s">
        <v>1129</v>
      </c>
      <c r="AH98">
        <v>21.12</v>
      </c>
      <c r="AI98">
        <v>193</v>
      </c>
      <c r="AJ98" t="s">
        <v>356</v>
      </c>
      <c r="AK98">
        <v>2.81</v>
      </c>
      <c r="AL98" t="s">
        <v>1128</v>
      </c>
      <c r="AM98">
        <v>4.97</v>
      </c>
      <c r="AN98">
        <v>54</v>
      </c>
      <c r="AO98" t="s">
        <v>805</v>
      </c>
      <c r="AP98">
        <v>4.49</v>
      </c>
      <c r="AQ98" t="s">
        <v>1129</v>
      </c>
      <c r="AR98">
        <v>21.12</v>
      </c>
      <c r="AS98">
        <v>386</v>
      </c>
      <c r="AT98" t="str">
        <f t="shared" si="1"/>
        <v>&lt; 25mph</v>
      </c>
    </row>
    <row r="99" spans="1:46" x14ac:dyDescent="0.15">
      <c r="A99" s="2">
        <v>37</v>
      </c>
      <c r="B99" s="3" t="s">
        <v>25</v>
      </c>
      <c r="C99" s="3" t="s">
        <v>146</v>
      </c>
      <c r="D99" s="3" t="s">
        <v>49</v>
      </c>
      <c r="E99" s="2">
        <v>6</v>
      </c>
      <c r="F99" s="2">
        <v>2016</v>
      </c>
      <c r="G99" s="2">
        <v>2</v>
      </c>
      <c r="H99" s="4">
        <v>42466</v>
      </c>
      <c r="I99" s="3" t="s">
        <v>147</v>
      </c>
      <c r="J99" s="3">
        <v>33.186549999999997</v>
      </c>
      <c r="K99" s="3">
        <v>-117.196747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33</v>
      </c>
      <c r="Q99" s="3" t="s">
        <v>34</v>
      </c>
      <c r="R99" s="3" t="s">
        <v>43</v>
      </c>
      <c r="S99" s="3" t="s">
        <v>20</v>
      </c>
      <c r="T99" s="3" t="s">
        <v>108</v>
      </c>
      <c r="U99" s="3" t="s">
        <v>29</v>
      </c>
      <c r="V99" s="3" t="s">
        <v>36</v>
      </c>
      <c r="W99" s="3" t="s">
        <v>46</v>
      </c>
      <c r="X99" s="3" t="s">
        <v>69</v>
      </c>
      <c r="Y99" s="3" t="s">
        <v>61</v>
      </c>
      <c r="Z99" t="s">
        <v>1130</v>
      </c>
      <c r="AA99">
        <v>3.95</v>
      </c>
      <c r="AB99" t="s">
        <v>1131</v>
      </c>
      <c r="AC99">
        <v>8.01</v>
      </c>
      <c r="AD99">
        <v>18</v>
      </c>
      <c r="AE99" t="s">
        <v>432</v>
      </c>
      <c r="AF99">
        <v>6.65</v>
      </c>
      <c r="AG99" t="s">
        <v>1132</v>
      </c>
      <c r="AH99">
        <v>12.01</v>
      </c>
      <c r="AI99">
        <v>125</v>
      </c>
      <c r="AJ99" t="s">
        <v>1130</v>
      </c>
      <c r="AK99">
        <v>3.95</v>
      </c>
      <c r="AL99" t="s">
        <v>1133</v>
      </c>
      <c r="AM99">
        <v>8.01</v>
      </c>
      <c r="AN99">
        <v>36</v>
      </c>
      <c r="AO99" t="s">
        <v>432</v>
      </c>
      <c r="AP99">
        <v>6.65</v>
      </c>
      <c r="AQ99" t="s">
        <v>1132</v>
      </c>
      <c r="AR99">
        <v>12.01</v>
      </c>
      <c r="AS99">
        <v>249</v>
      </c>
      <c r="AT99" t="str">
        <f t="shared" si="1"/>
        <v>&lt; 25mph</v>
      </c>
    </row>
    <row r="100" spans="1:46" x14ac:dyDescent="0.15">
      <c r="A100" s="2">
        <v>105</v>
      </c>
      <c r="B100" s="3" t="s">
        <v>25</v>
      </c>
      <c r="C100" s="3" t="s">
        <v>283</v>
      </c>
      <c r="D100" s="3" t="s">
        <v>83</v>
      </c>
      <c r="E100" s="2">
        <v>16</v>
      </c>
      <c r="F100" s="2">
        <v>2019</v>
      </c>
      <c r="G100" s="2">
        <v>3</v>
      </c>
      <c r="H100" s="4">
        <v>43662</v>
      </c>
      <c r="I100" s="3" t="s">
        <v>284</v>
      </c>
      <c r="J100" s="3">
        <v>33.167521999999998</v>
      </c>
      <c r="K100" s="3">
        <v>-117.146218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43</v>
      </c>
      <c r="S100" s="3" t="s">
        <v>240</v>
      </c>
      <c r="T100" s="3"/>
      <c r="U100" s="3"/>
      <c r="V100" s="3"/>
      <c r="W100" s="3" t="s">
        <v>56</v>
      </c>
      <c r="X100" s="3" t="s">
        <v>38</v>
      </c>
      <c r="Y100" s="3" t="s">
        <v>47</v>
      </c>
      <c r="Z100" t="s">
        <v>512</v>
      </c>
      <c r="AA100">
        <v>3.76</v>
      </c>
      <c r="AB100" t="s">
        <v>1134</v>
      </c>
      <c r="AC100">
        <v>5.99</v>
      </c>
      <c r="AD100">
        <v>40</v>
      </c>
      <c r="AE100" t="s">
        <v>602</v>
      </c>
      <c r="AF100">
        <v>6.01</v>
      </c>
      <c r="AG100" t="s">
        <v>1135</v>
      </c>
      <c r="AH100">
        <v>7</v>
      </c>
      <c r="AI100">
        <v>189</v>
      </c>
      <c r="AJ100" t="s">
        <v>512</v>
      </c>
      <c r="AK100">
        <v>3.76</v>
      </c>
      <c r="AL100" t="s">
        <v>1134</v>
      </c>
      <c r="AM100">
        <v>5.99</v>
      </c>
      <c r="AN100">
        <v>75</v>
      </c>
      <c r="AO100" t="s">
        <v>472</v>
      </c>
      <c r="AP100">
        <v>5.49</v>
      </c>
      <c r="AQ100" t="s">
        <v>1136</v>
      </c>
      <c r="AR100">
        <v>8.01</v>
      </c>
      <c r="AS100">
        <v>366</v>
      </c>
      <c r="AT100" t="str">
        <f t="shared" si="1"/>
        <v>&lt; 25mph</v>
      </c>
    </row>
    <row r="101" spans="1:46" x14ac:dyDescent="0.15">
      <c r="A101" s="2">
        <v>142</v>
      </c>
      <c r="B101" s="3" t="s">
        <v>25</v>
      </c>
      <c r="C101" s="3" t="s">
        <v>345</v>
      </c>
      <c r="D101" s="3" t="s">
        <v>176</v>
      </c>
      <c r="E101" s="2">
        <v>30</v>
      </c>
      <c r="F101" s="2">
        <v>2020</v>
      </c>
      <c r="G101" s="2">
        <v>4</v>
      </c>
      <c r="H101" s="4">
        <v>44165</v>
      </c>
      <c r="I101" s="3" t="s">
        <v>346</v>
      </c>
      <c r="J101" s="3">
        <v>33.265999999999998</v>
      </c>
      <c r="K101" s="3">
        <v>-117.223</v>
      </c>
      <c r="L101" s="3" t="s">
        <v>29</v>
      </c>
      <c r="M101" s="3" t="s">
        <v>30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43</v>
      </c>
      <c r="S101" s="3" t="s">
        <v>100</v>
      </c>
      <c r="T101" s="3" t="s">
        <v>161</v>
      </c>
      <c r="U101" s="3"/>
      <c r="V101" s="3"/>
      <c r="W101" s="3" t="s">
        <v>52</v>
      </c>
      <c r="X101" s="3" t="s">
        <v>38</v>
      </c>
      <c r="Y101" s="3" t="s">
        <v>47</v>
      </c>
      <c r="Z101" t="s">
        <v>397</v>
      </c>
      <c r="AA101">
        <v>2.2200000000000002</v>
      </c>
      <c r="AB101" t="s">
        <v>1137</v>
      </c>
      <c r="AC101">
        <v>7</v>
      </c>
      <c r="AD101">
        <v>18</v>
      </c>
      <c r="AE101" t="s">
        <v>486</v>
      </c>
      <c r="AF101">
        <v>6.92</v>
      </c>
      <c r="AG101" t="s">
        <v>1138</v>
      </c>
      <c r="AH101">
        <v>8.99</v>
      </c>
      <c r="AI101">
        <v>71</v>
      </c>
      <c r="AJ101" t="s">
        <v>397</v>
      </c>
      <c r="AK101">
        <v>2.2200000000000002</v>
      </c>
      <c r="AL101" t="s">
        <v>1137</v>
      </c>
      <c r="AM101">
        <v>7</v>
      </c>
      <c r="AN101">
        <v>36</v>
      </c>
      <c r="AO101" t="s">
        <v>486</v>
      </c>
      <c r="AP101">
        <v>6.92</v>
      </c>
      <c r="AQ101" t="s">
        <v>1138</v>
      </c>
      <c r="AR101">
        <v>8.99</v>
      </c>
      <c r="AS101">
        <v>142</v>
      </c>
      <c r="AT101" t="str">
        <f t="shared" si="1"/>
        <v>&lt; 25mph</v>
      </c>
    </row>
    <row r="102" spans="1:46" x14ac:dyDescent="0.15">
      <c r="A102" s="2">
        <v>115</v>
      </c>
      <c r="B102" s="3" t="s">
        <v>25</v>
      </c>
      <c r="C102" s="3" t="s">
        <v>302</v>
      </c>
      <c r="D102" s="3" t="s">
        <v>176</v>
      </c>
      <c r="E102" s="2">
        <v>1</v>
      </c>
      <c r="F102" s="2">
        <v>2019</v>
      </c>
      <c r="G102" s="2">
        <v>4</v>
      </c>
      <c r="H102" s="4">
        <v>43770</v>
      </c>
      <c r="I102" s="3" t="s">
        <v>303</v>
      </c>
      <c r="J102" s="3">
        <v>33.092424700000002</v>
      </c>
      <c r="K102" s="3">
        <v>-117.0206295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304</v>
      </c>
      <c r="Q102" s="3" t="s">
        <v>34</v>
      </c>
      <c r="R102" s="3" t="s">
        <v>43</v>
      </c>
      <c r="S102" s="3" t="s">
        <v>20</v>
      </c>
      <c r="T102" s="3"/>
      <c r="U102" s="3" t="s">
        <v>44</v>
      </c>
      <c r="V102" s="3" t="s">
        <v>45</v>
      </c>
      <c r="W102" s="3" t="s">
        <v>68</v>
      </c>
      <c r="X102" s="3" t="s">
        <v>69</v>
      </c>
      <c r="Y102" s="3" t="s">
        <v>47</v>
      </c>
      <c r="Z102" t="s">
        <v>1139</v>
      </c>
      <c r="AA102">
        <v>1.45</v>
      </c>
      <c r="AB102" t="s">
        <v>1140</v>
      </c>
      <c r="AC102">
        <v>7</v>
      </c>
      <c r="AD102">
        <v>21</v>
      </c>
      <c r="AE102" t="s">
        <v>1141</v>
      </c>
      <c r="AF102">
        <v>7.14</v>
      </c>
      <c r="AG102" t="s">
        <v>1140</v>
      </c>
      <c r="AH102">
        <v>11.01</v>
      </c>
      <c r="AI102">
        <v>131</v>
      </c>
      <c r="AJ102" t="s">
        <v>1139</v>
      </c>
      <c r="AK102">
        <v>1.45</v>
      </c>
      <c r="AL102" t="s">
        <v>1140</v>
      </c>
      <c r="AM102">
        <v>7</v>
      </c>
      <c r="AN102">
        <v>42</v>
      </c>
      <c r="AO102" t="s">
        <v>1141</v>
      </c>
      <c r="AP102">
        <v>7.14</v>
      </c>
      <c r="AQ102" t="s">
        <v>1140</v>
      </c>
      <c r="AR102">
        <v>11.01</v>
      </c>
      <c r="AS102">
        <v>262</v>
      </c>
      <c r="AT102" t="str">
        <f t="shared" si="1"/>
        <v>&lt; 25mph</v>
      </c>
    </row>
    <row r="103" spans="1:46" x14ac:dyDescent="0.15">
      <c r="A103" s="2">
        <v>118</v>
      </c>
      <c r="B103" s="3" t="s">
        <v>25</v>
      </c>
      <c r="C103" s="3" t="s">
        <v>307</v>
      </c>
      <c r="D103" s="3" t="s">
        <v>27</v>
      </c>
      <c r="E103" s="2">
        <v>11</v>
      </c>
      <c r="F103" s="2">
        <v>2020</v>
      </c>
      <c r="G103" s="2">
        <v>1</v>
      </c>
      <c r="H103" s="4">
        <v>43872</v>
      </c>
      <c r="I103" s="3" t="s">
        <v>308</v>
      </c>
      <c r="J103" s="3">
        <v>32.791006000000003</v>
      </c>
      <c r="K103" s="3">
        <v>-116.91940099999999</v>
      </c>
      <c r="L103" s="3" t="s">
        <v>29</v>
      </c>
      <c r="M103" s="3" t="s">
        <v>85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100</v>
      </c>
      <c r="T103" s="3" t="s">
        <v>101</v>
      </c>
      <c r="U103" s="3"/>
      <c r="V103" s="3"/>
      <c r="W103" s="3" t="s">
        <v>139</v>
      </c>
      <c r="X103" s="3" t="s">
        <v>69</v>
      </c>
      <c r="Y103" s="3" t="s">
        <v>39</v>
      </c>
      <c r="Z103" t="s">
        <v>521</v>
      </c>
      <c r="AA103">
        <v>3.52</v>
      </c>
      <c r="AB103" t="s">
        <v>1142</v>
      </c>
      <c r="AC103">
        <v>4.99</v>
      </c>
      <c r="AD103">
        <v>26</v>
      </c>
      <c r="AE103" t="s">
        <v>387</v>
      </c>
      <c r="AF103">
        <v>7.47</v>
      </c>
      <c r="AG103" t="s">
        <v>1143</v>
      </c>
      <c r="AH103">
        <v>10</v>
      </c>
      <c r="AI103">
        <v>190</v>
      </c>
      <c r="AJ103" t="s">
        <v>521</v>
      </c>
      <c r="AK103">
        <v>3.52</v>
      </c>
      <c r="AL103" t="s">
        <v>1142</v>
      </c>
      <c r="AM103">
        <v>4.99</v>
      </c>
      <c r="AN103">
        <v>52</v>
      </c>
      <c r="AO103" t="s">
        <v>387</v>
      </c>
      <c r="AP103">
        <v>7.47</v>
      </c>
      <c r="AQ103" t="s">
        <v>1144</v>
      </c>
      <c r="AR103">
        <v>10</v>
      </c>
      <c r="AS103">
        <v>380</v>
      </c>
      <c r="AT103" t="str">
        <f t="shared" si="1"/>
        <v>&lt; 25mph</v>
      </c>
    </row>
    <row r="104" spans="1:46" x14ac:dyDescent="0.15">
      <c r="A104" s="2">
        <v>91</v>
      </c>
      <c r="B104" s="3" t="s">
        <v>25</v>
      </c>
      <c r="C104" s="3" t="s">
        <v>255</v>
      </c>
      <c r="D104" s="3" t="s">
        <v>83</v>
      </c>
      <c r="E104" s="2">
        <v>22</v>
      </c>
      <c r="F104" s="2">
        <v>2018</v>
      </c>
      <c r="G104" s="2">
        <v>3</v>
      </c>
      <c r="H104" s="4">
        <v>43303</v>
      </c>
      <c r="I104" s="3" t="s">
        <v>256</v>
      </c>
      <c r="J104" s="3">
        <v>33.301000000000002</v>
      </c>
      <c r="K104" s="3">
        <v>-116.351</v>
      </c>
      <c r="L104" s="3" t="s">
        <v>29</v>
      </c>
      <c r="M104" s="3" t="s">
        <v>30</v>
      </c>
      <c r="N104" s="3" t="s">
        <v>51</v>
      </c>
      <c r="O104" s="3" t="s">
        <v>32</v>
      </c>
      <c r="P104" s="3" t="s">
        <v>33</v>
      </c>
      <c r="Q104" s="3" t="s">
        <v>34</v>
      </c>
      <c r="R104" s="3" t="s">
        <v>43</v>
      </c>
      <c r="S104" s="3" t="s">
        <v>20</v>
      </c>
      <c r="T104" s="3"/>
      <c r="U104" s="3" t="s">
        <v>29</v>
      </c>
      <c r="V104" s="3" t="s">
        <v>36</v>
      </c>
      <c r="W104" s="3" t="s">
        <v>68</v>
      </c>
      <c r="X104" s="3" t="s">
        <v>69</v>
      </c>
      <c r="Y104" s="3" t="s">
        <v>57</v>
      </c>
      <c r="Z104" t="s">
        <v>569</v>
      </c>
      <c r="AA104">
        <v>2.12</v>
      </c>
      <c r="AB104" t="s">
        <v>1145</v>
      </c>
      <c r="AC104">
        <v>6.69</v>
      </c>
      <c r="AD104">
        <v>10</v>
      </c>
      <c r="AE104" t="s">
        <v>373</v>
      </c>
      <c r="AF104">
        <v>7.05</v>
      </c>
      <c r="AG104" t="s">
        <v>1146</v>
      </c>
      <c r="AH104">
        <v>9.51</v>
      </c>
      <c r="AI104">
        <v>92</v>
      </c>
      <c r="AJ104" t="s">
        <v>569</v>
      </c>
      <c r="AK104">
        <v>2.12</v>
      </c>
      <c r="AL104" t="s">
        <v>1145</v>
      </c>
      <c r="AM104">
        <v>6.69</v>
      </c>
      <c r="AN104">
        <v>20</v>
      </c>
      <c r="AO104" t="s">
        <v>373</v>
      </c>
      <c r="AP104">
        <v>7.05</v>
      </c>
      <c r="AQ104" t="s">
        <v>1147</v>
      </c>
      <c r="AR104">
        <v>13.31</v>
      </c>
      <c r="AS104">
        <v>184</v>
      </c>
      <c r="AT104" t="str">
        <f t="shared" si="1"/>
        <v>&lt; 25mph</v>
      </c>
    </row>
    <row r="105" spans="1:46" x14ac:dyDescent="0.15">
      <c r="A105" s="2">
        <v>47</v>
      </c>
      <c r="B105" s="3" t="s">
        <v>25</v>
      </c>
      <c r="C105" s="3" t="s">
        <v>162</v>
      </c>
      <c r="D105" s="3" t="s">
        <v>83</v>
      </c>
      <c r="E105" s="2">
        <v>29</v>
      </c>
      <c r="F105" s="2">
        <v>2016</v>
      </c>
      <c r="G105" s="2">
        <v>3</v>
      </c>
      <c r="H105" s="4">
        <v>42580</v>
      </c>
      <c r="I105" s="3" t="s">
        <v>163</v>
      </c>
      <c r="J105" s="3">
        <v>33.070957999999997</v>
      </c>
      <c r="K105" s="3">
        <v>-116.742431</v>
      </c>
      <c r="L105" s="3" t="s">
        <v>29</v>
      </c>
      <c r="M105" s="3" t="s">
        <v>30</v>
      </c>
      <c r="N105" s="3" t="s">
        <v>31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100</v>
      </c>
      <c r="T105" s="3" t="s">
        <v>108</v>
      </c>
      <c r="U105" s="3"/>
      <c r="V105" s="3"/>
      <c r="W105" s="3"/>
      <c r="X105" s="3" t="s">
        <v>53</v>
      </c>
      <c r="Y105" s="3" t="s">
        <v>57</v>
      </c>
      <c r="Z105" t="s">
        <v>373</v>
      </c>
      <c r="AA105">
        <v>3.04</v>
      </c>
      <c r="AB105" t="s">
        <v>1148</v>
      </c>
      <c r="AC105">
        <v>8.01</v>
      </c>
      <c r="AD105">
        <v>13</v>
      </c>
      <c r="AE105" t="s">
        <v>1149</v>
      </c>
      <c r="AF105">
        <v>7.71</v>
      </c>
      <c r="AG105" t="s">
        <v>1150</v>
      </c>
      <c r="AH105">
        <v>8.99</v>
      </c>
      <c r="AI105">
        <v>59</v>
      </c>
      <c r="AJ105" t="s">
        <v>373</v>
      </c>
      <c r="AK105">
        <v>3.04</v>
      </c>
      <c r="AL105" t="s">
        <v>1148</v>
      </c>
      <c r="AM105">
        <v>8.01</v>
      </c>
      <c r="AN105">
        <v>26</v>
      </c>
      <c r="AO105" t="s">
        <v>1149</v>
      </c>
      <c r="AP105">
        <v>7.71</v>
      </c>
      <c r="AQ105" t="s">
        <v>1150</v>
      </c>
      <c r="AR105">
        <v>8.99</v>
      </c>
      <c r="AS105">
        <v>118</v>
      </c>
      <c r="AT105" t="str">
        <f t="shared" si="1"/>
        <v>&lt; 25mph</v>
      </c>
    </row>
    <row r="106" spans="1:46" x14ac:dyDescent="0.15">
      <c r="A106" s="2">
        <v>82</v>
      </c>
      <c r="B106" s="3" t="s">
        <v>25</v>
      </c>
      <c r="C106" s="3" t="s">
        <v>235</v>
      </c>
      <c r="D106" s="3" t="s">
        <v>49</v>
      </c>
      <c r="E106" s="2">
        <v>22</v>
      </c>
      <c r="F106" s="2">
        <v>2018</v>
      </c>
      <c r="G106" s="2">
        <v>2</v>
      </c>
      <c r="H106" s="4">
        <v>43212</v>
      </c>
      <c r="I106" s="3" t="s">
        <v>181</v>
      </c>
      <c r="J106" s="3">
        <v>32.837000000000003</v>
      </c>
      <c r="K106" s="3">
        <v>-117.184</v>
      </c>
      <c r="L106" s="3" t="s">
        <v>29</v>
      </c>
      <c r="M106" s="3" t="s">
        <v>85</v>
      </c>
      <c r="N106" s="3" t="s">
        <v>31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20</v>
      </c>
      <c r="T106" s="3"/>
      <c r="U106" s="3" t="s">
        <v>81</v>
      </c>
      <c r="V106" s="3" t="s">
        <v>36</v>
      </c>
      <c r="W106" s="3" t="s">
        <v>68</v>
      </c>
      <c r="X106" s="3" t="s">
        <v>69</v>
      </c>
      <c r="Y106" s="3" t="s">
        <v>189</v>
      </c>
      <c r="Z106" t="s">
        <v>807</v>
      </c>
      <c r="AA106">
        <v>3.73</v>
      </c>
      <c r="AB106" t="s">
        <v>1151</v>
      </c>
      <c r="AC106">
        <v>4</v>
      </c>
      <c r="AD106">
        <v>17</v>
      </c>
      <c r="AE106" t="s">
        <v>1152</v>
      </c>
      <c r="AF106">
        <v>7.62</v>
      </c>
      <c r="AG106" t="s">
        <v>1153</v>
      </c>
      <c r="AH106">
        <v>8.01</v>
      </c>
      <c r="AI106">
        <v>142</v>
      </c>
      <c r="AJ106" t="s">
        <v>807</v>
      </c>
      <c r="AK106">
        <v>3.73</v>
      </c>
      <c r="AL106" t="s">
        <v>1151</v>
      </c>
      <c r="AM106">
        <v>4</v>
      </c>
      <c r="AN106">
        <v>34</v>
      </c>
      <c r="AO106" t="s">
        <v>1152</v>
      </c>
      <c r="AP106">
        <v>7.62</v>
      </c>
      <c r="AQ106" t="s">
        <v>1153</v>
      </c>
      <c r="AR106">
        <v>8.01</v>
      </c>
      <c r="AS106">
        <v>286</v>
      </c>
      <c r="AT106" t="str">
        <f t="shared" si="1"/>
        <v>&lt; 25mph</v>
      </c>
    </row>
    <row r="107" spans="1:46" x14ac:dyDescent="0.15">
      <c r="A107" s="2">
        <v>42</v>
      </c>
      <c r="B107" s="3" t="s">
        <v>25</v>
      </c>
      <c r="C107" s="3" t="s">
        <v>153</v>
      </c>
      <c r="D107" s="3" t="s">
        <v>149</v>
      </c>
      <c r="E107" s="2">
        <v>27</v>
      </c>
      <c r="F107" s="2">
        <v>2016</v>
      </c>
      <c r="G107" s="2">
        <v>2</v>
      </c>
      <c r="H107" s="4">
        <v>42548</v>
      </c>
      <c r="I107" s="3" t="s">
        <v>28</v>
      </c>
      <c r="J107" s="3">
        <v>33.283735</v>
      </c>
      <c r="K107" s="3">
        <v>-116.617411</v>
      </c>
      <c r="L107" s="3" t="s">
        <v>29</v>
      </c>
      <c r="M107" s="3" t="s">
        <v>30</v>
      </c>
      <c r="N107" s="3" t="s">
        <v>31</v>
      </c>
      <c r="O107" s="3" t="s">
        <v>72</v>
      </c>
      <c r="P107" s="3" t="s">
        <v>33</v>
      </c>
      <c r="Q107" s="3" t="s">
        <v>34</v>
      </c>
      <c r="R107" s="3" t="s">
        <v>35</v>
      </c>
      <c r="S107" s="3" t="s">
        <v>100</v>
      </c>
      <c r="T107" s="3" t="s">
        <v>101</v>
      </c>
      <c r="U107" s="3"/>
      <c r="V107" s="3"/>
      <c r="W107" s="3" t="s">
        <v>46</v>
      </c>
      <c r="X107" s="3" t="s">
        <v>38</v>
      </c>
      <c r="Y107" s="3" t="s">
        <v>57</v>
      </c>
      <c r="Z107" t="s">
        <v>359</v>
      </c>
      <c r="AA107">
        <v>3.77</v>
      </c>
      <c r="AB107" t="s">
        <v>1154</v>
      </c>
      <c r="AC107">
        <v>14</v>
      </c>
      <c r="AD107">
        <v>106</v>
      </c>
      <c r="AE107" t="s">
        <v>684</v>
      </c>
      <c r="AF107">
        <v>6.92</v>
      </c>
      <c r="AG107" t="s">
        <v>1154</v>
      </c>
      <c r="AH107">
        <v>17</v>
      </c>
      <c r="AI107">
        <v>186</v>
      </c>
      <c r="AJ107" t="s">
        <v>378</v>
      </c>
      <c r="AK107">
        <v>2.96</v>
      </c>
      <c r="AL107" t="s">
        <v>1155</v>
      </c>
      <c r="AM107">
        <v>18.010000000000002</v>
      </c>
      <c r="AN107">
        <v>211</v>
      </c>
      <c r="AO107" t="s">
        <v>378</v>
      </c>
      <c r="AP107">
        <v>2.96</v>
      </c>
      <c r="AQ107" t="s">
        <v>1155</v>
      </c>
      <c r="AR107">
        <v>18.010000000000002</v>
      </c>
      <c r="AS107">
        <v>371</v>
      </c>
      <c r="AT107" t="str">
        <f t="shared" si="1"/>
        <v>&lt; 25mph</v>
      </c>
    </row>
    <row r="108" spans="1:46" x14ac:dyDescent="0.15">
      <c r="A108" s="2">
        <v>107</v>
      </c>
      <c r="B108" s="3" t="s">
        <v>25</v>
      </c>
      <c r="C108" s="3" t="s">
        <v>287</v>
      </c>
      <c r="D108" s="3" t="s">
        <v>104</v>
      </c>
      <c r="E108" s="2">
        <v>10</v>
      </c>
      <c r="F108" s="2">
        <v>2019</v>
      </c>
      <c r="G108" s="2">
        <v>3</v>
      </c>
      <c r="H108" s="4">
        <v>43718</v>
      </c>
      <c r="I108" s="3" t="s">
        <v>288</v>
      </c>
      <c r="J108" s="3">
        <v>32.563800000000001</v>
      </c>
      <c r="K108" s="3">
        <v>-117.0333</v>
      </c>
      <c r="L108" s="3" t="s">
        <v>29</v>
      </c>
      <c r="M108" s="3" t="s">
        <v>30</v>
      </c>
      <c r="N108" s="3" t="s">
        <v>51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113</v>
      </c>
      <c r="U108" s="3"/>
      <c r="V108" s="3"/>
      <c r="W108" s="3" t="s">
        <v>68</v>
      </c>
      <c r="X108" s="3" t="s">
        <v>38</v>
      </c>
      <c r="Y108" s="3" t="s">
        <v>64</v>
      </c>
      <c r="Z108" t="s">
        <v>610</v>
      </c>
      <c r="AA108">
        <v>3.27</v>
      </c>
      <c r="AB108" t="s">
        <v>1156</v>
      </c>
      <c r="AC108">
        <v>5.99</v>
      </c>
      <c r="AD108">
        <v>52</v>
      </c>
      <c r="AE108" t="s">
        <v>1157</v>
      </c>
      <c r="AF108">
        <v>5.59</v>
      </c>
      <c r="AG108" t="s">
        <v>1158</v>
      </c>
      <c r="AH108">
        <v>8.99</v>
      </c>
      <c r="AI108">
        <v>202</v>
      </c>
      <c r="AJ108" t="s">
        <v>610</v>
      </c>
      <c r="AK108">
        <v>3.27</v>
      </c>
      <c r="AL108" t="s">
        <v>1159</v>
      </c>
      <c r="AM108">
        <v>8.01</v>
      </c>
      <c r="AN108">
        <v>104</v>
      </c>
      <c r="AO108" t="s">
        <v>1157</v>
      </c>
      <c r="AP108">
        <v>5.59</v>
      </c>
      <c r="AQ108" t="s">
        <v>1158</v>
      </c>
      <c r="AR108">
        <v>8.99</v>
      </c>
      <c r="AS108">
        <v>399</v>
      </c>
      <c r="AT108" t="str">
        <f t="shared" si="1"/>
        <v>&lt; 25mph</v>
      </c>
    </row>
    <row r="109" spans="1:46" x14ac:dyDescent="0.15">
      <c r="A109" s="2">
        <v>16</v>
      </c>
      <c r="B109" s="3" t="s">
        <v>25</v>
      </c>
      <c r="C109" s="3" t="s">
        <v>95</v>
      </c>
      <c r="D109" s="3" t="s">
        <v>92</v>
      </c>
      <c r="E109" s="2">
        <v>13</v>
      </c>
      <c r="F109" s="2">
        <v>2015</v>
      </c>
      <c r="G109" s="2">
        <v>3</v>
      </c>
      <c r="H109" s="4">
        <v>42229</v>
      </c>
      <c r="I109" s="3" t="s">
        <v>96</v>
      </c>
      <c r="J109" s="3">
        <v>33.245710000000003</v>
      </c>
      <c r="K109" s="3">
        <v>-116.6769</v>
      </c>
      <c r="L109" s="3" t="s">
        <v>29</v>
      </c>
      <c r="M109" s="3" t="s">
        <v>30</v>
      </c>
      <c r="N109" s="3" t="s">
        <v>31</v>
      </c>
      <c r="O109" s="3" t="s">
        <v>32</v>
      </c>
      <c r="P109" s="3" t="s">
        <v>33</v>
      </c>
      <c r="Q109" s="3" t="s">
        <v>34</v>
      </c>
      <c r="R109" s="3" t="s">
        <v>43</v>
      </c>
      <c r="S109" s="3" t="s">
        <v>52</v>
      </c>
      <c r="T109" s="3"/>
      <c r="U109" s="3"/>
      <c r="V109" s="3"/>
      <c r="W109" s="3" t="s">
        <v>52</v>
      </c>
      <c r="X109" s="3" t="s">
        <v>38</v>
      </c>
      <c r="Y109" s="3" t="s">
        <v>57</v>
      </c>
      <c r="Z109" t="s">
        <v>661</v>
      </c>
      <c r="AA109">
        <v>0.45</v>
      </c>
      <c r="AB109" t="s">
        <v>1160</v>
      </c>
      <c r="AC109">
        <v>8.01</v>
      </c>
      <c r="AD109">
        <v>35</v>
      </c>
      <c r="AE109" t="s">
        <v>663</v>
      </c>
      <c r="AF109">
        <v>4.21</v>
      </c>
      <c r="AG109" t="s">
        <v>1161</v>
      </c>
      <c r="AH109">
        <v>8.99</v>
      </c>
      <c r="AI109">
        <v>56</v>
      </c>
      <c r="AJ109" t="s">
        <v>661</v>
      </c>
      <c r="AK109">
        <v>0.45</v>
      </c>
      <c r="AL109" t="s">
        <v>1162</v>
      </c>
      <c r="AM109">
        <v>8.99</v>
      </c>
      <c r="AN109">
        <v>73</v>
      </c>
      <c r="AO109" t="s">
        <v>663</v>
      </c>
      <c r="AP109">
        <v>4.21</v>
      </c>
      <c r="AQ109" t="s">
        <v>1163</v>
      </c>
      <c r="AR109">
        <v>13</v>
      </c>
      <c r="AS109">
        <v>122</v>
      </c>
      <c r="AT109" t="str">
        <f t="shared" si="1"/>
        <v>&lt; 25mph</v>
      </c>
    </row>
    <row r="110" spans="1:46" x14ac:dyDescent="0.15">
      <c r="A110" s="2">
        <v>134</v>
      </c>
      <c r="B110" s="3" t="s">
        <v>25</v>
      </c>
      <c r="C110" s="3" t="s">
        <v>335</v>
      </c>
      <c r="D110" s="3" t="s">
        <v>104</v>
      </c>
      <c r="E110" s="2">
        <v>5</v>
      </c>
      <c r="F110" s="2">
        <v>2020</v>
      </c>
      <c r="G110" s="2">
        <v>3</v>
      </c>
      <c r="H110" s="4">
        <v>44079</v>
      </c>
      <c r="I110" s="3" t="s">
        <v>59</v>
      </c>
      <c r="J110" s="3">
        <v>33.066000000000003</v>
      </c>
      <c r="K110" s="3">
        <v>-116.85899999999999</v>
      </c>
      <c r="L110" s="3" t="s">
        <v>29</v>
      </c>
      <c r="M110" s="3" t="s">
        <v>85</v>
      </c>
      <c r="N110" s="3" t="s">
        <v>31</v>
      </c>
      <c r="O110" s="3" t="s">
        <v>32</v>
      </c>
      <c r="P110" s="3" t="s">
        <v>336</v>
      </c>
      <c r="Q110" s="3" t="s">
        <v>34</v>
      </c>
      <c r="R110" s="3" t="s">
        <v>43</v>
      </c>
      <c r="S110" s="3" t="s">
        <v>20</v>
      </c>
      <c r="T110" s="3"/>
      <c r="U110" s="3" t="s">
        <v>29</v>
      </c>
      <c r="V110" s="3" t="s">
        <v>36</v>
      </c>
      <c r="W110" s="3" t="s">
        <v>139</v>
      </c>
      <c r="X110" s="3" t="s">
        <v>69</v>
      </c>
      <c r="Y110" s="3" t="s">
        <v>39</v>
      </c>
      <c r="Z110" t="s">
        <v>798</v>
      </c>
      <c r="AA110">
        <v>1.64</v>
      </c>
      <c r="AB110" t="s">
        <v>1164</v>
      </c>
      <c r="AC110">
        <v>7</v>
      </c>
      <c r="AD110">
        <v>61</v>
      </c>
      <c r="AE110" t="s">
        <v>367</v>
      </c>
      <c r="AF110">
        <v>4.62</v>
      </c>
      <c r="AG110" t="s">
        <v>1165</v>
      </c>
      <c r="AH110">
        <v>13</v>
      </c>
      <c r="AI110">
        <v>145</v>
      </c>
      <c r="AJ110" t="s">
        <v>630</v>
      </c>
      <c r="AK110">
        <v>2.69</v>
      </c>
      <c r="AL110" t="s">
        <v>1166</v>
      </c>
      <c r="AM110">
        <v>10</v>
      </c>
      <c r="AN110">
        <v>123</v>
      </c>
      <c r="AO110" t="s">
        <v>367</v>
      </c>
      <c r="AP110">
        <v>4.62</v>
      </c>
      <c r="AQ110" t="s">
        <v>1165</v>
      </c>
      <c r="AR110">
        <v>13</v>
      </c>
      <c r="AS110">
        <v>291</v>
      </c>
      <c r="AT110" t="str">
        <f t="shared" si="1"/>
        <v>&lt; 25mph</v>
      </c>
    </row>
    <row r="111" spans="1:46" x14ac:dyDescent="0.15">
      <c r="A111" s="2">
        <v>48</v>
      </c>
      <c r="B111" s="3" t="s">
        <v>25</v>
      </c>
      <c r="C111" s="3" t="s">
        <v>164</v>
      </c>
      <c r="D111" s="3" t="s">
        <v>83</v>
      </c>
      <c r="E111" s="2">
        <v>31</v>
      </c>
      <c r="F111" s="2">
        <v>2016</v>
      </c>
      <c r="G111" s="2">
        <v>3</v>
      </c>
      <c r="H111" s="4">
        <v>42582</v>
      </c>
      <c r="I111" s="3" t="s">
        <v>165</v>
      </c>
      <c r="J111" s="3">
        <v>33.366300000000003</v>
      </c>
      <c r="K111" s="3">
        <v>-117.2033</v>
      </c>
      <c r="L111" s="3" t="s">
        <v>29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34</v>
      </c>
      <c r="R111" s="3" t="s">
        <v>43</v>
      </c>
      <c r="S111" s="3" t="s">
        <v>20</v>
      </c>
      <c r="T111" s="3"/>
      <c r="U111" s="3" t="s">
        <v>29</v>
      </c>
      <c r="V111" s="3" t="s">
        <v>36</v>
      </c>
      <c r="W111" s="3" t="s">
        <v>52</v>
      </c>
      <c r="X111" s="3" t="s">
        <v>38</v>
      </c>
      <c r="Y111" s="3" t="s">
        <v>47</v>
      </c>
      <c r="Z111" t="s">
        <v>492</v>
      </c>
      <c r="AA111">
        <v>3.81</v>
      </c>
      <c r="AB111" t="s">
        <v>1167</v>
      </c>
      <c r="AC111">
        <v>8.01</v>
      </c>
      <c r="AD111">
        <v>22</v>
      </c>
      <c r="AE111" t="s">
        <v>492</v>
      </c>
      <c r="AF111">
        <v>3.81</v>
      </c>
      <c r="AG111" t="s">
        <v>1167</v>
      </c>
      <c r="AH111">
        <v>8.01</v>
      </c>
      <c r="AI111">
        <v>133</v>
      </c>
      <c r="AJ111" t="s">
        <v>1139</v>
      </c>
      <c r="AK111">
        <v>1.45</v>
      </c>
      <c r="AL111" t="s">
        <v>1168</v>
      </c>
      <c r="AM111">
        <v>8.99</v>
      </c>
      <c r="AN111">
        <v>42</v>
      </c>
      <c r="AO111" t="s">
        <v>358</v>
      </c>
      <c r="AP111">
        <v>7.44</v>
      </c>
      <c r="AQ111" t="s">
        <v>1169</v>
      </c>
      <c r="AR111">
        <v>11.01</v>
      </c>
      <c r="AS111">
        <v>259</v>
      </c>
      <c r="AT111" t="str">
        <f t="shared" si="1"/>
        <v>&lt; 25mph</v>
      </c>
    </row>
    <row r="112" spans="1:46" x14ac:dyDescent="0.15">
      <c r="A112" s="2">
        <v>141</v>
      </c>
      <c r="B112" s="3" t="s">
        <v>25</v>
      </c>
      <c r="C112" s="3" t="s">
        <v>343</v>
      </c>
      <c r="D112" s="3" t="s">
        <v>176</v>
      </c>
      <c r="E112" s="2">
        <v>11</v>
      </c>
      <c r="F112" s="2">
        <v>2020</v>
      </c>
      <c r="G112" s="2">
        <v>4</v>
      </c>
      <c r="H112" s="4">
        <v>44146</v>
      </c>
      <c r="I112" s="5" t="s">
        <v>344</v>
      </c>
      <c r="J112" s="3">
        <v>32.677999999999997</v>
      </c>
      <c r="K112" s="3">
        <v>-116.86</v>
      </c>
      <c r="L112" s="3" t="s">
        <v>29</v>
      </c>
      <c r="M112" s="3" t="s">
        <v>30</v>
      </c>
      <c r="N112" s="3" t="s">
        <v>51</v>
      </c>
      <c r="O112" s="3" t="s">
        <v>32</v>
      </c>
      <c r="P112" s="3" t="s">
        <v>304</v>
      </c>
      <c r="Q112" s="3" t="s">
        <v>34</v>
      </c>
      <c r="R112" s="3" t="s">
        <v>43</v>
      </c>
      <c r="S112" s="3" t="s">
        <v>100</v>
      </c>
      <c r="T112" s="3" t="s">
        <v>250</v>
      </c>
      <c r="U112" s="3"/>
      <c r="V112" s="3"/>
      <c r="W112" s="3" t="s">
        <v>52</v>
      </c>
      <c r="X112" s="3" t="s">
        <v>53</v>
      </c>
      <c r="Y112" s="3" t="s">
        <v>39</v>
      </c>
      <c r="Z112" t="s">
        <v>855</v>
      </c>
      <c r="AA112">
        <v>2.5499999999999998</v>
      </c>
      <c r="AB112" t="s">
        <v>1170</v>
      </c>
      <c r="AC112">
        <v>4.99</v>
      </c>
      <c r="AD112">
        <v>6</v>
      </c>
      <c r="AE112" t="s">
        <v>359</v>
      </c>
      <c r="AF112">
        <v>4.91</v>
      </c>
      <c r="AG112" t="s">
        <v>1171</v>
      </c>
      <c r="AH112">
        <v>13</v>
      </c>
      <c r="AI112">
        <v>73</v>
      </c>
      <c r="AJ112" t="s">
        <v>855</v>
      </c>
      <c r="AK112">
        <v>2.5499999999999998</v>
      </c>
      <c r="AL112" t="s">
        <v>1170</v>
      </c>
      <c r="AM112">
        <v>4.99</v>
      </c>
      <c r="AN112">
        <v>12</v>
      </c>
      <c r="AO112" t="s">
        <v>549</v>
      </c>
      <c r="AP112">
        <v>5.78</v>
      </c>
      <c r="AQ112" t="s">
        <v>1172</v>
      </c>
      <c r="AR112">
        <v>16.329999999999998</v>
      </c>
      <c r="AS112">
        <v>146</v>
      </c>
      <c r="AT112" t="str">
        <f t="shared" si="1"/>
        <v>&lt; 25mph</v>
      </c>
    </row>
    <row r="113" spans="1:46" x14ac:dyDescent="0.15">
      <c r="A113" s="2">
        <v>104</v>
      </c>
      <c r="B113" s="3" t="s">
        <v>25</v>
      </c>
      <c r="C113" s="3" t="s">
        <v>281</v>
      </c>
      <c r="D113" s="3" t="s">
        <v>83</v>
      </c>
      <c r="E113" s="2">
        <v>16</v>
      </c>
      <c r="F113" s="2">
        <v>2019</v>
      </c>
      <c r="G113" s="2">
        <v>3</v>
      </c>
      <c r="H113" s="4">
        <v>43662</v>
      </c>
      <c r="I113" s="3" t="s">
        <v>282</v>
      </c>
      <c r="J113" s="3">
        <v>33.181964000000001</v>
      </c>
      <c r="K113" s="3">
        <v>-117.112574</v>
      </c>
      <c r="L113" s="3" t="s">
        <v>29</v>
      </c>
      <c r="M113" s="3" t="s">
        <v>30</v>
      </c>
      <c r="N113" s="3" t="s">
        <v>31</v>
      </c>
      <c r="O113" s="3" t="s">
        <v>32</v>
      </c>
      <c r="P113" s="3" t="s">
        <v>33</v>
      </c>
      <c r="Q113" s="3" t="s">
        <v>34</v>
      </c>
      <c r="R113" s="3" t="s">
        <v>43</v>
      </c>
      <c r="S113" s="3" t="s">
        <v>172</v>
      </c>
      <c r="T113" s="3"/>
      <c r="U113" s="3"/>
      <c r="V113" s="3"/>
      <c r="W113" s="3" t="s">
        <v>56</v>
      </c>
      <c r="X113" s="3" t="s">
        <v>38</v>
      </c>
      <c r="Y113" s="3" t="s">
        <v>47</v>
      </c>
      <c r="Z113" t="s">
        <v>758</v>
      </c>
      <c r="AA113">
        <v>3.76</v>
      </c>
      <c r="AB113" t="s">
        <v>1173</v>
      </c>
      <c r="AC113">
        <v>4</v>
      </c>
      <c r="AD113">
        <v>30</v>
      </c>
      <c r="AE113" t="s">
        <v>505</v>
      </c>
      <c r="AF113">
        <v>5.68</v>
      </c>
      <c r="AG113" t="s">
        <v>1174</v>
      </c>
      <c r="AH113">
        <v>13</v>
      </c>
      <c r="AI113">
        <v>214</v>
      </c>
      <c r="AJ113" t="s">
        <v>758</v>
      </c>
      <c r="AK113">
        <v>3.76</v>
      </c>
      <c r="AL113" t="s">
        <v>1173</v>
      </c>
      <c r="AM113">
        <v>4</v>
      </c>
      <c r="AN113">
        <v>60</v>
      </c>
      <c r="AO113" t="s">
        <v>505</v>
      </c>
      <c r="AP113">
        <v>5.68</v>
      </c>
      <c r="AQ113" t="s">
        <v>1175</v>
      </c>
      <c r="AR113">
        <v>13</v>
      </c>
      <c r="AS113">
        <v>426</v>
      </c>
      <c r="AT113" t="str">
        <f t="shared" si="1"/>
        <v>&lt; 25mph</v>
      </c>
    </row>
    <row r="114" spans="1:46" x14ac:dyDescent="0.15">
      <c r="A114" s="2">
        <v>110</v>
      </c>
      <c r="B114" s="3" t="s">
        <v>25</v>
      </c>
      <c r="C114" s="3" t="s">
        <v>293</v>
      </c>
      <c r="D114" s="3" t="s">
        <v>104</v>
      </c>
      <c r="E114" s="2">
        <v>30</v>
      </c>
      <c r="F114" s="2">
        <v>2019</v>
      </c>
      <c r="G114" s="2">
        <v>3</v>
      </c>
      <c r="H114" s="4">
        <v>43738</v>
      </c>
      <c r="I114" s="3" t="s">
        <v>294</v>
      </c>
      <c r="J114" s="3">
        <v>33.261811000000002</v>
      </c>
      <c r="K114" s="3">
        <v>-116.37051</v>
      </c>
      <c r="L114" s="3" t="s">
        <v>29</v>
      </c>
      <c r="M114" s="3" t="s">
        <v>85</v>
      </c>
      <c r="N114" s="3" t="s">
        <v>31</v>
      </c>
      <c r="O114" s="3" t="s">
        <v>32</v>
      </c>
      <c r="P114" s="3" t="s">
        <v>33</v>
      </c>
      <c r="Q114" s="3" t="s">
        <v>34</v>
      </c>
      <c r="R114" s="3" t="s">
        <v>43</v>
      </c>
      <c r="S114" s="3" t="s">
        <v>100</v>
      </c>
      <c r="T114" s="3" t="s">
        <v>250</v>
      </c>
      <c r="U114" s="3"/>
      <c r="V114" s="3"/>
      <c r="W114" s="3" t="s">
        <v>56</v>
      </c>
      <c r="X114" s="3" t="s">
        <v>69</v>
      </c>
      <c r="Y114" s="3" t="s">
        <v>57</v>
      </c>
      <c r="Z114" t="s">
        <v>527</v>
      </c>
      <c r="AA114">
        <v>1.19</v>
      </c>
      <c r="AB114" t="s">
        <v>1176</v>
      </c>
      <c r="AC114">
        <v>8.99</v>
      </c>
      <c r="AD114">
        <v>24</v>
      </c>
      <c r="AE114" t="s">
        <v>527</v>
      </c>
      <c r="AF114">
        <v>1.19</v>
      </c>
      <c r="AG114" t="s">
        <v>1176</v>
      </c>
      <c r="AH114">
        <v>8.99</v>
      </c>
      <c r="AI114">
        <v>60</v>
      </c>
      <c r="AJ114" t="s">
        <v>527</v>
      </c>
      <c r="AK114">
        <v>1.19</v>
      </c>
      <c r="AL114" t="s">
        <v>1176</v>
      </c>
      <c r="AM114">
        <v>8.99</v>
      </c>
      <c r="AN114">
        <v>48</v>
      </c>
      <c r="AO114" t="s">
        <v>527</v>
      </c>
      <c r="AP114">
        <v>1.19</v>
      </c>
      <c r="AQ114" t="s">
        <v>1176</v>
      </c>
      <c r="AR114">
        <v>8.99</v>
      </c>
      <c r="AS114">
        <v>120</v>
      </c>
      <c r="AT114" t="str">
        <f t="shared" si="1"/>
        <v>&lt; 25mph</v>
      </c>
    </row>
    <row r="115" spans="1:46" x14ac:dyDescent="0.15">
      <c r="A115" s="2">
        <v>78</v>
      </c>
      <c r="B115" s="3" t="s">
        <v>25</v>
      </c>
      <c r="C115" s="3" t="s">
        <v>226</v>
      </c>
      <c r="D115" s="3" t="s">
        <v>27</v>
      </c>
      <c r="E115" s="2">
        <v>8</v>
      </c>
      <c r="F115" s="2">
        <v>2018</v>
      </c>
      <c r="G115" s="2">
        <v>1</v>
      </c>
      <c r="H115" s="4">
        <v>43139</v>
      </c>
      <c r="I115" s="3" t="s">
        <v>227</v>
      </c>
      <c r="J115" s="3">
        <v>33.207099999999997</v>
      </c>
      <c r="K115" s="3">
        <v>-117.2072</v>
      </c>
      <c r="L115" s="3" t="s">
        <v>29</v>
      </c>
      <c r="M115" s="3" t="s">
        <v>30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43</v>
      </c>
      <c r="S115" s="3" t="s">
        <v>20</v>
      </c>
      <c r="T115" s="3"/>
      <c r="U115" s="3" t="s">
        <v>29</v>
      </c>
      <c r="V115" s="3" t="s">
        <v>36</v>
      </c>
      <c r="W115" s="3" t="s">
        <v>46</v>
      </c>
      <c r="X115" s="3" t="s">
        <v>69</v>
      </c>
      <c r="Y115" s="3" t="s">
        <v>61</v>
      </c>
      <c r="Z115" t="s">
        <v>364</v>
      </c>
      <c r="AA115">
        <v>2.68</v>
      </c>
      <c r="AB115" t="s">
        <v>1177</v>
      </c>
      <c r="AC115">
        <v>8.99</v>
      </c>
      <c r="AD115">
        <v>42</v>
      </c>
      <c r="AE115" t="s">
        <v>736</v>
      </c>
      <c r="AF115">
        <v>4.91</v>
      </c>
      <c r="AG115" t="s">
        <v>1178</v>
      </c>
      <c r="AH115">
        <v>12.97</v>
      </c>
      <c r="AI115">
        <v>119</v>
      </c>
      <c r="AJ115" t="s">
        <v>364</v>
      </c>
      <c r="AK115">
        <v>2.68</v>
      </c>
      <c r="AL115" t="s">
        <v>1177</v>
      </c>
      <c r="AM115">
        <v>8.99</v>
      </c>
      <c r="AN115">
        <v>84</v>
      </c>
      <c r="AO115" t="s">
        <v>736</v>
      </c>
      <c r="AP115">
        <v>4.91</v>
      </c>
      <c r="AQ115" t="s">
        <v>1178</v>
      </c>
      <c r="AR115">
        <v>12.97</v>
      </c>
      <c r="AS115">
        <v>238</v>
      </c>
      <c r="AT115" t="str">
        <f t="shared" si="1"/>
        <v>&lt; 25mph</v>
      </c>
    </row>
    <row r="116" spans="1:46" x14ac:dyDescent="0.15">
      <c r="A116" s="2">
        <v>93</v>
      </c>
      <c r="B116" s="3" t="s">
        <v>25</v>
      </c>
      <c r="C116" s="3" t="s">
        <v>259</v>
      </c>
      <c r="D116" s="3" t="s">
        <v>92</v>
      </c>
      <c r="E116" s="2">
        <v>9</v>
      </c>
      <c r="F116" s="2">
        <v>2018</v>
      </c>
      <c r="G116" s="2">
        <v>3</v>
      </c>
      <c r="H116" s="4">
        <v>43321</v>
      </c>
      <c r="I116" s="3" t="s">
        <v>66</v>
      </c>
      <c r="J116" s="3">
        <v>33.213000000000001</v>
      </c>
      <c r="K116" s="3">
        <v>-117.33499999999999</v>
      </c>
      <c r="L116" s="3" t="s">
        <v>29</v>
      </c>
      <c r="M116" s="3" t="s">
        <v>85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35</v>
      </c>
      <c r="S116" s="3" t="s">
        <v>100</v>
      </c>
      <c r="T116" s="3" t="s">
        <v>56</v>
      </c>
      <c r="U116" s="3"/>
      <c r="V116" s="3"/>
      <c r="W116" s="3" t="s">
        <v>56</v>
      </c>
      <c r="X116" s="3" t="s">
        <v>69</v>
      </c>
      <c r="Y116" s="3" t="s">
        <v>61</v>
      </c>
      <c r="Z116" t="s">
        <v>442</v>
      </c>
      <c r="AA116">
        <v>1.65</v>
      </c>
      <c r="AB116" t="s">
        <v>1179</v>
      </c>
      <c r="AC116">
        <v>31</v>
      </c>
      <c r="AD116">
        <v>12</v>
      </c>
      <c r="AE116" t="s">
        <v>438</v>
      </c>
      <c r="AF116">
        <v>6.93</v>
      </c>
      <c r="AG116" t="s">
        <v>1180</v>
      </c>
      <c r="AH116">
        <v>38.01</v>
      </c>
      <c r="AI116">
        <v>49</v>
      </c>
      <c r="AJ116" t="s">
        <v>442</v>
      </c>
      <c r="AK116">
        <v>1.65</v>
      </c>
      <c r="AL116" t="s">
        <v>1179</v>
      </c>
      <c r="AM116">
        <v>31</v>
      </c>
      <c r="AN116">
        <v>24</v>
      </c>
      <c r="AO116" t="s">
        <v>438</v>
      </c>
      <c r="AP116">
        <v>6.93</v>
      </c>
      <c r="AQ116" t="s">
        <v>1180</v>
      </c>
      <c r="AR116">
        <v>38.01</v>
      </c>
      <c r="AS116">
        <v>98</v>
      </c>
      <c r="AT116" t="str">
        <f t="shared" si="1"/>
        <v>25-40mph</v>
      </c>
    </row>
    <row r="117" spans="1:46" x14ac:dyDescent="0.15">
      <c r="A117" s="2">
        <v>27</v>
      </c>
      <c r="B117" s="3" t="s">
        <v>25</v>
      </c>
      <c r="C117" s="3" t="s">
        <v>123</v>
      </c>
      <c r="D117" s="3" t="s">
        <v>124</v>
      </c>
      <c r="E117" s="2">
        <v>26</v>
      </c>
      <c r="F117" s="2">
        <v>2015</v>
      </c>
      <c r="G117" s="2">
        <v>4</v>
      </c>
      <c r="H117" s="4">
        <v>42364</v>
      </c>
      <c r="I117" s="3" t="s">
        <v>125</v>
      </c>
      <c r="J117" s="3">
        <v>33.132300000000001</v>
      </c>
      <c r="K117" s="3">
        <v>-117.06950000000001</v>
      </c>
      <c r="L117" s="3" t="s">
        <v>29</v>
      </c>
      <c r="M117" s="3" t="s">
        <v>85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29</v>
      </c>
      <c r="V117" s="3" t="s">
        <v>36</v>
      </c>
      <c r="W117" s="3" t="s">
        <v>37</v>
      </c>
      <c r="X117" s="3" t="s">
        <v>38</v>
      </c>
      <c r="Y117" s="3" t="s">
        <v>47</v>
      </c>
      <c r="Z117" t="s">
        <v>418</v>
      </c>
      <c r="AA117">
        <v>2.59</v>
      </c>
      <c r="AB117" t="s">
        <v>1181</v>
      </c>
      <c r="AC117">
        <v>48.43</v>
      </c>
      <c r="AD117">
        <v>36</v>
      </c>
      <c r="AE117" t="s">
        <v>418</v>
      </c>
      <c r="AF117">
        <v>2.59</v>
      </c>
      <c r="AG117" t="s">
        <v>1181</v>
      </c>
      <c r="AH117">
        <v>48.43</v>
      </c>
      <c r="AI117">
        <v>102</v>
      </c>
      <c r="AJ117" t="s">
        <v>418</v>
      </c>
      <c r="AK117">
        <v>2.59</v>
      </c>
      <c r="AL117" t="s">
        <v>1181</v>
      </c>
      <c r="AM117">
        <v>48.43</v>
      </c>
      <c r="AN117">
        <v>72</v>
      </c>
      <c r="AO117" t="s">
        <v>418</v>
      </c>
      <c r="AP117">
        <v>2.59</v>
      </c>
      <c r="AQ117" t="s">
        <v>1181</v>
      </c>
      <c r="AR117">
        <v>48.43</v>
      </c>
      <c r="AS117">
        <v>205</v>
      </c>
      <c r="AT117" t="str">
        <f t="shared" si="1"/>
        <v>40-55mph</v>
      </c>
    </row>
    <row r="118" spans="1:46" x14ac:dyDescent="0.15">
      <c r="A118" s="2">
        <v>133</v>
      </c>
      <c r="B118" s="3" t="s">
        <v>25</v>
      </c>
      <c r="C118" s="3" t="s">
        <v>334</v>
      </c>
      <c r="D118" s="3" t="s">
        <v>104</v>
      </c>
      <c r="E118" s="2">
        <v>4</v>
      </c>
      <c r="F118" s="2">
        <v>2020</v>
      </c>
      <c r="G118" s="2">
        <v>3</v>
      </c>
      <c r="H118" s="4">
        <v>44078</v>
      </c>
      <c r="I118" s="3" t="s">
        <v>179</v>
      </c>
      <c r="J118" s="3">
        <v>33.065821</v>
      </c>
      <c r="K118" s="3">
        <v>-116.859217</v>
      </c>
      <c r="L118" s="3" t="s">
        <v>29</v>
      </c>
      <c r="M118" s="3" t="s">
        <v>30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44</v>
      </c>
      <c r="V118" s="3" t="s">
        <v>45</v>
      </c>
      <c r="W118" s="3" t="s">
        <v>56</v>
      </c>
      <c r="X118" s="3" t="s">
        <v>38</v>
      </c>
      <c r="Y118" s="3" t="s">
        <v>57</v>
      </c>
      <c r="Z118" t="s">
        <v>630</v>
      </c>
      <c r="AA118">
        <v>2.7</v>
      </c>
      <c r="AB118" t="s">
        <v>1182</v>
      </c>
      <c r="AC118">
        <v>4.38</v>
      </c>
      <c r="AD118">
        <v>57</v>
      </c>
      <c r="AE118" t="s">
        <v>736</v>
      </c>
      <c r="AF118">
        <v>7.58</v>
      </c>
      <c r="AG118" t="s">
        <v>1183</v>
      </c>
      <c r="AH118">
        <v>12.08</v>
      </c>
      <c r="AI118">
        <v>141</v>
      </c>
      <c r="AJ118" t="s">
        <v>630</v>
      </c>
      <c r="AK118">
        <v>2.7</v>
      </c>
      <c r="AL118" t="s">
        <v>1182</v>
      </c>
      <c r="AM118">
        <v>4.38</v>
      </c>
      <c r="AN118">
        <v>112</v>
      </c>
      <c r="AO118" t="s">
        <v>736</v>
      </c>
      <c r="AP118">
        <v>7.58</v>
      </c>
      <c r="AQ118" t="s">
        <v>1184</v>
      </c>
      <c r="AR118">
        <v>14.32</v>
      </c>
      <c r="AS118">
        <v>280</v>
      </c>
      <c r="AT118" t="str">
        <f t="shared" si="1"/>
        <v>&lt; 25mph</v>
      </c>
    </row>
    <row r="119" spans="1:46" x14ac:dyDescent="0.15">
      <c r="A119" s="2">
        <v>116</v>
      </c>
      <c r="B119" s="3" t="s">
        <v>25</v>
      </c>
      <c r="C119" s="3" t="s">
        <v>305</v>
      </c>
      <c r="D119" s="3" t="s">
        <v>176</v>
      </c>
      <c r="E119" s="2">
        <v>4</v>
      </c>
      <c r="F119" s="2">
        <v>2019</v>
      </c>
      <c r="G119" s="2">
        <v>4</v>
      </c>
      <c r="H119" s="4">
        <v>43773</v>
      </c>
      <c r="I119" s="3" t="s">
        <v>28</v>
      </c>
      <c r="J119" s="3">
        <v>33.196914999999997</v>
      </c>
      <c r="K119" s="3">
        <v>-116.71213899999999</v>
      </c>
      <c r="L119" s="3" t="s">
        <v>29</v>
      </c>
      <c r="M119" s="3" t="s">
        <v>30</v>
      </c>
      <c r="N119" s="3" t="s">
        <v>31</v>
      </c>
      <c r="O119" s="3" t="s">
        <v>86</v>
      </c>
      <c r="P119" s="3" t="s">
        <v>33</v>
      </c>
      <c r="Q119" s="3" t="s">
        <v>34</v>
      </c>
      <c r="R119" s="3" t="s">
        <v>43</v>
      </c>
      <c r="S119" s="3" t="s">
        <v>100</v>
      </c>
      <c r="T119" s="3" t="s">
        <v>56</v>
      </c>
      <c r="U119" s="3"/>
      <c r="V119" s="3"/>
      <c r="W119" s="3"/>
      <c r="X119" s="3" t="s">
        <v>53</v>
      </c>
      <c r="Y119" s="3" t="s">
        <v>57</v>
      </c>
      <c r="Z119" t="s">
        <v>763</v>
      </c>
      <c r="AA119">
        <v>3.52</v>
      </c>
      <c r="AB119" t="s">
        <v>1185</v>
      </c>
      <c r="AC119">
        <v>7.25</v>
      </c>
      <c r="AD119">
        <v>27</v>
      </c>
      <c r="AE119" t="s">
        <v>698</v>
      </c>
      <c r="AF119">
        <v>5.71</v>
      </c>
      <c r="AG119" t="s">
        <v>1185</v>
      </c>
      <c r="AH119">
        <v>26.96</v>
      </c>
      <c r="AI119">
        <v>36</v>
      </c>
      <c r="AJ119" t="s">
        <v>763</v>
      </c>
      <c r="AK119">
        <v>3.52</v>
      </c>
      <c r="AL119" t="s">
        <v>1185</v>
      </c>
      <c r="AM119">
        <v>7.25</v>
      </c>
      <c r="AN119">
        <v>54</v>
      </c>
      <c r="AO119" t="s">
        <v>698</v>
      </c>
      <c r="AP119">
        <v>5.71</v>
      </c>
      <c r="AQ119" t="s">
        <v>1186</v>
      </c>
      <c r="AR119">
        <v>30.24</v>
      </c>
      <c r="AS119">
        <v>72</v>
      </c>
      <c r="AT119" t="str">
        <f t="shared" si="1"/>
        <v>25-40mph</v>
      </c>
    </row>
    <row r="120" spans="1:46" x14ac:dyDescent="0.15">
      <c r="A120" s="2">
        <v>25</v>
      </c>
      <c r="B120" s="3" t="s">
        <v>25</v>
      </c>
      <c r="C120" s="3" t="s">
        <v>119</v>
      </c>
      <c r="D120" s="3" t="s">
        <v>120</v>
      </c>
      <c r="E120" s="2">
        <v>2</v>
      </c>
      <c r="F120" s="2">
        <v>2015</v>
      </c>
      <c r="G120" s="2">
        <v>4</v>
      </c>
      <c r="H120" s="4">
        <v>42279</v>
      </c>
      <c r="I120" s="3" t="s">
        <v>59</v>
      </c>
      <c r="J120" s="3">
        <v>33.135399999999997</v>
      </c>
      <c r="K120" s="3">
        <v>-117.05880000000001</v>
      </c>
      <c r="L120" s="3" t="s">
        <v>29</v>
      </c>
      <c r="M120" s="3" t="s">
        <v>85</v>
      </c>
      <c r="N120" s="3" t="s">
        <v>31</v>
      </c>
      <c r="O120" s="3" t="s">
        <v>72</v>
      </c>
      <c r="P120" s="3" t="s">
        <v>33</v>
      </c>
      <c r="Q120" s="3" t="s">
        <v>34</v>
      </c>
      <c r="R120" s="3" t="s">
        <v>43</v>
      </c>
      <c r="S120" s="3" t="s">
        <v>100</v>
      </c>
      <c r="T120" s="3" t="s">
        <v>101</v>
      </c>
      <c r="U120" s="3"/>
      <c r="V120" s="3"/>
      <c r="W120" s="3" t="s">
        <v>52</v>
      </c>
      <c r="X120" s="3" t="s">
        <v>69</v>
      </c>
      <c r="Y120" s="3" t="s">
        <v>47</v>
      </c>
      <c r="Z120" t="s">
        <v>1187</v>
      </c>
      <c r="AA120">
        <v>2.4700000000000002</v>
      </c>
      <c r="AB120" t="s">
        <v>1188</v>
      </c>
      <c r="AC120">
        <v>10</v>
      </c>
      <c r="AD120">
        <v>48</v>
      </c>
      <c r="AE120" t="s">
        <v>927</v>
      </c>
      <c r="AF120">
        <v>7.87</v>
      </c>
      <c r="AG120" t="s">
        <v>1189</v>
      </c>
      <c r="AH120">
        <v>14</v>
      </c>
      <c r="AI120">
        <v>132</v>
      </c>
      <c r="AJ120" t="s">
        <v>498</v>
      </c>
      <c r="AK120">
        <v>2.78</v>
      </c>
      <c r="AL120" t="s">
        <v>1190</v>
      </c>
      <c r="AM120">
        <v>11.01</v>
      </c>
      <c r="AN120">
        <v>95</v>
      </c>
      <c r="AO120" t="s">
        <v>927</v>
      </c>
      <c r="AP120">
        <v>7.87</v>
      </c>
      <c r="AQ120" t="s">
        <v>1189</v>
      </c>
      <c r="AR120">
        <v>14</v>
      </c>
      <c r="AS120">
        <v>263</v>
      </c>
      <c r="AT120" t="str">
        <f t="shared" si="1"/>
        <v>&lt; 25mph</v>
      </c>
    </row>
    <row r="121" spans="1:46" x14ac:dyDescent="0.15">
      <c r="A121" s="2">
        <v>36</v>
      </c>
      <c r="B121" s="3" t="s">
        <v>25</v>
      </c>
      <c r="C121" s="3" t="s">
        <v>144</v>
      </c>
      <c r="D121" s="3" t="s">
        <v>41</v>
      </c>
      <c r="E121" s="2">
        <v>11</v>
      </c>
      <c r="F121" s="2">
        <v>2016</v>
      </c>
      <c r="G121" s="2">
        <v>1</v>
      </c>
      <c r="H121" s="4">
        <v>42440</v>
      </c>
      <c r="I121" s="3" t="s">
        <v>145</v>
      </c>
      <c r="J121" s="3">
        <v>33.156317999999999</v>
      </c>
      <c r="K121" s="3">
        <v>-117.215154</v>
      </c>
      <c r="L121" s="3" t="s">
        <v>29</v>
      </c>
      <c r="M121" s="3" t="s">
        <v>85</v>
      </c>
      <c r="N121" s="3" t="s">
        <v>31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100</v>
      </c>
      <c r="T121" s="3" t="s">
        <v>108</v>
      </c>
      <c r="U121" s="3"/>
      <c r="V121" s="3"/>
      <c r="W121" s="3" t="s">
        <v>52</v>
      </c>
      <c r="X121" s="3" t="s">
        <v>69</v>
      </c>
      <c r="Y121" s="3" t="s">
        <v>61</v>
      </c>
      <c r="Z121" t="s">
        <v>960</v>
      </c>
      <c r="AA121">
        <v>2.8</v>
      </c>
      <c r="AB121" t="s">
        <v>1191</v>
      </c>
      <c r="AC121">
        <v>2.0099999999999998</v>
      </c>
      <c r="AD121">
        <v>17</v>
      </c>
      <c r="AE121" t="s">
        <v>534</v>
      </c>
      <c r="AF121">
        <v>4.5999999999999996</v>
      </c>
      <c r="AG121" t="s">
        <v>1192</v>
      </c>
      <c r="AH121">
        <v>5.99</v>
      </c>
      <c r="AI121">
        <v>79</v>
      </c>
      <c r="AJ121" t="s">
        <v>960</v>
      </c>
      <c r="AK121">
        <v>2.8</v>
      </c>
      <c r="AL121" t="s">
        <v>1193</v>
      </c>
      <c r="AM121">
        <v>3</v>
      </c>
      <c r="AN121">
        <v>34</v>
      </c>
      <c r="AO121" t="s">
        <v>534</v>
      </c>
      <c r="AP121">
        <v>4.5999999999999996</v>
      </c>
      <c r="AQ121" t="s">
        <v>1194</v>
      </c>
      <c r="AR121">
        <v>5.99</v>
      </c>
      <c r="AS121">
        <v>158</v>
      </c>
      <c r="AT121" t="str">
        <f t="shared" si="1"/>
        <v>&lt; 25mph</v>
      </c>
    </row>
    <row r="122" spans="1:46" x14ac:dyDescent="0.15">
      <c r="A122" s="2">
        <v>56</v>
      </c>
      <c r="B122" s="3" t="s">
        <v>25</v>
      </c>
      <c r="C122" s="3" t="s">
        <v>180</v>
      </c>
      <c r="D122" s="3" t="s">
        <v>127</v>
      </c>
      <c r="E122" s="2">
        <v>20</v>
      </c>
      <c r="F122" s="2">
        <v>2017</v>
      </c>
      <c r="G122" s="2">
        <v>1</v>
      </c>
      <c r="H122" s="4">
        <v>42755</v>
      </c>
      <c r="I122" s="3" t="s">
        <v>181</v>
      </c>
      <c r="J122" s="3">
        <v>32.627360000000003</v>
      </c>
      <c r="K122" s="3">
        <v>-117.076705</v>
      </c>
      <c r="L122" s="3" t="s">
        <v>182</v>
      </c>
      <c r="M122" s="3" t="s">
        <v>85</v>
      </c>
      <c r="N122" s="3" t="s">
        <v>31</v>
      </c>
      <c r="O122" s="3" t="s">
        <v>32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 t="s">
        <v>108</v>
      </c>
      <c r="U122" s="3" t="s">
        <v>29</v>
      </c>
      <c r="V122" s="3" t="s">
        <v>45</v>
      </c>
      <c r="W122" s="3" t="s">
        <v>37</v>
      </c>
      <c r="X122" s="3" t="s">
        <v>69</v>
      </c>
      <c r="Y122" s="3" t="s">
        <v>64</v>
      </c>
      <c r="Z122" t="s">
        <v>428</v>
      </c>
      <c r="AA122">
        <v>3.11</v>
      </c>
      <c r="AB122" t="s">
        <v>1195</v>
      </c>
      <c r="AC122">
        <v>8.01</v>
      </c>
      <c r="AD122">
        <v>30</v>
      </c>
      <c r="AE122" t="s">
        <v>387</v>
      </c>
      <c r="AF122">
        <v>7.47</v>
      </c>
      <c r="AG122" t="s">
        <v>1196</v>
      </c>
      <c r="AH122">
        <v>11.01</v>
      </c>
      <c r="AI122">
        <v>204</v>
      </c>
      <c r="AJ122" t="s">
        <v>428</v>
      </c>
      <c r="AK122">
        <v>3.11</v>
      </c>
      <c r="AL122" t="s">
        <v>1197</v>
      </c>
      <c r="AM122">
        <v>8.01</v>
      </c>
      <c r="AN122">
        <v>60</v>
      </c>
      <c r="AO122" t="s">
        <v>387</v>
      </c>
      <c r="AP122">
        <v>7.47</v>
      </c>
      <c r="AQ122" t="s">
        <v>1196</v>
      </c>
      <c r="AR122">
        <v>11.01</v>
      </c>
      <c r="AS122">
        <v>407</v>
      </c>
      <c r="AT122" t="str">
        <f t="shared" si="1"/>
        <v>&lt; 25mph</v>
      </c>
    </row>
    <row r="123" spans="1:46" x14ac:dyDescent="0.15">
      <c r="A123" s="2">
        <v>74</v>
      </c>
      <c r="B123" s="3" t="s">
        <v>25</v>
      </c>
      <c r="C123" s="3" t="s">
        <v>218</v>
      </c>
      <c r="D123" s="3" t="s">
        <v>120</v>
      </c>
      <c r="E123" s="2">
        <v>22</v>
      </c>
      <c r="F123" s="2">
        <v>2017</v>
      </c>
      <c r="G123" s="2">
        <v>4</v>
      </c>
      <c r="H123" s="4">
        <v>43030</v>
      </c>
      <c r="I123" s="3" t="s">
        <v>219</v>
      </c>
      <c r="J123" s="3">
        <v>33.098999999999997</v>
      </c>
      <c r="K123" s="3">
        <v>-117.13500000000001</v>
      </c>
      <c r="L123" s="3" t="s">
        <v>29</v>
      </c>
      <c r="M123" s="3" t="s">
        <v>30</v>
      </c>
      <c r="N123" s="3" t="s">
        <v>31</v>
      </c>
      <c r="O123" s="3" t="s">
        <v>32</v>
      </c>
      <c r="P123" s="3" t="s">
        <v>33</v>
      </c>
      <c r="Q123" s="3" t="s">
        <v>34</v>
      </c>
      <c r="R123" s="3" t="s">
        <v>43</v>
      </c>
      <c r="S123" s="3" t="s">
        <v>20</v>
      </c>
      <c r="T123" s="3"/>
      <c r="U123" s="3" t="s">
        <v>56</v>
      </c>
      <c r="V123" s="3" t="s">
        <v>36</v>
      </c>
      <c r="W123" s="3" t="s">
        <v>46</v>
      </c>
      <c r="X123" s="3" t="s">
        <v>38</v>
      </c>
      <c r="Y123" s="3" t="s">
        <v>47</v>
      </c>
      <c r="Z123" t="s">
        <v>630</v>
      </c>
      <c r="AA123">
        <v>3.3</v>
      </c>
      <c r="AB123" t="s">
        <v>1198</v>
      </c>
      <c r="AC123">
        <v>7</v>
      </c>
      <c r="AD123">
        <v>55</v>
      </c>
      <c r="AE123" t="s">
        <v>367</v>
      </c>
      <c r="AF123">
        <v>4.21</v>
      </c>
      <c r="AG123" t="s">
        <v>1199</v>
      </c>
      <c r="AH123">
        <v>10</v>
      </c>
      <c r="AI123">
        <v>145</v>
      </c>
      <c r="AJ123" t="s">
        <v>560</v>
      </c>
      <c r="AK123">
        <v>3.98</v>
      </c>
      <c r="AL123" t="s">
        <v>1200</v>
      </c>
      <c r="AM123">
        <v>7</v>
      </c>
      <c r="AN123">
        <v>110</v>
      </c>
      <c r="AO123" t="s">
        <v>736</v>
      </c>
      <c r="AP123">
        <v>6.91</v>
      </c>
      <c r="AQ123" t="s">
        <v>1201</v>
      </c>
      <c r="AR123">
        <v>10.29</v>
      </c>
      <c r="AS123">
        <v>290</v>
      </c>
      <c r="AT123" t="str">
        <f t="shared" si="1"/>
        <v>&lt; 25mph</v>
      </c>
    </row>
    <row r="124" spans="1:46" x14ac:dyDescent="0.15">
      <c r="A124" s="2">
        <v>25</v>
      </c>
      <c r="B124" s="3" t="s">
        <v>25</v>
      </c>
      <c r="C124" s="3" t="s">
        <v>119</v>
      </c>
      <c r="D124" s="3" t="s">
        <v>120</v>
      </c>
      <c r="E124" s="2">
        <v>2</v>
      </c>
      <c r="F124" s="2">
        <v>2015</v>
      </c>
      <c r="G124" s="2">
        <v>4</v>
      </c>
      <c r="H124" s="4">
        <v>42279</v>
      </c>
      <c r="I124" s="3" t="s">
        <v>59</v>
      </c>
      <c r="J124" s="3">
        <v>33.135399999999997</v>
      </c>
      <c r="K124" s="3">
        <v>-117.05880000000001</v>
      </c>
      <c r="L124" s="3" t="s">
        <v>29</v>
      </c>
      <c r="M124" s="3" t="s">
        <v>85</v>
      </c>
      <c r="N124" s="3" t="s">
        <v>31</v>
      </c>
      <c r="O124" s="3" t="s">
        <v>72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101</v>
      </c>
      <c r="U124" s="3"/>
      <c r="V124" s="3"/>
      <c r="W124" s="3" t="s">
        <v>52</v>
      </c>
      <c r="X124" s="3" t="s">
        <v>69</v>
      </c>
      <c r="Y124" s="3" t="s">
        <v>47</v>
      </c>
      <c r="Z124" t="s">
        <v>1202</v>
      </c>
      <c r="AA124">
        <v>2.68</v>
      </c>
      <c r="AB124" t="s">
        <v>1203</v>
      </c>
      <c r="AC124">
        <v>8.99</v>
      </c>
      <c r="AD124">
        <v>66</v>
      </c>
      <c r="AE124" t="s">
        <v>645</v>
      </c>
      <c r="AF124">
        <v>6.43</v>
      </c>
      <c r="AG124" t="s">
        <v>1204</v>
      </c>
      <c r="AH124">
        <v>10.58</v>
      </c>
      <c r="AI124">
        <v>191</v>
      </c>
      <c r="AJ124" t="s">
        <v>1202</v>
      </c>
      <c r="AK124">
        <v>2.68</v>
      </c>
      <c r="AL124" t="s">
        <v>1203</v>
      </c>
      <c r="AM124">
        <v>8.99</v>
      </c>
      <c r="AN124">
        <v>131</v>
      </c>
      <c r="AO124" t="s">
        <v>412</v>
      </c>
      <c r="AP124">
        <v>6.9</v>
      </c>
      <c r="AQ124" t="s">
        <v>1205</v>
      </c>
      <c r="AR124">
        <v>12.53</v>
      </c>
      <c r="AS124">
        <v>382</v>
      </c>
      <c r="AT124" t="str">
        <f t="shared" si="1"/>
        <v>&lt; 25mph</v>
      </c>
    </row>
    <row r="125" spans="1:46" x14ac:dyDescent="0.15">
      <c r="A125" s="2">
        <v>13</v>
      </c>
      <c r="B125" s="3" t="s">
        <v>25</v>
      </c>
      <c r="C125" s="3" t="s">
        <v>87</v>
      </c>
      <c r="D125" s="3" t="s">
        <v>83</v>
      </c>
      <c r="E125" s="2">
        <v>17</v>
      </c>
      <c r="F125" s="2">
        <v>2015</v>
      </c>
      <c r="G125" s="2">
        <v>3</v>
      </c>
      <c r="H125" s="4">
        <v>42202</v>
      </c>
      <c r="I125" s="3" t="s">
        <v>88</v>
      </c>
      <c r="J125" s="3">
        <v>33.301229999999997</v>
      </c>
      <c r="K125" s="3">
        <v>-117.0222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33</v>
      </c>
      <c r="Q125" s="3" t="s">
        <v>34</v>
      </c>
      <c r="R125" s="3" t="s">
        <v>35</v>
      </c>
      <c r="S125" s="3" t="s">
        <v>20</v>
      </c>
      <c r="T125" s="3"/>
      <c r="U125" s="3" t="s">
        <v>29</v>
      </c>
      <c r="V125" s="3" t="s">
        <v>89</v>
      </c>
      <c r="W125" s="3" t="s">
        <v>46</v>
      </c>
      <c r="X125" s="3" t="s">
        <v>53</v>
      </c>
      <c r="Y125" s="3" t="s">
        <v>47</v>
      </c>
      <c r="Z125" t="s">
        <v>358</v>
      </c>
      <c r="AA125">
        <v>3.7</v>
      </c>
      <c r="AB125" t="s">
        <v>1206</v>
      </c>
      <c r="AC125">
        <v>17</v>
      </c>
      <c r="AD125">
        <v>35</v>
      </c>
      <c r="AE125" t="s">
        <v>358</v>
      </c>
      <c r="AF125">
        <v>3.7</v>
      </c>
      <c r="AG125" t="s">
        <v>1206</v>
      </c>
      <c r="AH125">
        <v>17</v>
      </c>
      <c r="AI125">
        <v>174</v>
      </c>
      <c r="AJ125" t="s">
        <v>358</v>
      </c>
      <c r="AK125">
        <v>3.7</v>
      </c>
      <c r="AL125" t="s">
        <v>1206</v>
      </c>
      <c r="AM125">
        <v>17</v>
      </c>
      <c r="AN125">
        <v>71</v>
      </c>
      <c r="AO125" t="s">
        <v>358</v>
      </c>
      <c r="AP125">
        <v>3.7</v>
      </c>
      <c r="AQ125" t="s">
        <v>1206</v>
      </c>
      <c r="AR125">
        <v>17</v>
      </c>
      <c r="AS125">
        <v>354</v>
      </c>
      <c r="AT125" t="str">
        <f t="shared" si="1"/>
        <v>&lt; 25mph</v>
      </c>
    </row>
    <row r="126" spans="1:46" x14ac:dyDescent="0.15">
      <c r="A126" s="2">
        <v>115</v>
      </c>
      <c r="B126" s="3" t="s">
        <v>25</v>
      </c>
      <c r="C126" s="3" t="s">
        <v>302</v>
      </c>
      <c r="D126" s="3" t="s">
        <v>176</v>
      </c>
      <c r="E126" s="2">
        <v>1</v>
      </c>
      <c r="F126" s="2">
        <v>2019</v>
      </c>
      <c r="G126" s="2">
        <v>4</v>
      </c>
      <c r="H126" s="4">
        <v>43770</v>
      </c>
      <c r="I126" s="3" t="s">
        <v>303</v>
      </c>
      <c r="J126" s="3">
        <v>33.092424700000002</v>
      </c>
      <c r="K126" s="3">
        <v>-117.0206295</v>
      </c>
      <c r="L126" s="3" t="s">
        <v>29</v>
      </c>
      <c r="M126" s="3" t="s">
        <v>30</v>
      </c>
      <c r="N126" s="3" t="s">
        <v>31</v>
      </c>
      <c r="O126" s="3" t="s">
        <v>32</v>
      </c>
      <c r="P126" s="3" t="s">
        <v>304</v>
      </c>
      <c r="Q126" s="3" t="s">
        <v>34</v>
      </c>
      <c r="R126" s="3" t="s">
        <v>43</v>
      </c>
      <c r="S126" s="3" t="s">
        <v>20</v>
      </c>
      <c r="T126" s="3"/>
      <c r="U126" s="3" t="s">
        <v>44</v>
      </c>
      <c r="V126" s="3" t="s">
        <v>45</v>
      </c>
      <c r="W126" s="3" t="s">
        <v>68</v>
      </c>
      <c r="X126" s="3" t="s">
        <v>69</v>
      </c>
      <c r="Y126" s="3" t="s">
        <v>47</v>
      </c>
      <c r="Z126" t="s">
        <v>651</v>
      </c>
      <c r="AA126">
        <v>2.48</v>
      </c>
      <c r="AB126" t="s">
        <v>1207</v>
      </c>
      <c r="AC126">
        <v>10</v>
      </c>
      <c r="AD126">
        <v>56</v>
      </c>
      <c r="AE126" t="s">
        <v>445</v>
      </c>
      <c r="AF126">
        <v>5.39</v>
      </c>
      <c r="AG126" t="s">
        <v>1208</v>
      </c>
      <c r="AH126">
        <v>10</v>
      </c>
      <c r="AI126">
        <v>146</v>
      </c>
      <c r="AJ126" t="s">
        <v>754</v>
      </c>
      <c r="AK126">
        <v>3.26</v>
      </c>
      <c r="AL126" t="s">
        <v>1209</v>
      </c>
      <c r="AM126">
        <v>10</v>
      </c>
      <c r="AN126">
        <v>112</v>
      </c>
      <c r="AO126" t="s">
        <v>463</v>
      </c>
      <c r="AP126">
        <v>7.1</v>
      </c>
      <c r="AQ126" t="s">
        <v>1210</v>
      </c>
      <c r="AR126">
        <v>11.01</v>
      </c>
      <c r="AS126">
        <v>293</v>
      </c>
      <c r="AT126" t="str">
        <f t="shared" si="1"/>
        <v>&lt; 25mph</v>
      </c>
    </row>
    <row r="127" spans="1:46" x14ac:dyDescent="0.15">
      <c r="A127" s="2">
        <v>101</v>
      </c>
      <c r="B127" s="3" t="s">
        <v>25</v>
      </c>
      <c r="C127" s="3" t="s">
        <v>275</v>
      </c>
      <c r="D127" s="3" t="s">
        <v>149</v>
      </c>
      <c r="E127" s="2">
        <v>12</v>
      </c>
      <c r="F127" s="2">
        <v>2019</v>
      </c>
      <c r="G127" s="2">
        <v>2</v>
      </c>
      <c r="H127" s="4">
        <v>43628</v>
      </c>
      <c r="I127" s="3" t="s">
        <v>276</v>
      </c>
      <c r="J127" s="3">
        <v>33.048426999999997</v>
      </c>
      <c r="K127" s="3">
        <v>-116.857815</v>
      </c>
      <c r="L127" s="3" t="s">
        <v>29</v>
      </c>
      <c r="M127" s="3" t="s">
        <v>30</v>
      </c>
      <c r="N127" s="3" t="s">
        <v>31</v>
      </c>
      <c r="O127" s="3" t="s">
        <v>32</v>
      </c>
      <c r="P127" s="3" t="s">
        <v>271</v>
      </c>
      <c r="Q127" s="3" t="s">
        <v>129</v>
      </c>
      <c r="R127" s="3" t="s">
        <v>43</v>
      </c>
      <c r="S127" s="3" t="s">
        <v>20</v>
      </c>
      <c r="T127" s="3"/>
      <c r="U127" s="3" t="s">
        <v>44</v>
      </c>
      <c r="V127" s="3" t="s">
        <v>36</v>
      </c>
      <c r="W127" s="3" t="s">
        <v>68</v>
      </c>
      <c r="X127" s="3" t="s">
        <v>38</v>
      </c>
      <c r="Y127" s="3" t="s">
        <v>57</v>
      </c>
      <c r="Z127" t="s">
        <v>841</v>
      </c>
      <c r="AA127">
        <v>3.7</v>
      </c>
      <c r="AB127" t="s">
        <v>1211</v>
      </c>
      <c r="AC127">
        <v>9.57</v>
      </c>
      <c r="AD127">
        <v>69</v>
      </c>
      <c r="AE127" t="s">
        <v>1212</v>
      </c>
      <c r="AF127">
        <v>7.98</v>
      </c>
      <c r="AG127" t="s">
        <v>1211</v>
      </c>
      <c r="AH127">
        <v>9.86</v>
      </c>
      <c r="AI127">
        <v>203</v>
      </c>
      <c r="AJ127" t="s">
        <v>841</v>
      </c>
      <c r="AK127">
        <v>3.7</v>
      </c>
      <c r="AL127" t="s">
        <v>1211</v>
      </c>
      <c r="AM127">
        <v>9.57</v>
      </c>
      <c r="AN127">
        <v>135</v>
      </c>
      <c r="AO127" t="s">
        <v>602</v>
      </c>
      <c r="AP127">
        <v>6.01</v>
      </c>
      <c r="AQ127" t="s">
        <v>1213</v>
      </c>
      <c r="AR127">
        <v>10</v>
      </c>
      <c r="AS127">
        <v>402</v>
      </c>
      <c r="AT127" t="str">
        <f t="shared" si="1"/>
        <v>&lt; 25mph</v>
      </c>
    </row>
    <row r="128" spans="1:46" x14ac:dyDescent="0.15">
      <c r="A128" s="2">
        <v>91</v>
      </c>
      <c r="B128" s="3" t="s">
        <v>25</v>
      </c>
      <c r="C128" s="3" t="s">
        <v>255</v>
      </c>
      <c r="D128" s="3" t="s">
        <v>83</v>
      </c>
      <c r="E128" s="2">
        <v>22</v>
      </c>
      <c r="F128" s="2">
        <v>2018</v>
      </c>
      <c r="G128" s="2">
        <v>3</v>
      </c>
      <c r="H128" s="4">
        <v>43303</v>
      </c>
      <c r="I128" s="3" t="s">
        <v>256</v>
      </c>
      <c r="J128" s="3">
        <v>33.301000000000002</v>
      </c>
      <c r="K128" s="3">
        <v>-116.351</v>
      </c>
      <c r="L128" s="3" t="s">
        <v>29</v>
      </c>
      <c r="M128" s="3" t="s">
        <v>30</v>
      </c>
      <c r="N128" s="3" t="s">
        <v>51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29</v>
      </c>
      <c r="V128" s="3" t="s">
        <v>36</v>
      </c>
      <c r="W128" s="3" t="s">
        <v>68</v>
      </c>
      <c r="X128" s="3" t="s">
        <v>69</v>
      </c>
      <c r="Y128" s="3" t="s">
        <v>57</v>
      </c>
      <c r="Z128" t="s">
        <v>569</v>
      </c>
      <c r="AA128">
        <v>2.12</v>
      </c>
      <c r="AB128" t="s">
        <v>1214</v>
      </c>
      <c r="AC128">
        <v>10.29</v>
      </c>
      <c r="AD128">
        <v>10</v>
      </c>
      <c r="AE128" t="s">
        <v>454</v>
      </c>
      <c r="AF128">
        <v>4.4000000000000004</v>
      </c>
      <c r="AG128" t="s">
        <v>1215</v>
      </c>
      <c r="AH128">
        <v>11.01</v>
      </c>
      <c r="AI128">
        <v>92</v>
      </c>
      <c r="AJ128" t="s">
        <v>569</v>
      </c>
      <c r="AK128">
        <v>2.12</v>
      </c>
      <c r="AL128" t="s">
        <v>1214</v>
      </c>
      <c r="AM128">
        <v>10.29</v>
      </c>
      <c r="AN128">
        <v>20</v>
      </c>
      <c r="AO128" t="s">
        <v>454</v>
      </c>
      <c r="AP128">
        <v>4.4000000000000004</v>
      </c>
      <c r="AQ128" t="s">
        <v>1216</v>
      </c>
      <c r="AR128">
        <v>11.01</v>
      </c>
      <c r="AS128">
        <v>183</v>
      </c>
      <c r="AT128" t="str">
        <f t="shared" si="1"/>
        <v>&lt; 25mph</v>
      </c>
    </row>
    <row r="129" spans="1:46" x14ac:dyDescent="0.15">
      <c r="A129" s="2">
        <v>94</v>
      </c>
      <c r="B129" s="3" t="s">
        <v>25</v>
      </c>
      <c r="C129" s="3" t="s">
        <v>260</v>
      </c>
      <c r="D129" s="3" t="s">
        <v>92</v>
      </c>
      <c r="E129" s="2">
        <v>19</v>
      </c>
      <c r="F129" s="2">
        <v>2018</v>
      </c>
      <c r="G129" s="2">
        <v>3</v>
      </c>
      <c r="H129" s="4">
        <v>43331</v>
      </c>
      <c r="I129" s="3" t="s">
        <v>261</v>
      </c>
      <c r="J129" s="3">
        <v>32.700180400000001</v>
      </c>
      <c r="K129" s="3">
        <v>-116.8638674</v>
      </c>
      <c r="L129" s="3" t="s">
        <v>29</v>
      </c>
      <c r="M129" s="3" t="s">
        <v>30</v>
      </c>
      <c r="N129" s="3" t="s">
        <v>31</v>
      </c>
      <c r="O129" s="3" t="s">
        <v>32</v>
      </c>
      <c r="P129" s="3" t="s">
        <v>33</v>
      </c>
      <c r="Q129" s="3" t="s">
        <v>34</v>
      </c>
      <c r="R129" s="3" t="s">
        <v>43</v>
      </c>
      <c r="S129" s="3" t="s">
        <v>20</v>
      </c>
      <c r="T129" s="3"/>
      <c r="U129" s="3" t="s">
        <v>81</v>
      </c>
      <c r="V129" s="3" t="s">
        <v>36</v>
      </c>
      <c r="W129" s="3" t="s">
        <v>56</v>
      </c>
      <c r="X129" s="3" t="s">
        <v>53</v>
      </c>
      <c r="Y129" s="3" t="s">
        <v>39</v>
      </c>
      <c r="Z129" t="s">
        <v>606</v>
      </c>
      <c r="AA129">
        <v>0.55000000000000004</v>
      </c>
      <c r="AB129" t="s">
        <v>1217</v>
      </c>
      <c r="AC129">
        <v>8.01</v>
      </c>
      <c r="AD129">
        <v>6</v>
      </c>
      <c r="AE129" t="s">
        <v>571</v>
      </c>
      <c r="AF129">
        <v>4.63</v>
      </c>
      <c r="AG129" t="s">
        <v>1218</v>
      </c>
      <c r="AH129">
        <v>14</v>
      </c>
      <c r="AI129">
        <v>44</v>
      </c>
      <c r="AJ129" t="s">
        <v>606</v>
      </c>
      <c r="AK129">
        <v>0.55000000000000004</v>
      </c>
      <c r="AL129" t="s">
        <v>1219</v>
      </c>
      <c r="AM129">
        <v>12.01</v>
      </c>
      <c r="AN129">
        <v>12</v>
      </c>
      <c r="AO129" t="s">
        <v>623</v>
      </c>
      <c r="AP129">
        <v>7.84</v>
      </c>
      <c r="AQ129" t="s">
        <v>1219</v>
      </c>
      <c r="AR129">
        <v>15.99</v>
      </c>
      <c r="AS129">
        <v>88</v>
      </c>
      <c r="AT129" t="str">
        <f t="shared" si="1"/>
        <v>&lt; 25mph</v>
      </c>
    </row>
    <row r="130" spans="1:46" x14ac:dyDescent="0.15">
      <c r="A130" s="2">
        <v>31</v>
      </c>
      <c r="B130" s="3" t="s">
        <v>25</v>
      </c>
      <c r="C130" s="3" t="s">
        <v>133</v>
      </c>
      <c r="D130" s="3" t="s">
        <v>127</v>
      </c>
      <c r="E130" s="2">
        <v>31</v>
      </c>
      <c r="F130" s="2">
        <v>2016</v>
      </c>
      <c r="G130" s="2">
        <v>1</v>
      </c>
      <c r="H130" s="4">
        <v>42400</v>
      </c>
      <c r="I130" s="3" t="s">
        <v>84</v>
      </c>
      <c r="J130" s="3">
        <v>33.3217</v>
      </c>
      <c r="K130" s="3">
        <v>-117.15600000000001</v>
      </c>
      <c r="L130" s="3" t="s">
        <v>29</v>
      </c>
      <c r="M130" s="3" t="s">
        <v>85</v>
      </c>
      <c r="N130" s="3" t="s">
        <v>31</v>
      </c>
      <c r="O130" s="3" t="s">
        <v>32</v>
      </c>
      <c r="P130" s="3" t="s">
        <v>33</v>
      </c>
      <c r="Q130" s="3" t="s">
        <v>34</v>
      </c>
      <c r="R130" s="3" t="s">
        <v>43</v>
      </c>
      <c r="S130" s="3" t="s">
        <v>100</v>
      </c>
      <c r="T130" s="3" t="s">
        <v>108</v>
      </c>
      <c r="U130" s="3"/>
      <c r="V130" s="3"/>
      <c r="W130" s="3" t="s">
        <v>37</v>
      </c>
      <c r="X130" s="3" t="s">
        <v>38</v>
      </c>
      <c r="Y130" s="3" t="s">
        <v>47</v>
      </c>
      <c r="Z130" t="s">
        <v>461</v>
      </c>
      <c r="AA130">
        <v>1.71</v>
      </c>
      <c r="AB130" t="s">
        <v>1220</v>
      </c>
      <c r="AC130">
        <v>8.99</v>
      </c>
      <c r="AD130">
        <v>32</v>
      </c>
      <c r="AE130" t="s">
        <v>545</v>
      </c>
      <c r="AF130">
        <v>7.63</v>
      </c>
      <c r="AG130" t="s">
        <v>1221</v>
      </c>
      <c r="AH130">
        <v>13</v>
      </c>
      <c r="AI130">
        <v>199</v>
      </c>
      <c r="AJ130" t="s">
        <v>461</v>
      </c>
      <c r="AK130">
        <v>1.71</v>
      </c>
      <c r="AL130" t="s">
        <v>1220</v>
      </c>
      <c r="AM130">
        <v>8.99</v>
      </c>
      <c r="AN130">
        <v>61</v>
      </c>
      <c r="AO130" t="s">
        <v>545</v>
      </c>
      <c r="AP130">
        <v>7.63</v>
      </c>
      <c r="AQ130" t="s">
        <v>1222</v>
      </c>
      <c r="AR130">
        <v>13</v>
      </c>
      <c r="AS130">
        <v>392</v>
      </c>
      <c r="AT130" t="str">
        <f t="shared" si="1"/>
        <v>&lt; 25mph</v>
      </c>
    </row>
    <row r="131" spans="1:46" x14ac:dyDescent="0.15">
      <c r="A131" s="2">
        <v>101</v>
      </c>
      <c r="B131" s="3" t="s">
        <v>25</v>
      </c>
      <c r="C131" s="3" t="s">
        <v>275</v>
      </c>
      <c r="D131" s="3" t="s">
        <v>149</v>
      </c>
      <c r="E131" s="2">
        <v>12</v>
      </c>
      <c r="F131" s="2">
        <v>2019</v>
      </c>
      <c r="G131" s="2">
        <v>2</v>
      </c>
      <c r="H131" s="4">
        <v>43628</v>
      </c>
      <c r="I131" s="3" t="s">
        <v>276</v>
      </c>
      <c r="J131" s="3">
        <v>33.048426999999997</v>
      </c>
      <c r="K131" s="3">
        <v>-116.857815</v>
      </c>
      <c r="L131" s="3" t="s">
        <v>29</v>
      </c>
      <c r="M131" s="3" t="s">
        <v>30</v>
      </c>
      <c r="N131" s="3" t="s">
        <v>31</v>
      </c>
      <c r="O131" s="3" t="s">
        <v>32</v>
      </c>
      <c r="P131" s="3" t="s">
        <v>271</v>
      </c>
      <c r="Q131" s="3" t="s">
        <v>129</v>
      </c>
      <c r="R131" s="3" t="s">
        <v>43</v>
      </c>
      <c r="S131" s="3" t="s">
        <v>20</v>
      </c>
      <c r="T131" s="3"/>
      <c r="U131" s="3" t="s">
        <v>44</v>
      </c>
      <c r="V131" s="3" t="s">
        <v>36</v>
      </c>
      <c r="W131" s="3" t="s">
        <v>68</v>
      </c>
      <c r="X131" s="3" t="s">
        <v>38</v>
      </c>
      <c r="Y131" s="3" t="s">
        <v>57</v>
      </c>
      <c r="Z131" t="s">
        <v>445</v>
      </c>
      <c r="AA131">
        <v>3.62</v>
      </c>
      <c r="AB131" t="s">
        <v>1223</v>
      </c>
      <c r="AC131">
        <v>5.99</v>
      </c>
      <c r="AD131">
        <v>26</v>
      </c>
      <c r="AE131" t="s">
        <v>395</v>
      </c>
      <c r="AF131">
        <v>5.84</v>
      </c>
      <c r="AG131" t="s">
        <v>1224</v>
      </c>
      <c r="AH131">
        <v>18.989999999999998</v>
      </c>
      <c r="AI131">
        <v>136</v>
      </c>
      <c r="AJ131" t="s">
        <v>445</v>
      </c>
      <c r="AK131">
        <v>3.62</v>
      </c>
      <c r="AL131" t="s">
        <v>1223</v>
      </c>
      <c r="AM131">
        <v>5.99</v>
      </c>
      <c r="AN131">
        <v>52</v>
      </c>
      <c r="AO131" t="s">
        <v>395</v>
      </c>
      <c r="AP131">
        <v>5.84</v>
      </c>
      <c r="AQ131" t="s">
        <v>1224</v>
      </c>
      <c r="AR131">
        <v>18.989999999999998</v>
      </c>
      <c r="AS131">
        <v>272</v>
      </c>
      <c r="AT131" t="str">
        <f t="shared" si="1"/>
        <v>&lt; 25mph</v>
      </c>
    </row>
    <row r="132" spans="1:46" x14ac:dyDescent="0.15">
      <c r="A132" s="2">
        <v>7</v>
      </c>
      <c r="B132" s="3" t="s">
        <v>25</v>
      </c>
      <c r="C132" s="3" t="s">
        <v>65</v>
      </c>
      <c r="D132" s="3" t="s">
        <v>49</v>
      </c>
      <c r="E132" s="2">
        <v>18</v>
      </c>
      <c r="F132" s="2">
        <v>2015</v>
      </c>
      <c r="G132" s="2">
        <v>2</v>
      </c>
      <c r="H132" s="4">
        <v>42112</v>
      </c>
      <c r="I132" s="3" t="s">
        <v>66</v>
      </c>
      <c r="J132" s="3">
        <v>32.776400000000002</v>
      </c>
      <c r="K132" s="3">
        <v>-116.93089999999999</v>
      </c>
      <c r="L132" s="3" t="s">
        <v>29</v>
      </c>
      <c r="M132" s="3" t="s">
        <v>30</v>
      </c>
      <c r="N132" s="3" t="s">
        <v>31</v>
      </c>
      <c r="O132" s="3" t="s">
        <v>32</v>
      </c>
      <c r="P132" s="3" t="s">
        <v>67</v>
      </c>
      <c r="Q132" s="3" t="s">
        <v>34</v>
      </c>
      <c r="R132" s="3" t="s">
        <v>35</v>
      </c>
      <c r="S132" s="3" t="s">
        <v>20</v>
      </c>
      <c r="T132" s="3"/>
      <c r="U132" s="3" t="s">
        <v>29</v>
      </c>
      <c r="V132" s="3" t="s">
        <v>36</v>
      </c>
      <c r="W132" s="3" t="s">
        <v>68</v>
      </c>
      <c r="X132" s="3" t="s">
        <v>69</v>
      </c>
      <c r="Y132" s="3" t="s">
        <v>39</v>
      </c>
      <c r="Z132" t="s">
        <v>512</v>
      </c>
      <c r="AA132">
        <v>3.76</v>
      </c>
      <c r="AB132" t="s">
        <v>1225</v>
      </c>
      <c r="AC132">
        <v>3</v>
      </c>
      <c r="AD132">
        <v>43</v>
      </c>
      <c r="AE132" t="s">
        <v>463</v>
      </c>
      <c r="AF132">
        <v>6.11</v>
      </c>
      <c r="AG132" t="s">
        <v>1225</v>
      </c>
      <c r="AH132">
        <v>7</v>
      </c>
      <c r="AI132">
        <v>167</v>
      </c>
      <c r="AJ132" t="s">
        <v>512</v>
      </c>
      <c r="AK132">
        <v>3.76</v>
      </c>
      <c r="AL132" t="s">
        <v>581</v>
      </c>
      <c r="AM132">
        <v>4</v>
      </c>
      <c r="AN132">
        <v>85</v>
      </c>
      <c r="AO132" t="s">
        <v>463</v>
      </c>
      <c r="AP132">
        <v>6.11</v>
      </c>
      <c r="AQ132" t="s">
        <v>1225</v>
      </c>
      <c r="AR132">
        <v>7</v>
      </c>
      <c r="AS132">
        <v>338</v>
      </c>
      <c r="AT132" t="str">
        <f t="shared" ref="AT132:AT195" si="2">IF(AI132=0,"No data",IF(AH132&lt;25,"&lt; 25mph",IF(AH132&lt;40,"25-40mph",IF(AH132&lt;55,"40-55mph",IF(AH132&gt;=55,"55mph+","Undefined")))))</f>
        <v>&lt; 25mph</v>
      </c>
    </row>
    <row r="133" spans="1:46" x14ac:dyDescent="0.15">
      <c r="A133" s="2">
        <v>78</v>
      </c>
      <c r="B133" s="3" t="s">
        <v>25</v>
      </c>
      <c r="C133" s="3" t="s">
        <v>226</v>
      </c>
      <c r="D133" s="3" t="s">
        <v>27</v>
      </c>
      <c r="E133" s="2">
        <v>8</v>
      </c>
      <c r="F133" s="2">
        <v>2018</v>
      </c>
      <c r="G133" s="2">
        <v>1</v>
      </c>
      <c r="H133" s="4">
        <v>43139</v>
      </c>
      <c r="I133" s="3" t="s">
        <v>227</v>
      </c>
      <c r="J133" s="3">
        <v>33.207099999999997</v>
      </c>
      <c r="K133" s="3">
        <v>-117.2072</v>
      </c>
      <c r="L133" s="3" t="s">
        <v>29</v>
      </c>
      <c r="M133" s="3" t="s">
        <v>30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20</v>
      </c>
      <c r="T133" s="3"/>
      <c r="U133" s="3" t="s">
        <v>29</v>
      </c>
      <c r="V133" s="3" t="s">
        <v>36</v>
      </c>
      <c r="W133" s="3" t="s">
        <v>46</v>
      </c>
      <c r="X133" s="3" t="s">
        <v>69</v>
      </c>
      <c r="Y133" s="3" t="s">
        <v>61</v>
      </c>
      <c r="Z133" t="s">
        <v>390</v>
      </c>
      <c r="AA133">
        <v>3.02</v>
      </c>
      <c r="AB133" t="s">
        <v>1226</v>
      </c>
      <c r="AC133">
        <v>4.99</v>
      </c>
      <c r="AD133">
        <v>63</v>
      </c>
      <c r="AE133" t="s">
        <v>632</v>
      </c>
      <c r="AF133">
        <v>7.92</v>
      </c>
      <c r="AG133" t="s">
        <v>1227</v>
      </c>
      <c r="AH133">
        <v>8.01</v>
      </c>
      <c r="AI133">
        <v>136</v>
      </c>
      <c r="AJ133" t="s">
        <v>390</v>
      </c>
      <c r="AK133">
        <v>3.02</v>
      </c>
      <c r="AL133" t="s">
        <v>1228</v>
      </c>
      <c r="AM133">
        <v>4.99</v>
      </c>
      <c r="AN133">
        <v>128</v>
      </c>
      <c r="AO133" t="s">
        <v>632</v>
      </c>
      <c r="AP133">
        <v>7.92</v>
      </c>
      <c r="AQ133" t="s">
        <v>1227</v>
      </c>
      <c r="AR133">
        <v>8.01</v>
      </c>
      <c r="AS133">
        <v>274</v>
      </c>
      <c r="AT133" t="str">
        <f t="shared" si="2"/>
        <v>&lt; 25mph</v>
      </c>
    </row>
    <row r="134" spans="1:46" x14ac:dyDescent="0.15">
      <c r="A134" s="2">
        <v>120</v>
      </c>
      <c r="B134" s="3" t="s">
        <v>25</v>
      </c>
      <c r="C134" s="3" t="s">
        <v>311</v>
      </c>
      <c r="D134" s="3" t="s">
        <v>76</v>
      </c>
      <c r="E134" s="2">
        <v>17</v>
      </c>
      <c r="F134" s="2">
        <v>2020</v>
      </c>
      <c r="G134" s="2">
        <v>2</v>
      </c>
      <c r="H134" s="4">
        <v>43968</v>
      </c>
      <c r="I134" s="3" t="s">
        <v>312</v>
      </c>
      <c r="J134" s="3">
        <v>33.237340000000003</v>
      </c>
      <c r="K134" s="3">
        <v>-117.030142</v>
      </c>
      <c r="L134" s="3" t="s">
        <v>29</v>
      </c>
      <c r="M134" s="3" t="s">
        <v>30</v>
      </c>
      <c r="N134" s="3" t="s">
        <v>31</v>
      </c>
      <c r="O134" s="3" t="s">
        <v>32</v>
      </c>
      <c r="P134" s="3" t="s">
        <v>33</v>
      </c>
      <c r="Q134" s="3" t="s">
        <v>34</v>
      </c>
      <c r="R134" s="3" t="s">
        <v>43</v>
      </c>
      <c r="S134" s="3" t="s">
        <v>20</v>
      </c>
      <c r="T134" s="3"/>
      <c r="U134" s="3" t="s">
        <v>81</v>
      </c>
      <c r="V134" s="3"/>
      <c r="W134" s="3" t="s">
        <v>56</v>
      </c>
      <c r="X134" s="3" t="s">
        <v>38</v>
      </c>
      <c r="Y134" s="3" t="s">
        <v>47</v>
      </c>
      <c r="Z134" t="s">
        <v>560</v>
      </c>
      <c r="AA134">
        <v>2.91</v>
      </c>
      <c r="AB134" t="s">
        <v>1229</v>
      </c>
      <c r="AC134">
        <v>20</v>
      </c>
      <c r="AD134">
        <v>62</v>
      </c>
      <c r="AE134" t="s">
        <v>560</v>
      </c>
      <c r="AF134">
        <v>2.91</v>
      </c>
      <c r="AG134" t="s">
        <v>1229</v>
      </c>
      <c r="AH134">
        <v>20</v>
      </c>
      <c r="AI134">
        <v>152</v>
      </c>
      <c r="AJ134" t="s">
        <v>560</v>
      </c>
      <c r="AK134">
        <v>2.91</v>
      </c>
      <c r="AL134" t="s">
        <v>1229</v>
      </c>
      <c r="AM134">
        <v>20</v>
      </c>
      <c r="AN134">
        <v>123</v>
      </c>
      <c r="AO134" t="s">
        <v>560</v>
      </c>
      <c r="AP134">
        <v>2.91</v>
      </c>
      <c r="AQ134" t="s">
        <v>1229</v>
      </c>
      <c r="AR134">
        <v>20</v>
      </c>
      <c r="AS134">
        <v>303</v>
      </c>
      <c r="AT134" t="str">
        <f t="shared" si="2"/>
        <v>&lt; 25mph</v>
      </c>
    </row>
    <row r="135" spans="1:46" x14ac:dyDescent="0.15">
      <c r="A135" s="2">
        <v>93</v>
      </c>
      <c r="B135" s="3" t="s">
        <v>25</v>
      </c>
      <c r="C135" s="3" t="s">
        <v>259</v>
      </c>
      <c r="D135" s="3" t="s">
        <v>92</v>
      </c>
      <c r="E135" s="2">
        <v>9</v>
      </c>
      <c r="F135" s="2">
        <v>2018</v>
      </c>
      <c r="G135" s="2">
        <v>3</v>
      </c>
      <c r="H135" s="4">
        <v>43321</v>
      </c>
      <c r="I135" s="3" t="s">
        <v>66</v>
      </c>
      <c r="J135" s="3">
        <v>33.213000000000001</v>
      </c>
      <c r="K135" s="3">
        <v>-117.33499999999999</v>
      </c>
      <c r="L135" s="3" t="s">
        <v>29</v>
      </c>
      <c r="M135" s="3" t="s">
        <v>85</v>
      </c>
      <c r="N135" s="3" t="s">
        <v>31</v>
      </c>
      <c r="O135" s="3" t="s">
        <v>32</v>
      </c>
      <c r="P135" s="3" t="s">
        <v>33</v>
      </c>
      <c r="Q135" s="3" t="s">
        <v>34</v>
      </c>
      <c r="R135" s="3" t="s">
        <v>35</v>
      </c>
      <c r="S135" s="3" t="s">
        <v>100</v>
      </c>
      <c r="T135" s="3" t="s">
        <v>56</v>
      </c>
      <c r="U135" s="3"/>
      <c r="V135" s="3"/>
      <c r="W135" s="3" t="s">
        <v>56</v>
      </c>
      <c r="X135" s="3" t="s">
        <v>69</v>
      </c>
      <c r="Y135" s="3" t="s">
        <v>61</v>
      </c>
      <c r="Z135" t="s">
        <v>442</v>
      </c>
      <c r="AA135">
        <v>1.65</v>
      </c>
      <c r="AB135" t="s">
        <v>1230</v>
      </c>
      <c r="AC135">
        <v>34</v>
      </c>
      <c r="AD135">
        <v>12</v>
      </c>
      <c r="AE135" t="s">
        <v>442</v>
      </c>
      <c r="AF135">
        <v>1.65</v>
      </c>
      <c r="AG135" t="s">
        <v>1230</v>
      </c>
      <c r="AH135">
        <v>34</v>
      </c>
      <c r="AI135">
        <v>49</v>
      </c>
      <c r="AJ135" t="s">
        <v>442</v>
      </c>
      <c r="AK135">
        <v>1.65</v>
      </c>
      <c r="AL135" t="s">
        <v>1230</v>
      </c>
      <c r="AM135">
        <v>34</v>
      </c>
      <c r="AN135">
        <v>24</v>
      </c>
      <c r="AO135" t="s">
        <v>442</v>
      </c>
      <c r="AP135">
        <v>1.65</v>
      </c>
      <c r="AQ135" t="s">
        <v>1230</v>
      </c>
      <c r="AR135">
        <v>34</v>
      </c>
      <c r="AS135">
        <v>97</v>
      </c>
      <c r="AT135" t="str">
        <f t="shared" si="2"/>
        <v>25-40mph</v>
      </c>
    </row>
    <row r="136" spans="1:46" x14ac:dyDescent="0.15">
      <c r="A136" s="2">
        <v>101</v>
      </c>
      <c r="B136" s="3" t="s">
        <v>25</v>
      </c>
      <c r="C136" s="3" t="s">
        <v>275</v>
      </c>
      <c r="D136" s="3" t="s">
        <v>149</v>
      </c>
      <c r="E136" s="2">
        <v>12</v>
      </c>
      <c r="F136" s="2">
        <v>2019</v>
      </c>
      <c r="G136" s="2">
        <v>2</v>
      </c>
      <c r="H136" s="4">
        <v>43628</v>
      </c>
      <c r="I136" s="5" t="s">
        <v>276</v>
      </c>
      <c r="J136" s="3">
        <v>33.048426999999997</v>
      </c>
      <c r="K136" s="3">
        <v>-116.857815</v>
      </c>
      <c r="L136" s="3" t="s">
        <v>29</v>
      </c>
      <c r="M136" s="3" t="s">
        <v>30</v>
      </c>
      <c r="N136" s="3" t="s">
        <v>31</v>
      </c>
      <c r="O136" s="3" t="s">
        <v>32</v>
      </c>
      <c r="P136" s="3" t="s">
        <v>271</v>
      </c>
      <c r="Q136" s="3" t="s">
        <v>129</v>
      </c>
      <c r="R136" s="3" t="s">
        <v>43</v>
      </c>
      <c r="S136" s="3" t="s">
        <v>20</v>
      </c>
      <c r="T136" s="3"/>
      <c r="U136" s="3" t="s">
        <v>44</v>
      </c>
      <c r="V136" s="3" t="s">
        <v>36</v>
      </c>
      <c r="W136" s="3" t="s">
        <v>68</v>
      </c>
      <c r="X136" s="3" t="s">
        <v>38</v>
      </c>
      <c r="Y136" s="3" t="s">
        <v>57</v>
      </c>
      <c r="Z136" t="s">
        <v>841</v>
      </c>
      <c r="AA136">
        <v>3.7</v>
      </c>
      <c r="AB136" t="s">
        <v>1231</v>
      </c>
      <c r="AC136">
        <v>3.13</v>
      </c>
      <c r="AD136">
        <v>47</v>
      </c>
      <c r="AE136" t="s">
        <v>514</v>
      </c>
      <c r="AF136">
        <v>5.74</v>
      </c>
      <c r="AG136" t="s">
        <v>1232</v>
      </c>
      <c r="AH136">
        <v>8.01</v>
      </c>
      <c r="AI136">
        <v>200</v>
      </c>
      <c r="AJ136" t="s">
        <v>841</v>
      </c>
      <c r="AK136">
        <v>3.7</v>
      </c>
      <c r="AL136" t="s">
        <v>1233</v>
      </c>
      <c r="AM136">
        <v>8.19</v>
      </c>
      <c r="AN136">
        <v>90</v>
      </c>
      <c r="AO136" t="s">
        <v>841</v>
      </c>
      <c r="AP136">
        <v>3.7</v>
      </c>
      <c r="AQ136" t="s">
        <v>1233</v>
      </c>
      <c r="AR136">
        <v>8.19</v>
      </c>
      <c r="AS136">
        <v>382</v>
      </c>
      <c r="AT136" t="str">
        <f t="shared" si="2"/>
        <v>&lt; 25mph</v>
      </c>
    </row>
    <row r="137" spans="1:46" x14ac:dyDescent="0.15">
      <c r="A137" s="2">
        <v>94</v>
      </c>
      <c r="B137" s="3" t="s">
        <v>25</v>
      </c>
      <c r="C137" s="3" t="s">
        <v>260</v>
      </c>
      <c r="D137" s="3" t="s">
        <v>92</v>
      </c>
      <c r="E137" s="2">
        <v>19</v>
      </c>
      <c r="F137" s="2">
        <v>2018</v>
      </c>
      <c r="G137" s="2">
        <v>3</v>
      </c>
      <c r="H137" s="4">
        <v>43331</v>
      </c>
      <c r="I137" s="3" t="s">
        <v>261</v>
      </c>
      <c r="J137" s="3">
        <v>32.700180400000001</v>
      </c>
      <c r="K137" s="3">
        <v>-116.8638674</v>
      </c>
      <c r="L137" s="3" t="s">
        <v>29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34</v>
      </c>
      <c r="R137" s="3" t="s">
        <v>43</v>
      </c>
      <c r="S137" s="3" t="s">
        <v>20</v>
      </c>
      <c r="T137" s="3"/>
      <c r="U137" s="3" t="s">
        <v>81</v>
      </c>
      <c r="V137" s="3" t="s">
        <v>36</v>
      </c>
      <c r="W137" s="3" t="s">
        <v>56</v>
      </c>
      <c r="X137" s="3" t="s">
        <v>53</v>
      </c>
      <c r="Y137" s="3" t="s">
        <v>39</v>
      </c>
      <c r="Z137" t="s">
        <v>606</v>
      </c>
      <c r="AA137">
        <v>0.55000000000000004</v>
      </c>
      <c r="AB137" t="s">
        <v>1234</v>
      </c>
      <c r="AC137">
        <v>17</v>
      </c>
      <c r="AD137">
        <v>6</v>
      </c>
      <c r="AE137" t="s">
        <v>571</v>
      </c>
      <c r="AF137">
        <v>4.63</v>
      </c>
      <c r="AG137" t="s">
        <v>1235</v>
      </c>
      <c r="AH137">
        <v>31</v>
      </c>
      <c r="AI137">
        <v>44</v>
      </c>
      <c r="AJ137" t="s">
        <v>606</v>
      </c>
      <c r="AK137">
        <v>0.55000000000000004</v>
      </c>
      <c r="AL137" t="s">
        <v>1234</v>
      </c>
      <c r="AM137">
        <v>17</v>
      </c>
      <c r="AN137">
        <v>12</v>
      </c>
      <c r="AO137" t="s">
        <v>571</v>
      </c>
      <c r="AP137">
        <v>4.63</v>
      </c>
      <c r="AQ137" t="s">
        <v>1235</v>
      </c>
      <c r="AR137">
        <v>31</v>
      </c>
      <c r="AS137">
        <v>88</v>
      </c>
      <c r="AT137" t="str">
        <f t="shared" si="2"/>
        <v>25-40mph</v>
      </c>
    </row>
    <row r="138" spans="1:46" x14ac:dyDescent="0.15">
      <c r="A138" s="2">
        <v>54</v>
      </c>
      <c r="B138" s="3" t="s">
        <v>25</v>
      </c>
      <c r="C138" s="3" t="s">
        <v>175</v>
      </c>
      <c r="D138" s="3" t="s">
        <v>176</v>
      </c>
      <c r="E138" s="2">
        <v>2</v>
      </c>
      <c r="F138" s="2">
        <v>2016</v>
      </c>
      <c r="G138" s="2">
        <v>4</v>
      </c>
      <c r="H138" s="4">
        <v>42676</v>
      </c>
      <c r="I138" s="3" t="s">
        <v>177</v>
      </c>
      <c r="J138" s="3">
        <v>32.837263999999998</v>
      </c>
      <c r="K138" s="3">
        <v>-116.702158</v>
      </c>
      <c r="L138" s="3" t="s">
        <v>29</v>
      </c>
      <c r="M138" s="3" t="s">
        <v>30</v>
      </c>
      <c r="N138" s="3" t="s">
        <v>31</v>
      </c>
      <c r="O138" s="3" t="s">
        <v>86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101</v>
      </c>
      <c r="U138" s="3"/>
      <c r="V138" s="3"/>
      <c r="W138" s="3" t="s">
        <v>68</v>
      </c>
      <c r="X138" s="3" t="s">
        <v>53</v>
      </c>
      <c r="Y138" s="3" t="s">
        <v>74</v>
      </c>
      <c r="Z138" t="s">
        <v>432</v>
      </c>
      <c r="AA138">
        <v>3.98</v>
      </c>
      <c r="AB138" t="s">
        <v>1236</v>
      </c>
      <c r="AC138">
        <v>7</v>
      </c>
      <c r="AD138">
        <v>20</v>
      </c>
      <c r="AE138" t="s">
        <v>1237</v>
      </c>
      <c r="AF138">
        <v>7.98</v>
      </c>
      <c r="AG138" t="s">
        <v>1238</v>
      </c>
      <c r="AH138">
        <v>7</v>
      </c>
      <c r="AI138">
        <v>156</v>
      </c>
      <c r="AJ138" t="s">
        <v>432</v>
      </c>
      <c r="AK138">
        <v>3.98</v>
      </c>
      <c r="AL138" t="s">
        <v>1239</v>
      </c>
      <c r="AM138">
        <v>10</v>
      </c>
      <c r="AN138">
        <v>38</v>
      </c>
      <c r="AO138" t="s">
        <v>432</v>
      </c>
      <c r="AP138">
        <v>3.98</v>
      </c>
      <c r="AQ138" t="s">
        <v>1239</v>
      </c>
      <c r="AR138">
        <v>10</v>
      </c>
      <c r="AS138">
        <v>297</v>
      </c>
      <c r="AT138" t="str">
        <f t="shared" si="2"/>
        <v>&lt; 25mph</v>
      </c>
    </row>
    <row r="139" spans="1:46" x14ac:dyDescent="0.15">
      <c r="A139" s="2">
        <v>134</v>
      </c>
      <c r="B139" s="3" t="s">
        <v>25</v>
      </c>
      <c r="C139" s="3" t="s">
        <v>335</v>
      </c>
      <c r="D139" s="3" t="s">
        <v>104</v>
      </c>
      <c r="E139" s="2">
        <v>5</v>
      </c>
      <c r="F139" s="2">
        <v>2020</v>
      </c>
      <c r="G139" s="2">
        <v>3</v>
      </c>
      <c r="H139" s="4">
        <v>44079</v>
      </c>
      <c r="I139" s="3" t="s">
        <v>59</v>
      </c>
      <c r="J139" s="3">
        <v>33.066000000000003</v>
      </c>
      <c r="K139" s="3">
        <v>-116.85899999999999</v>
      </c>
      <c r="L139" s="3" t="s">
        <v>29</v>
      </c>
      <c r="M139" s="3" t="s">
        <v>85</v>
      </c>
      <c r="N139" s="3" t="s">
        <v>31</v>
      </c>
      <c r="O139" s="3" t="s">
        <v>32</v>
      </c>
      <c r="P139" s="3" t="s">
        <v>336</v>
      </c>
      <c r="Q139" s="3" t="s">
        <v>34</v>
      </c>
      <c r="R139" s="3" t="s">
        <v>43</v>
      </c>
      <c r="S139" s="3" t="s">
        <v>20</v>
      </c>
      <c r="T139" s="3"/>
      <c r="U139" s="3" t="s">
        <v>29</v>
      </c>
      <c r="V139" s="3" t="s">
        <v>36</v>
      </c>
      <c r="W139" s="3" t="s">
        <v>139</v>
      </c>
      <c r="X139" s="3" t="s">
        <v>69</v>
      </c>
      <c r="Y139" s="3" t="s">
        <v>39</v>
      </c>
      <c r="Z139" t="s">
        <v>359</v>
      </c>
      <c r="AA139">
        <v>3.89</v>
      </c>
      <c r="AB139" t="s">
        <v>1240</v>
      </c>
      <c r="AC139">
        <v>11.01</v>
      </c>
      <c r="AD139">
        <v>36</v>
      </c>
      <c r="AE139" t="s">
        <v>359</v>
      </c>
      <c r="AF139">
        <v>3.89</v>
      </c>
      <c r="AG139" t="s">
        <v>1240</v>
      </c>
      <c r="AH139">
        <v>11.01</v>
      </c>
      <c r="AI139">
        <v>150</v>
      </c>
      <c r="AJ139" t="s">
        <v>359</v>
      </c>
      <c r="AK139">
        <v>3.89</v>
      </c>
      <c r="AL139" t="s">
        <v>1240</v>
      </c>
      <c r="AM139">
        <v>11.01</v>
      </c>
      <c r="AN139">
        <v>72</v>
      </c>
      <c r="AO139" t="s">
        <v>359</v>
      </c>
      <c r="AP139">
        <v>3.89</v>
      </c>
      <c r="AQ139" t="s">
        <v>1240</v>
      </c>
      <c r="AR139">
        <v>11.01</v>
      </c>
      <c r="AS139">
        <v>296</v>
      </c>
      <c r="AT139" t="str">
        <f t="shared" si="2"/>
        <v>&lt; 25mph</v>
      </c>
    </row>
    <row r="140" spans="1:46" x14ac:dyDescent="0.15">
      <c r="A140">
        <v>37</v>
      </c>
      <c r="B140" t="s">
        <v>25</v>
      </c>
      <c r="C140" t="s">
        <v>146</v>
      </c>
      <c r="D140" t="s">
        <v>49</v>
      </c>
      <c r="E140">
        <v>6</v>
      </c>
      <c r="F140">
        <v>2016</v>
      </c>
      <c r="G140">
        <v>2</v>
      </c>
      <c r="H140" s="7">
        <v>42466</v>
      </c>
      <c r="I140" t="s">
        <v>147</v>
      </c>
      <c r="J140">
        <v>33.186549999999997</v>
      </c>
      <c r="K140">
        <v>-117.196747</v>
      </c>
      <c r="L140" t="s">
        <v>29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43</v>
      </c>
      <c r="S140" t="s">
        <v>20</v>
      </c>
      <c r="T140" t="s">
        <v>108</v>
      </c>
      <c r="U140" t="s">
        <v>29</v>
      </c>
      <c r="V140" t="s">
        <v>36</v>
      </c>
      <c r="W140" t="s">
        <v>46</v>
      </c>
      <c r="X140" t="s">
        <v>69</v>
      </c>
      <c r="Y140" t="s">
        <v>61</v>
      </c>
      <c r="Z140" t="s">
        <v>430</v>
      </c>
      <c r="AA140">
        <v>0.95</v>
      </c>
      <c r="AB140" t="s">
        <v>1241</v>
      </c>
      <c r="AC140">
        <v>3</v>
      </c>
      <c r="AD140">
        <v>17</v>
      </c>
      <c r="AE140" t="s">
        <v>754</v>
      </c>
      <c r="AF140">
        <v>4.6399999999999997</v>
      </c>
      <c r="AG140" t="s">
        <v>1242</v>
      </c>
      <c r="AH140">
        <v>8.84</v>
      </c>
      <c r="AI140">
        <v>123</v>
      </c>
      <c r="AJ140" t="s">
        <v>430</v>
      </c>
      <c r="AK140">
        <v>0.95</v>
      </c>
      <c r="AL140" t="s">
        <v>1241</v>
      </c>
      <c r="AM140">
        <v>3</v>
      </c>
      <c r="AN140">
        <v>35</v>
      </c>
      <c r="AO140" t="s">
        <v>754</v>
      </c>
      <c r="AP140">
        <v>4.6399999999999997</v>
      </c>
      <c r="AQ140" t="s">
        <v>1242</v>
      </c>
      <c r="AR140">
        <v>8.84</v>
      </c>
      <c r="AS140">
        <v>247</v>
      </c>
      <c r="AT140" t="str">
        <f t="shared" si="2"/>
        <v>&lt; 25mph</v>
      </c>
    </row>
    <row r="141" spans="1:46" x14ac:dyDescent="0.15">
      <c r="A141">
        <v>7</v>
      </c>
      <c r="B141" t="s">
        <v>25</v>
      </c>
      <c r="C141" t="s">
        <v>65</v>
      </c>
      <c r="D141" t="s">
        <v>49</v>
      </c>
      <c r="E141">
        <v>18</v>
      </c>
      <c r="F141">
        <v>2015</v>
      </c>
      <c r="G141">
        <v>2</v>
      </c>
      <c r="H141" s="7">
        <v>42112</v>
      </c>
      <c r="I141" t="s">
        <v>66</v>
      </c>
      <c r="J141">
        <v>32.776400000000002</v>
      </c>
      <c r="K141">
        <v>-116.93089999999999</v>
      </c>
      <c r="L141" t="s">
        <v>29</v>
      </c>
      <c r="M141" t="s">
        <v>30</v>
      </c>
      <c r="N141" t="s">
        <v>31</v>
      </c>
      <c r="O141" t="s">
        <v>32</v>
      </c>
      <c r="P141" t="s">
        <v>67</v>
      </c>
      <c r="Q141" t="s">
        <v>34</v>
      </c>
      <c r="R141" t="s">
        <v>35</v>
      </c>
      <c r="S141" t="s">
        <v>20</v>
      </c>
      <c r="U141" t="s">
        <v>29</v>
      </c>
      <c r="V141" t="s">
        <v>36</v>
      </c>
      <c r="W141" t="s">
        <v>68</v>
      </c>
      <c r="X141" t="s">
        <v>69</v>
      </c>
      <c r="Y141" t="s">
        <v>39</v>
      </c>
      <c r="Z141" t="s">
        <v>635</v>
      </c>
      <c r="AA141">
        <v>2.37</v>
      </c>
      <c r="AB141" t="s">
        <v>1243</v>
      </c>
      <c r="AC141">
        <v>20</v>
      </c>
      <c r="AD141">
        <v>37</v>
      </c>
      <c r="AE141" t="s">
        <v>463</v>
      </c>
      <c r="AF141">
        <v>6.11</v>
      </c>
      <c r="AG141" t="s">
        <v>1244</v>
      </c>
      <c r="AH141">
        <v>31</v>
      </c>
      <c r="AI141">
        <v>164</v>
      </c>
      <c r="AJ141" t="s">
        <v>635</v>
      </c>
      <c r="AK141">
        <v>2.37</v>
      </c>
      <c r="AL141" t="s">
        <v>1245</v>
      </c>
      <c r="AM141">
        <v>20</v>
      </c>
      <c r="AN141">
        <v>75</v>
      </c>
      <c r="AO141" t="s">
        <v>463</v>
      </c>
      <c r="AP141">
        <v>6.11</v>
      </c>
      <c r="AQ141" t="s">
        <v>1246</v>
      </c>
      <c r="AR141">
        <v>32.01</v>
      </c>
      <c r="AS141">
        <v>332</v>
      </c>
      <c r="AT141" t="str">
        <f t="shared" si="2"/>
        <v>25-40mph</v>
      </c>
    </row>
    <row r="142" spans="1:46" x14ac:dyDescent="0.15">
      <c r="A142">
        <v>104</v>
      </c>
      <c r="B142" t="s">
        <v>25</v>
      </c>
      <c r="C142" t="s">
        <v>281</v>
      </c>
      <c r="D142" t="s">
        <v>83</v>
      </c>
      <c r="E142">
        <v>16</v>
      </c>
      <c r="F142">
        <v>2019</v>
      </c>
      <c r="G142">
        <v>3</v>
      </c>
      <c r="H142" s="7">
        <v>43662</v>
      </c>
      <c r="I142" t="s">
        <v>282</v>
      </c>
      <c r="J142">
        <v>33.181964000000001</v>
      </c>
      <c r="K142">
        <v>-117.112574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43</v>
      </c>
      <c r="S142" t="s">
        <v>172</v>
      </c>
      <c r="W142" t="s">
        <v>56</v>
      </c>
      <c r="X142" t="s">
        <v>38</v>
      </c>
      <c r="Y142" t="s">
        <v>47</v>
      </c>
      <c r="Z142" t="s">
        <v>786</v>
      </c>
      <c r="AA142">
        <v>0.85</v>
      </c>
      <c r="AB142" t="s">
        <v>1247</v>
      </c>
      <c r="AC142">
        <v>13</v>
      </c>
      <c r="AD142">
        <v>30</v>
      </c>
      <c r="AE142" t="s">
        <v>454</v>
      </c>
      <c r="AF142">
        <v>7.97</v>
      </c>
      <c r="AG142" t="s">
        <v>1248</v>
      </c>
      <c r="AH142">
        <v>14.99</v>
      </c>
      <c r="AI142">
        <v>213</v>
      </c>
      <c r="AJ142" t="s">
        <v>786</v>
      </c>
      <c r="AK142">
        <v>0.85</v>
      </c>
      <c r="AL142" t="s">
        <v>1247</v>
      </c>
      <c r="AM142">
        <v>13</v>
      </c>
      <c r="AN142">
        <v>60</v>
      </c>
      <c r="AO142" t="s">
        <v>454</v>
      </c>
      <c r="AP142">
        <v>7.97</v>
      </c>
      <c r="AQ142" t="s">
        <v>1248</v>
      </c>
      <c r="AR142">
        <v>14.99</v>
      </c>
      <c r="AS142">
        <v>427</v>
      </c>
      <c r="AT142" t="str">
        <f t="shared" si="2"/>
        <v>&lt; 25mph</v>
      </c>
    </row>
    <row r="143" spans="1:46" x14ac:dyDescent="0.15">
      <c r="A143">
        <v>122</v>
      </c>
      <c r="B143" t="s">
        <v>25</v>
      </c>
      <c r="C143" t="s">
        <v>315</v>
      </c>
      <c r="D143" t="s">
        <v>149</v>
      </c>
      <c r="E143">
        <v>2</v>
      </c>
      <c r="F143">
        <v>2020</v>
      </c>
      <c r="G143">
        <v>2</v>
      </c>
      <c r="H143" s="7">
        <v>43984</v>
      </c>
      <c r="I143" t="s">
        <v>316</v>
      </c>
      <c r="J143">
        <v>33.07</v>
      </c>
      <c r="K143">
        <v>-116.863</v>
      </c>
      <c r="L143" t="s">
        <v>29</v>
      </c>
      <c r="M143" t="s">
        <v>30</v>
      </c>
      <c r="N143" t="s">
        <v>31</v>
      </c>
      <c r="O143" t="s">
        <v>32</v>
      </c>
      <c r="P143" t="s">
        <v>304</v>
      </c>
      <c r="Q143" t="s">
        <v>34</v>
      </c>
      <c r="R143" t="s">
        <v>43</v>
      </c>
      <c r="S143" t="s">
        <v>20</v>
      </c>
      <c r="U143" t="s">
        <v>44</v>
      </c>
      <c r="V143" t="s">
        <v>45</v>
      </c>
      <c r="W143" t="s">
        <v>46</v>
      </c>
      <c r="X143" t="s">
        <v>53</v>
      </c>
      <c r="Y143" t="s">
        <v>57</v>
      </c>
      <c r="Z143" t="s">
        <v>472</v>
      </c>
      <c r="AA143">
        <v>2.5299999999999998</v>
      </c>
      <c r="AB143" t="s">
        <v>1249</v>
      </c>
      <c r="AC143">
        <v>12.01</v>
      </c>
      <c r="AD143">
        <v>18</v>
      </c>
      <c r="AE143" t="s">
        <v>805</v>
      </c>
      <c r="AF143">
        <v>5.24</v>
      </c>
      <c r="AG143" t="s">
        <v>1250</v>
      </c>
      <c r="AH143">
        <v>15.99</v>
      </c>
      <c r="AI143">
        <v>186</v>
      </c>
      <c r="AJ143" t="s">
        <v>472</v>
      </c>
      <c r="AK143">
        <v>2.5299999999999998</v>
      </c>
      <c r="AL143" t="s">
        <v>1249</v>
      </c>
      <c r="AM143">
        <v>12.01</v>
      </c>
      <c r="AN143">
        <v>36</v>
      </c>
      <c r="AO143" t="s">
        <v>805</v>
      </c>
      <c r="AP143">
        <v>5.24</v>
      </c>
      <c r="AQ143" t="s">
        <v>1251</v>
      </c>
      <c r="AR143">
        <v>15.99</v>
      </c>
      <c r="AS143">
        <v>371</v>
      </c>
      <c r="AT143" t="str">
        <f t="shared" si="2"/>
        <v>&lt; 25mph</v>
      </c>
    </row>
    <row r="144" spans="1:46" x14ac:dyDescent="0.15">
      <c r="A144">
        <v>117</v>
      </c>
      <c r="B144" t="s">
        <v>25</v>
      </c>
      <c r="C144" t="s">
        <v>306</v>
      </c>
      <c r="D144" t="s">
        <v>176</v>
      </c>
      <c r="E144">
        <v>12</v>
      </c>
      <c r="F144">
        <v>2019</v>
      </c>
      <c r="G144">
        <v>4</v>
      </c>
      <c r="H144" s="7">
        <v>43781</v>
      </c>
      <c r="I144" t="s">
        <v>155</v>
      </c>
      <c r="J144">
        <v>33.190275999999997</v>
      </c>
      <c r="K144">
        <v>-117.369773</v>
      </c>
      <c r="L144" t="s">
        <v>56</v>
      </c>
      <c r="M144" t="s">
        <v>85</v>
      </c>
      <c r="N144" t="s">
        <v>31</v>
      </c>
      <c r="O144" t="s">
        <v>32</v>
      </c>
      <c r="P144" t="s">
        <v>297</v>
      </c>
      <c r="Q144" t="s">
        <v>34</v>
      </c>
      <c r="R144" t="s">
        <v>43</v>
      </c>
      <c r="S144" t="s">
        <v>100</v>
      </c>
      <c r="T144" t="s">
        <v>108</v>
      </c>
      <c r="W144" t="s">
        <v>52</v>
      </c>
      <c r="X144" t="s">
        <v>38</v>
      </c>
      <c r="Y144" t="s">
        <v>61</v>
      </c>
      <c r="Z144" t="s">
        <v>397</v>
      </c>
      <c r="AA144">
        <v>3.8</v>
      </c>
      <c r="AB144" t="s">
        <v>1252</v>
      </c>
      <c r="AC144">
        <v>4.99</v>
      </c>
      <c r="AD144">
        <v>32</v>
      </c>
      <c r="AE144" t="s">
        <v>841</v>
      </c>
      <c r="AF144">
        <v>7.13</v>
      </c>
      <c r="AG144" t="s">
        <v>1253</v>
      </c>
      <c r="AH144">
        <v>11.03</v>
      </c>
      <c r="AI144">
        <v>144</v>
      </c>
      <c r="AJ144" t="s">
        <v>397</v>
      </c>
      <c r="AK144">
        <v>3.8</v>
      </c>
      <c r="AL144" t="s">
        <v>1254</v>
      </c>
      <c r="AM144">
        <v>5.99</v>
      </c>
      <c r="AN144">
        <v>62</v>
      </c>
      <c r="AO144" t="s">
        <v>841</v>
      </c>
      <c r="AP144">
        <v>7.13</v>
      </c>
      <c r="AQ144" t="s">
        <v>1255</v>
      </c>
      <c r="AR144">
        <v>12.12</v>
      </c>
      <c r="AS144">
        <v>276</v>
      </c>
      <c r="AT144" t="str">
        <f t="shared" si="2"/>
        <v>&lt; 25mph</v>
      </c>
    </row>
    <row r="145" spans="1:46" x14ac:dyDescent="0.15">
      <c r="A145">
        <v>97</v>
      </c>
      <c r="B145" t="s">
        <v>25</v>
      </c>
      <c r="C145" t="s">
        <v>265</v>
      </c>
      <c r="D145" t="s">
        <v>120</v>
      </c>
      <c r="E145">
        <v>15</v>
      </c>
      <c r="F145">
        <v>2018</v>
      </c>
      <c r="G145">
        <v>4</v>
      </c>
      <c r="H145" s="7">
        <v>43388</v>
      </c>
      <c r="I145" t="s">
        <v>266</v>
      </c>
      <c r="J145">
        <v>33.319099000000001</v>
      </c>
      <c r="K145">
        <v>-117.259671</v>
      </c>
      <c r="L145" t="s">
        <v>29</v>
      </c>
      <c r="M145" t="s">
        <v>30</v>
      </c>
      <c r="N145" t="s">
        <v>31</v>
      </c>
      <c r="O145" t="s">
        <v>72</v>
      </c>
      <c r="P145" t="s">
        <v>33</v>
      </c>
      <c r="Q145" t="s">
        <v>34</v>
      </c>
      <c r="R145" t="s">
        <v>43</v>
      </c>
      <c r="S145" t="s">
        <v>100</v>
      </c>
      <c r="W145" t="s">
        <v>68</v>
      </c>
      <c r="X145" t="s">
        <v>38</v>
      </c>
      <c r="Y145" t="s">
        <v>47</v>
      </c>
      <c r="Z145" t="s">
        <v>651</v>
      </c>
      <c r="AA145">
        <v>2.48</v>
      </c>
      <c r="AB145" t="s">
        <v>1256</v>
      </c>
      <c r="AC145">
        <v>8.01</v>
      </c>
      <c r="AD145">
        <v>63</v>
      </c>
      <c r="AE145" t="s">
        <v>463</v>
      </c>
      <c r="AF145">
        <v>7.1</v>
      </c>
      <c r="AG145" t="s">
        <v>1256</v>
      </c>
      <c r="AH145">
        <v>8.99</v>
      </c>
      <c r="AI145">
        <v>161</v>
      </c>
      <c r="AJ145" t="s">
        <v>754</v>
      </c>
      <c r="AK145">
        <v>3.26</v>
      </c>
      <c r="AL145" t="s">
        <v>1257</v>
      </c>
      <c r="AM145">
        <v>8.01</v>
      </c>
      <c r="AN145">
        <v>126</v>
      </c>
      <c r="AO145" t="s">
        <v>463</v>
      </c>
      <c r="AP145">
        <v>7.1</v>
      </c>
      <c r="AQ145" t="s">
        <v>1256</v>
      </c>
      <c r="AR145">
        <v>8.99</v>
      </c>
      <c r="AS145">
        <v>323</v>
      </c>
      <c r="AT145" t="str">
        <f t="shared" si="2"/>
        <v>&lt; 25mph</v>
      </c>
    </row>
    <row r="146" spans="1:46" x14ac:dyDescent="0.15">
      <c r="A146">
        <v>76</v>
      </c>
      <c r="B146" t="s">
        <v>25</v>
      </c>
      <c r="C146" t="s">
        <v>222</v>
      </c>
      <c r="D146" t="s">
        <v>124</v>
      </c>
      <c r="E146">
        <v>10</v>
      </c>
      <c r="F146">
        <v>2017</v>
      </c>
      <c r="G146">
        <v>4</v>
      </c>
      <c r="H146" s="7">
        <v>43079</v>
      </c>
      <c r="I146" t="s">
        <v>223</v>
      </c>
      <c r="J146">
        <v>33.28</v>
      </c>
      <c r="K146">
        <v>-116.955</v>
      </c>
      <c r="L146" t="s">
        <v>29</v>
      </c>
      <c r="M146" t="s">
        <v>30</v>
      </c>
      <c r="N146" t="s">
        <v>51</v>
      </c>
      <c r="O146" t="s">
        <v>32</v>
      </c>
      <c r="P146" t="s">
        <v>33</v>
      </c>
      <c r="Q146" t="s">
        <v>34</v>
      </c>
      <c r="R146" t="s">
        <v>43</v>
      </c>
      <c r="S146" t="s">
        <v>20</v>
      </c>
      <c r="U146" t="s">
        <v>29</v>
      </c>
      <c r="V146" t="s">
        <v>36</v>
      </c>
      <c r="W146" t="s">
        <v>37</v>
      </c>
      <c r="X146" t="s">
        <v>53</v>
      </c>
      <c r="Y146" t="s">
        <v>47</v>
      </c>
      <c r="Z146" t="s">
        <v>798</v>
      </c>
      <c r="AA146">
        <v>1.64</v>
      </c>
      <c r="AB146" t="s">
        <v>1258</v>
      </c>
      <c r="AC146">
        <v>4.99</v>
      </c>
      <c r="AD146">
        <v>41</v>
      </c>
      <c r="AE146" t="s">
        <v>800</v>
      </c>
      <c r="AF146">
        <v>5.39</v>
      </c>
      <c r="AG146" t="s">
        <v>1259</v>
      </c>
      <c r="AH146">
        <v>8.99</v>
      </c>
      <c r="AI146">
        <v>125</v>
      </c>
      <c r="AJ146" t="s">
        <v>798</v>
      </c>
      <c r="AK146">
        <v>1.64</v>
      </c>
      <c r="AL146" t="s">
        <v>1258</v>
      </c>
      <c r="AM146">
        <v>4.99</v>
      </c>
      <c r="AN146">
        <v>78</v>
      </c>
      <c r="AO146" t="s">
        <v>800</v>
      </c>
      <c r="AP146">
        <v>5.39</v>
      </c>
      <c r="AQ146" t="s">
        <v>1259</v>
      </c>
      <c r="AR146">
        <v>8.99</v>
      </c>
      <c r="AS146">
        <v>246</v>
      </c>
      <c r="AT146" t="str">
        <f t="shared" si="2"/>
        <v>&lt; 25mph</v>
      </c>
    </row>
    <row r="147" spans="1:46" x14ac:dyDescent="0.15">
      <c r="A147">
        <v>80</v>
      </c>
      <c r="B147" t="s">
        <v>25</v>
      </c>
      <c r="C147" t="s">
        <v>230</v>
      </c>
      <c r="D147" t="s">
        <v>49</v>
      </c>
      <c r="E147">
        <v>12</v>
      </c>
      <c r="F147">
        <v>2018</v>
      </c>
      <c r="G147">
        <v>2</v>
      </c>
      <c r="H147" s="7">
        <v>43202</v>
      </c>
      <c r="I147" t="s">
        <v>231</v>
      </c>
      <c r="J147">
        <v>32.696510000000004</v>
      </c>
      <c r="K147">
        <v>-117.049294</v>
      </c>
      <c r="L147" t="s">
        <v>29</v>
      </c>
      <c r="M147" t="s">
        <v>85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20</v>
      </c>
      <c r="U147" t="s">
        <v>81</v>
      </c>
      <c r="V147" t="s">
        <v>36</v>
      </c>
      <c r="W147" t="s">
        <v>56</v>
      </c>
      <c r="X147" t="s">
        <v>69</v>
      </c>
      <c r="Y147" t="s">
        <v>64</v>
      </c>
      <c r="Z147" t="s">
        <v>359</v>
      </c>
      <c r="AA147">
        <v>2.72</v>
      </c>
      <c r="AB147" t="s">
        <v>1260</v>
      </c>
      <c r="AC147">
        <v>25.99</v>
      </c>
      <c r="AD147">
        <v>45</v>
      </c>
      <c r="AE147" t="s">
        <v>359</v>
      </c>
      <c r="AF147">
        <v>2.72</v>
      </c>
      <c r="AG147" t="s">
        <v>1260</v>
      </c>
      <c r="AH147">
        <v>25.99</v>
      </c>
      <c r="AI147">
        <v>128</v>
      </c>
      <c r="AJ147" t="s">
        <v>359</v>
      </c>
      <c r="AK147">
        <v>2.72</v>
      </c>
      <c r="AL147" t="s">
        <v>1260</v>
      </c>
      <c r="AM147">
        <v>25.99</v>
      </c>
      <c r="AN147">
        <v>90</v>
      </c>
      <c r="AO147" t="s">
        <v>359</v>
      </c>
      <c r="AP147">
        <v>2.72</v>
      </c>
      <c r="AQ147" t="s">
        <v>1260</v>
      </c>
      <c r="AR147">
        <v>25.99</v>
      </c>
      <c r="AS147">
        <v>254</v>
      </c>
      <c r="AT147" t="str">
        <f t="shared" si="2"/>
        <v>25-40mph</v>
      </c>
    </row>
    <row r="148" spans="1:46" x14ac:dyDescent="0.15">
      <c r="A148">
        <v>122</v>
      </c>
      <c r="B148" t="s">
        <v>25</v>
      </c>
      <c r="C148" t="s">
        <v>315</v>
      </c>
      <c r="D148" t="s">
        <v>149</v>
      </c>
      <c r="E148">
        <v>2</v>
      </c>
      <c r="F148">
        <v>2020</v>
      </c>
      <c r="G148">
        <v>2</v>
      </c>
      <c r="H148" s="7">
        <v>43984</v>
      </c>
      <c r="I148" t="s">
        <v>316</v>
      </c>
      <c r="J148">
        <v>33.07</v>
      </c>
      <c r="K148">
        <v>-116.863</v>
      </c>
      <c r="L148" t="s">
        <v>29</v>
      </c>
      <c r="M148" t="s">
        <v>30</v>
      </c>
      <c r="N148" t="s">
        <v>31</v>
      </c>
      <c r="O148" t="s">
        <v>32</v>
      </c>
      <c r="P148" t="s">
        <v>304</v>
      </c>
      <c r="Q148" t="s">
        <v>34</v>
      </c>
      <c r="R148" t="s">
        <v>43</v>
      </c>
      <c r="S148" t="s">
        <v>20</v>
      </c>
      <c r="U148" t="s">
        <v>44</v>
      </c>
      <c r="V148" t="s">
        <v>45</v>
      </c>
      <c r="W148" t="s">
        <v>46</v>
      </c>
      <c r="X148" t="s">
        <v>53</v>
      </c>
      <c r="Y148" t="s">
        <v>57</v>
      </c>
      <c r="Z148" t="s">
        <v>472</v>
      </c>
      <c r="AA148">
        <v>2.5299999999999998</v>
      </c>
      <c r="AB148" t="s">
        <v>1261</v>
      </c>
      <c r="AC148">
        <v>7</v>
      </c>
      <c r="AD148">
        <v>32</v>
      </c>
      <c r="AE148" t="s">
        <v>358</v>
      </c>
      <c r="AF148">
        <v>7.76</v>
      </c>
      <c r="AG148" t="s">
        <v>1262</v>
      </c>
      <c r="AH148">
        <v>15.99</v>
      </c>
      <c r="AI148">
        <v>175</v>
      </c>
      <c r="AJ148" t="s">
        <v>472</v>
      </c>
      <c r="AK148">
        <v>2.5299999999999998</v>
      </c>
      <c r="AL148" t="s">
        <v>1263</v>
      </c>
      <c r="AM148">
        <v>8.99</v>
      </c>
      <c r="AN148">
        <v>61</v>
      </c>
      <c r="AO148" t="s">
        <v>358</v>
      </c>
      <c r="AP148">
        <v>7.76</v>
      </c>
      <c r="AQ148" t="s">
        <v>1262</v>
      </c>
      <c r="AR148">
        <v>15.99</v>
      </c>
      <c r="AS148">
        <v>340</v>
      </c>
      <c r="AT148" t="str">
        <f t="shared" si="2"/>
        <v>&lt; 25mph</v>
      </c>
    </row>
    <row r="149" spans="1:46" x14ac:dyDescent="0.15">
      <c r="A149">
        <v>42</v>
      </c>
      <c r="B149" t="s">
        <v>25</v>
      </c>
      <c r="C149" t="s">
        <v>153</v>
      </c>
      <c r="D149" t="s">
        <v>149</v>
      </c>
      <c r="E149">
        <v>27</v>
      </c>
      <c r="F149">
        <v>2016</v>
      </c>
      <c r="G149">
        <v>2</v>
      </c>
      <c r="H149" s="7">
        <v>42548</v>
      </c>
      <c r="I149" t="s">
        <v>28</v>
      </c>
      <c r="J149">
        <v>33.283735</v>
      </c>
      <c r="K149">
        <v>-116.617411</v>
      </c>
      <c r="L149" t="s">
        <v>29</v>
      </c>
      <c r="M149" t="s">
        <v>30</v>
      </c>
      <c r="N149" t="s">
        <v>31</v>
      </c>
      <c r="O149" t="s">
        <v>72</v>
      </c>
      <c r="P149" t="s">
        <v>33</v>
      </c>
      <c r="Q149" t="s">
        <v>34</v>
      </c>
      <c r="R149" t="s">
        <v>35</v>
      </c>
      <c r="S149" t="s">
        <v>100</v>
      </c>
      <c r="T149" t="s">
        <v>101</v>
      </c>
      <c r="W149" t="s">
        <v>46</v>
      </c>
      <c r="X149" t="s">
        <v>38</v>
      </c>
      <c r="Y149" t="s">
        <v>57</v>
      </c>
      <c r="Z149" t="s">
        <v>359</v>
      </c>
      <c r="AA149">
        <v>3.77</v>
      </c>
      <c r="AB149" t="s">
        <v>1264</v>
      </c>
      <c r="AC149">
        <v>7</v>
      </c>
      <c r="AD149">
        <v>45</v>
      </c>
      <c r="AE149" t="s">
        <v>359</v>
      </c>
      <c r="AF149">
        <v>3.77</v>
      </c>
      <c r="AG149" t="s">
        <v>1264</v>
      </c>
      <c r="AH149">
        <v>7</v>
      </c>
      <c r="AI149">
        <v>109</v>
      </c>
      <c r="AJ149" t="s">
        <v>378</v>
      </c>
      <c r="AK149">
        <v>2.96</v>
      </c>
      <c r="AL149" t="s">
        <v>1265</v>
      </c>
      <c r="AM149">
        <v>8.01</v>
      </c>
      <c r="AN149">
        <v>99</v>
      </c>
      <c r="AO149" t="s">
        <v>402</v>
      </c>
      <c r="AP149">
        <v>7.86</v>
      </c>
      <c r="AQ149" t="s">
        <v>1266</v>
      </c>
      <c r="AR149">
        <v>10</v>
      </c>
      <c r="AS149">
        <v>240</v>
      </c>
      <c r="AT149" t="str">
        <f t="shared" si="2"/>
        <v>&lt; 25mph</v>
      </c>
    </row>
    <row r="150" spans="1:46" x14ac:dyDescent="0.15">
      <c r="A150">
        <v>2</v>
      </c>
      <c r="B150" t="s">
        <v>25</v>
      </c>
      <c r="C150" t="s">
        <v>40</v>
      </c>
      <c r="D150" t="s">
        <v>41</v>
      </c>
      <c r="E150">
        <v>19</v>
      </c>
      <c r="F150">
        <v>2015</v>
      </c>
      <c r="G150">
        <v>1</v>
      </c>
      <c r="H150" s="7">
        <v>42082</v>
      </c>
      <c r="I150" t="s">
        <v>42</v>
      </c>
      <c r="J150">
        <v>33.056451000000003</v>
      </c>
      <c r="K150">
        <v>-117.03319999999999</v>
      </c>
      <c r="L150" t="s">
        <v>29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43</v>
      </c>
      <c r="S150" t="s">
        <v>20</v>
      </c>
      <c r="U150" t="s">
        <v>44</v>
      </c>
      <c r="V150" t="s">
        <v>45</v>
      </c>
      <c r="W150" t="s">
        <v>46</v>
      </c>
      <c r="X150" t="s">
        <v>38</v>
      </c>
      <c r="Y150" t="s">
        <v>47</v>
      </c>
      <c r="Z150" t="s">
        <v>369</v>
      </c>
      <c r="AA150">
        <v>3.14</v>
      </c>
      <c r="AB150" t="s">
        <v>1267</v>
      </c>
      <c r="AC150">
        <v>4.99</v>
      </c>
      <c r="AD150">
        <v>5</v>
      </c>
      <c r="AE150" t="s">
        <v>479</v>
      </c>
      <c r="AF150">
        <v>4.41</v>
      </c>
      <c r="AG150" t="s">
        <v>1268</v>
      </c>
      <c r="AH150">
        <v>5.99</v>
      </c>
      <c r="AI150">
        <v>27</v>
      </c>
      <c r="AJ150" t="s">
        <v>369</v>
      </c>
      <c r="AK150">
        <v>3.14</v>
      </c>
      <c r="AL150" t="s">
        <v>1269</v>
      </c>
      <c r="AM150">
        <v>4.99</v>
      </c>
      <c r="AN150">
        <v>10</v>
      </c>
      <c r="AO150" t="s">
        <v>479</v>
      </c>
      <c r="AP150">
        <v>4.41</v>
      </c>
      <c r="AQ150" t="s">
        <v>1270</v>
      </c>
      <c r="AR150">
        <v>7</v>
      </c>
      <c r="AS150">
        <v>55</v>
      </c>
      <c r="AT150" t="str">
        <f t="shared" si="2"/>
        <v>&lt; 25mph</v>
      </c>
    </row>
    <row r="151" spans="1:46" x14ac:dyDescent="0.15">
      <c r="A151">
        <v>117</v>
      </c>
      <c r="B151" t="s">
        <v>25</v>
      </c>
      <c r="C151" t="s">
        <v>306</v>
      </c>
      <c r="D151" t="s">
        <v>176</v>
      </c>
      <c r="E151">
        <v>12</v>
      </c>
      <c r="F151">
        <v>2019</v>
      </c>
      <c r="G151">
        <v>4</v>
      </c>
      <c r="H151" s="7">
        <v>43781</v>
      </c>
      <c r="I151" t="s">
        <v>155</v>
      </c>
      <c r="J151">
        <v>33.190275999999997</v>
      </c>
      <c r="K151">
        <v>-117.369773</v>
      </c>
      <c r="L151" t="s">
        <v>56</v>
      </c>
      <c r="M151" t="s">
        <v>85</v>
      </c>
      <c r="N151" t="s">
        <v>31</v>
      </c>
      <c r="O151" t="s">
        <v>32</v>
      </c>
      <c r="P151" t="s">
        <v>297</v>
      </c>
      <c r="Q151" t="s">
        <v>34</v>
      </c>
      <c r="R151" t="s">
        <v>43</v>
      </c>
      <c r="S151" t="s">
        <v>100</v>
      </c>
      <c r="T151" t="s">
        <v>108</v>
      </c>
      <c r="W151" t="s">
        <v>52</v>
      </c>
      <c r="X151" t="s">
        <v>38</v>
      </c>
      <c r="Y151" t="s">
        <v>61</v>
      </c>
      <c r="Z151" t="s">
        <v>420</v>
      </c>
      <c r="AA151">
        <v>2.7</v>
      </c>
      <c r="AB151" t="s">
        <v>1271</v>
      </c>
      <c r="AC151">
        <v>17.38</v>
      </c>
      <c r="AD151">
        <v>30</v>
      </c>
      <c r="AE151" t="s">
        <v>514</v>
      </c>
      <c r="AF151">
        <v>7.71</v>
      </c>
      <c r="AG151" t="s">
        <v>1272</v>
      </c>
      <c r="AH151">
        <v>25.99</v>
      </c>
      <c r="AI151">
        <v>147</v>
      </c>
      <c r="AJ151" t="s">
        <v>420</v>
      </c>
      <c r="AK151">
        <v>2.7</v>
      </c>
      <c r="AL151" t="s">
        <v>1271</v>
      </c>
      <c r="AM151">
        <v>17.38</v>
      </c>
      <c r="AN151">
        <v>60</v>
      </c>
      <c r="AO151" t="s">
        <v>514</v>
      </c>
      <c r="AP151">
        <v>7.71</v>
      </c>
      <c r="AQ151" t="s">
        <v>1272</v>
      </c>
      <c r="AR151">
        <v>25.99</v>
      </c>
      <c r="AS151">
        <v>288</v>
      </c>
      <c r="AT151" t="str">
        <f t="shared" si="2"/>
        <v>25-40mph</v>
      </c>
    </row>
    <row r="152" spans="1:46" x14ac:dyDescent="0.15">
      <c r="A152">
        <v>1</v>
      </c>
      <c r="B152" t="s">
        <v>25</v>
      </c>
      <c r="C152" t="s">
        <v>26</v>
      </c>
      <c r="D152" t="s">
        <v>27</v>
      </c>
      <c r="E152">
        <v>11</v>
      </c>
      <c r="F152">
        <v>2015</v>
      </c>
      <c r="G152">
        <v>1</v>
      </c>
      <c r="H152" s="7">
        <v>42046</v>
      </c>
      <c r="I152" t="s">
        <v>28</v>
      </c>
      <c r="J152">
        <v>32.894100000000002</v>
      </c>
      <c r="K152">
        <v>-116.9393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20</v>
      </c>
      <c r="U152" t="s">
        <v>29</v>
      </c>
      <c r="V152" t="s">
        <v>36</v>
      </c>
      <c r="W152" t="s">
        <v>37</v>
      </c>
      <c r="X152" t="s">
        <v>38</v>
      </c>
      <c r="Y152" t="s">
        <v>39</v>
      </c>
      <c r="Z152" t="s">
        <v>457</v>
      </c>
      <c r="AA152">
        <v>3.99</v>
      </c>
      <c r="AB152" t="s">
        <v>1273</v>
      </c>
      <c r="AC152">
        <v>8.01</v>
      </c>
      <c r="AD152">
        <v>12</v>
      </c>
      <c r="AE152" t="s">
        <v>375</v>
      </c>
      <c r="AF152">
        <v>7.75</v>
      </c>
      <c r="AG152" t="s">
        <v>1274</v>
      </c>
      <c r="AH152">
        <v>13</v>
      </c>
      <c r="AI152">
        <v>54</v>
      </c>
      <c r="AJ152" t="s">
        <v>457</v>
      </c>
      <c r="AK152">
        <v>3.99</v>
      </c>
      <c r="AL152" t="s">
        <v>1275</v>
      </c>
      <c r="AM152">
        <v>8.99</v>
      </c>
      <c r="AN152">
        <v>24</v>
      </c>
      <c r="AO152" t="s">
        <v>375</v>
      </c>
      <c r="AP152">
        <v>7.75</v>
      </c>
      <c r="AQ152" t="s">
        <v>1274</v>
      </c>
      <c r="AR152">
        <v>13</v>
      </c>
      <c r="AS152">
        <v>108</v>
      </c>
      <c r="AT152" t="str">
        <f t="shared" si="2"/>
        <v>&lt; 25mph</v>
      </c>
    </row>
    <row r="153" spans="1:46" x14ac:dyDescent="0.15">
      <c r="A153">
        <v>134</v>
      </c>
      <c r="B153" t="s">
        <v>25</v>
      </c>
      <c r="C153" t="s">
        <v>335</v>
      </c>
      <c r="D153" t="s">
        <v>104</v>
      </c>
      <c r="E153">
        <v>5</v>
      </c>
      <c r="F153">
        <v>2020</v>
      </c>
      <c r="G153">
        <v>3</v>
      </c>
      <c r="H153" s="7">
        <v>44079</v>
      </c>
      <c r="I153" t="s">
        <v>59</v>
      </c>
      <c r="J153">
        <v>33.066000000000003</v>
      </c>
      <c r="K153">
        <v>-116.85899999999999</v>
      </c>
      <c r="L153" t="s">
        <v>29</v>
      </c>
      <c r="M153" t="s">
        <v>85</v>
      </c>
      <c r="N153" t="s">
        <v>31</v>
      </c>
      <c r="O153" t="s">
        <v>32</v>
      </c>
      <c r="P153" t="s">
        <v>336</v>
      </c>
      <c r="Q153" t="s">
        <v>34</v>
      </c>
      <c r="R153" t="s">
        <v>43</v>
      </c>
      <c r="S153" t="s">
        <v>20</v>
      </c>
      <c r="U153" t="s">
        <v>29</v>
      </c>
      <c r="V153" t="s">
        <v>36</v>
      </c>
      <c r="W153" t="s">
        <v>139</v>
      </c>
      <c r="X153" t="s">
        <v>69</v>
      </c>
      <c r="Y153" t="s">
        <v>39</v>
      </c>
      <c r="Z153" t="s">
        <v>996</v>
      </c>
      <c r="AA153">
        <v>0.83</v>
      </c>
      <c r="AB153" t="s">
        <v>1276</v>
      </c>
      <c r="AC153">
        <v>8.01</v>
      </c>
      <c r="AD153">
        <v>42</v>
      </c>
      <c r="AE153" t="s">
        <v>503</v>
      </c>
      <c r="AF153">
        <v>5.45</v>
      </c>
      <c r="AG153" t="s">
        <v>1277</v>
      </c>
      <c r="AH153">
        <v>8.84</v>
      </c>
      <c r="AI153">
        <v>224</v>
      </c>
      <c r="AJ153" t="s">
        <v>996</v>
      </c>
      <c r="AK153">
        <v>0.83</v>
      </c>
      <c r="AL153" t="s">
        <v>1278</v>
      </c>
      <c r="AM153">
        <v>8.01</v>
      </c>
      <c r="AN153">
        <v>83</v>
      </c>
      <c r="AO153" t="s">
        <v>503</v>
      </c>
      <c r="AP153">
        <v>5.45</v>
      </c>
      <c r="AQ153" t="s">
        <v>1277</v>
      </c>
      <c r="AR153">
        <v>8.84</v>
      </c>
      <c r="AS153">
        <v>443</v>
      </c>
      <c r="AT153" t="str">
        <f t="shared" si="2"/>
        <v>&lt; 25mph</v>
      </c>
    </row>
    <row r="154" spans="1:46" x14ac:dyDescent="0.15">
      <c r="A154">
        <v>12</v>
      </c>
      <c r="B154" t="s">
        <v>25</v>
      </c>
      <c r="C154" t="s">
        <v>82</v>
      </c>
      <c r="D154" t="s">
        <v>83</v>
      </c>
      <c r="E154">
        <v>7</v>
      </c>
      <c r="F154">
        <v>2015</v>
      </c>
      <c r="G154">
        <v>3</v>
      </c>
      <c r="H154" s="7">
        <v>42192</v>
      </c>
      <c r="I154" t="s">
        <v>84</v>
      </c>
      <c r="J154">
        <v>32.744300000000003</v>
      </c>
      <c r="K154">
        <v>-117.0498</v>
      </c>
      <c r="L154" t="s">
        <v>29</v>
      </c>
      <c r="M154" t="s">
        <v>85</v>
      </c>
      <c r="N154" t="s">
        <v>31</v>
      </c>
      <c r="O154" t="s">
        <v>86</v>
      </c>
      <c r="P154" t="s">
        <v>33</v>
      </c>
      <c r="Q154" t="s">
        <v>34</v>
      </c>
      <c r="R154" t="s">
        <v>43</v>
      </c>
      <c r="S154" t="s">
        <v>20</v>
      </c>
      <c r="U154" t="s">
        <v>56</v>
      </c>
      <c r="V154" t="s">
        <v>36</v>
      </c>
      <c r="W154" t="s">
        <v>46</v>
      </c>
      <c r="X154" t="s">
        <v>69</v>
      </c>
      <c r="Y154" t="s">
        <v>39</v>
      </c>
      <c r="Z154" t="s">
        <v>445</v>
      </c>
      <c r="AA154">
        <v>3.62</v>
      </c>
      <c r="AB154" t="s">
        <v>1279</v>
      </c>
      <c r="AC154">
        <v>7</v>
      </c>
      <c r="AD154">
        <v>39</v>
      </c>
      <c r="AE154" t="s">
        <v>602</v>
      </c>
      <c r="AF154">
        <v>6.01</v>
      </c>
      <c r="AG154" t="s">
        <v>1280</v>
      </c>
      <c r="AH154">
        <v>11.01</v>
      </c>
      <c r="AI154">
        <v>171</v>
      </c>
      <c r="AJ154" t="s">
        <v>512</v>
      </c>
      <c r="AK154">
        <v>3.76</v>
      </c>
      <c r="AL154" t="s">
        <v>1281</v>
      </c>
      <c r="AM154">
        <v>10</v>
      </c>
      <c r="AN154">
        <v>75</v>
      </c>
      <c r="AO154" t="s">
        <v>602</v>
      </c>
      <c r="AP154">
        <v>6.01</v>
      </c>
      <c r="AQ154" t="s">
        <v>1282</v>
      </c>
      <c r="AR154">
        <v>14.99</v>
      </c>
      <c r="AS154">
        <v>340</v>
      </c>
      <c r="AT154" t="str">
        <f t="shared" si="2"/>
        <v>&lt; 25mph</v>
      </c>
    </row>
    <row r="155" spans="1:46" x14ac:dyDescent="0.15">
      <c r="A155">
        <v>59</v>
      </c>
      <c r="B155" t="s">
        <v>25</v>
      </c>
      <c r="C155" t="s">
        <v>186</v>
      </c>
      <c r="D155" t="s">
        <v>149</v>
      </c>
      <c r="E155">
        <v>19</v>
      </c>
      <c r="F155">
        <v>2017</v>
      </c>
      <c r="G155">
        <v>2</v>
      </c>
      <c r="H155" s="7">
        <v>42905</v>
      </c>
      <c r="I155" t="s">
        <v>187</v>
      </c>
      <c r="J155">
        <v>32.782865000000001</v>
      </c>
      <c r="K155">
        <v>-117.048756</v>
      </c>
      <c r="L155" t="s">
        <v>29</v>
      </c>
      <c r="M155" t="s">
        <v>85</v>
      </c>
      <c r="N155" t="s">
        <v>31</v>
      </c>
      <c r="O155" t="s">
        <v>32</v>
      </c>
      <c r="P155" t="s">
        <v>33</v>
      </c>
      <c r="Q155" t="s">
        <v>34</v>
      </c>
      <c r="R155" t="s">
        <v>43</v>
      </c>
      <c r="S155" t="s">
        <v>20</v>
      </c>
      <c r="U155" t="s">
        <v>81</v>
      </c>
      <c r="V155" t="s">
        <v>36</v>
      </c>
      <c r="X155" t="s">
        <v>69</v>
      </c>
      <c r="Y155" t="s">
        <v>39</v>
      </c>
      <c r="Z155" t="s">
        <v>356</v>
      </c>
      <c r="AA155">
        <v>2.6</v>
      </c>
      <c r="AB155" t="s">
        <v>1283</v>
      </c>
      <c r="AC155">
        <v>10</v>
      </c>
      <c r="AD155">
        <v>17</v>
      </c>
      <c r="AE155" t="s">
        <v>358</v>
      </c>
      <c r="AF155">
        <v>5.96</v>
      </c>
      <c r="AG155" t="s">
        <v>1284</v>
      </c>
      <c r="AH155">
        <v>18.010000000000002</v>
      </c>
      <c r="AI155">
        <v>151</v>
      </c>
      <c r="AJ155" t="s">
        <v>356</v>
      </c>
      <c r="AK155">
        <v>2.6</v>
      </c>
      <c r="AL155" t="s">
        <v>1285</v>
      </c>
      <c r="AM155">
        <v>13</v>
      </c>
      <c r="AN155">
        <v>34</v>
      </c>
      <c r="AO155" t="s">
        <v>358</v>
      </c>
      <c r="AP155">
        <v>5.96</v>
      </c>
      <c r="AQ155" t="s">
        <v>1284</v>
      </c>
      <c r="AR155">
        <v>18.010000000000002</v>
      </c>
      <c r="AS155">
        <v>297</v>
      </c>
      <c r="AT155" t="str">
        <f t="shared" si="2"/>
        <v>&lt; 25mph</v>
      </c>
    </row>
    <row r="156" spans="1:46" x14ac:dyDescent="0.15">
      <c r="A156">
        <v>41</v>
      </c>
      <c r="B156" t="s">
        <v>25</v>
      </c>
      <c r="C156" t="s">
        <v>151</v>
      </c>
      <c r="D156" t="s">
        <v>149</v>
      </c>
      <c r="E156">
        <v>23</v>
      </c>
      <c r="F156">
        <v>2016</v>
      </c>
      <c r="G156">
        <v>2</v>
      </c>
      <c r="H156" s="7">
        <v>42544</v>
      </c>
      <c r="I156" t="s">
        <v>84</v>
      </c>
      <c r="J156">
        <v>32.805799999999998</v>
      </c>
      <c r="K156">
        <v>-116.961</v>
      </c>
      <c r="L156" t="s">
        <v>29</v>
      </c>
      <c r="M156" t="s">
        <v>85</v>
      </c>
      <c r="N156" t="s">
        <v>31</v>
      </c>
      <c r="O156" t="s">
        <v>32</v>
      </c>
      <c r="P156" t="s">
        <v>33</v>
      </c>
      <c r="Q156" t="s">
        <v>34</v>
      </c>
      <c r="R156" t="s">
        <v>43</v>
      </c>
      <c r="S156" t="s">
        <v>20</v>
      </c>
      <c r="U156" t="s">
        <v>152</v>
      </c>
      <c r="V156" t="s">
        <v>36</v>
      </c>
      <c r="W156" t="s">
        <v>139</v>
      </c>
      <c r="X156" t="s">
        <v>69</v>
      </c>
      <c r="Y156" t="s">
        <v>39</v>
      </c>
      <c r="Z156" t="s">
        <v>846</v>
      </c>
      <c r="AA156">
        <v>3.84</v>
      </c>
      <c r="AB156" t="s">
        <v>1286</v>
      </c>
      <c r="AC156">
        <v>13</v>
      </c>
      <c r="AD156">
        <v>60</v>
      </c>
      <c r="AE156" t="s">
        <v>846</v>
      </c>
      <c r="AF156">
        <v>3.84</v>
      </c>
      <c r="AG156" t="s">
        <v>1286</v>
      </c>
      <c r="AH156">
        <v>13</v>
      </c>
      <c r="AI156">
        <v>188</v>
      </c>
      <c r="AJ156" t="s">
        <v>846</v>
      </c>
      <c r="AK156">
        <v>3.84</v>
      </c>
      <c r="AL156" t="s">
        <v>1286</v>
      </c>
      <c r="AM156">
        <v>13</v>
      </c>
      <c r="AN156">
        <v>122</v>
      </c>
      <c r="AO156" t="s">
        <v>846</v>
      </c>
      <c r="AP156">
        <v>3.84</v>
      </c>
      <c r="AQ156" t="s">
        <v>1286</v>
      </c>
      <c r="AR156">
        <v>13</v>
      </c>
      <c r="AS156">
        <v>377</v>
      </c>
      <c r="AT156" t="str">
        <f t="shared" si="2"/>
        <v>&lt; 25mph</v>
      </c>
    </row>
    <row r="157" spans="1:46" x14ac:dyDescent="0.15">
      <c r="A157">
        <v>85</v>
      </c>
      <c r="B157" t="s">
        <v>25</v>
      </c>
      <c r="C157" t="s">
        <v>241</v>
      </c>
      <c r="D157" t="s">
        <v>149</v>
      </c>
      <c r="E157">
        <v>12</v>
      </c>
      <c r="F157">
        <v>2018</v>
      </c>
      <c r="G157">
        <v>2</v>
      </c>
      <c r="H157" s="7">
        <v>43263</v>
      </c>
      <c r="I157" t="s">
        <v>242</v>
      </c>
      <c r="J157">
        <v>32.706000000000003</v>
      </c>
      <c r="K157">
        <v>-116.396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43</v>
      </c>
      <c r="S157" t="s">
        <v>20</v>
      </c>
      <c r="U157" t="s">
        <v>152</v>
      </c>
      <c r="V157" t="s">
        <v>36</v>
      </c>
      <c r="W157" t="s">
        <v>68</v>
      </c>
      <c r="X157" t="s">
        <v>53</v>
      </c>
      <c r="Y157" t="s">
        <v>74</v>
      </c>
      <c r="Z157" t="s">
        <v>472</v>
      </c>
      <c r="AA157">
        <v>2.77</v>
      </c>
      <c r="AB157" t="s">
        <v>1287</v>
      </c>
      <c r="AC157">
        <v>4.38</v>
      </c>
      <c r="AD157">
        <v>26</v>
      </c>
      <c r="AE157" t="s">
        <v>463</v>
      </c>
      <c r="AF157">
        <v>5.01</v>
      </c>
      <c r="AG157" t="s">
        <v>1288</v>
      </c>
      <c r="AH157">
        <v>8.99</v>
      </c>
      <c r="AI157">
        <v>217</v>
      </c>
      <c r="AJ157" t="s">
        <v>472</v>
      </c>
      <c r="AK157">
        <v>2.77</v>
      </c>
      <c r="AL157" t="s">
        <v>1289</v>
      </c>
      <c r="AM157">
        <v>4.75</v>
      </c>
      <c r="AN157">
        <v>50</v>
      </c>
      <c r="AO157" t="s">
        <v>463</v>
      </c>
      <c r="AP157">
        <v>5.01</v>
      </c>
      <c r="AQ157" t="s">
        <v>1288</v>
      </c>
      <c r="AR157">
        <v>8.99</v>
      </c>
      <c r="AS157">
        <v>431</v>
      </c>
      <c r="AT157" t="str">
        <f t="shared" si="2"/>
        <v>&lt; 25mph</v>
      </c>
    </row>
    <row r="158" spans="1:46" x14ac:dyDescent="0.15">
      <c r="A158">
        <v>80</v>
      </c>
      <c r="B158" t="s">
        <v>25</v>
      </c>
      <c r="C158" t="s">
        <v>230</v>
      </c>
      <c r="D158" t="s">
        <v>49</v>
      </c>
      <c r="E158">
        <v>12</v>
      </c>
      <c r="F158">
        <v>2018</v>
      </c>
      <c r="G158">
        <v>2</v>
      </c>
      <c r="H158" s="7">
        <v>43202</v>
      </c>
      <c r="I158" t="s">
        <v>231</v>
      </c>
      <c r="J158">
        <v>32.696510000000004</v>
      </c>
      <c r="K158">
        <v>-117.049294</v>
      </c>
      <c r="L158" t="s">
        <v>29</v>
      </c>
      <c r="M158" t="s">
        <v>85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20</v>
      </c>
      <c r="U158" t="s">
        <v>81</v>
      </c>
      <c r="V158" t="s">
        <v>36</v>
      </c>
      <c r="W158" t="s">
        <v>56</v>
      </c>
      <c r="X158" t="s">
        <v>69</v>
      </c>
      <c r="Y158" t="s">
        <v>64</v>
      </c>
      <c r="Z158" t="s">
        <v>758</v>
      </c>
      <c r="AA158">
        <v>3.33</v>
      </c>
      <c r="AB158" t="s">
        <v>1290</v>
      </c>
      <c r="AC158">
        <v>18.010000000000002</v>
      </c>
      <c r="AD158">
        <v>29</v>
      </c>
      <c r="AE158" t="s">
        <v>523</v>
      </c>
      <c r="AF158">
        <v>7.51</v>
      </c>
      <c r="AG158" t="s">
        <v>1291</v>
      </c>
      <c r="AH158">
        <v>20.71</v>
      </c>
      <c r="AI158">
        <v>88</v>
      </c>
      <c r="AJ158" t="s">
        <v>758</v>
      </c>
      <c r="AK158">
        <v>3.33</v>
      </c>
      <c r="AL158" t="s">
        <v>1292</v>
      </c>
      <c r="AM158">
        <v>22.01</v>
      </c>
      <c r="AN158">
        <v>57</v>
      </c>
      <c r="AO158" t="s">
        <v>758</v>
      </c>
      <c r="AP158">
        <v>3.33</v>
      </c>
      <c r="AQ158" t="s">
        <v>1292</v>
      </c>
      <c r="AR158">
        <v>22.01</v>
      </c>
      <c r="AS158">
        <v>173</v>
      </c>
      <c r="AT158" t="str">
        <f t="shared" si="2"/>
        <v>&lt; 25mph</v>
      </c>
    </row>
    <row r="159" spans="1:46" x14ac:dyDescent="0.15">
      <c r="A159">
        <v>66</v>
      </c>
      <c r="B159" t="s">
        <v>25</v>
      </c>
      <c r="C159" t="s">
        <v>201</v>
      </c>
      <c r="D159" t="s">
        <v>92</v>
      </c>
      <c r="E159">
        <v>20</v>
      </c>
      <c r="F159">
        <v>2017</v>
      </c>
      <c r="G159">
        <v>3</v>
      </c>
      <c r="H159" s="7">
        <v>42967</v>
      </c>
      <c r="I159" t="s">
        <v>202</v>
      </c>
      <c r="J159">
        <v>32.752200000000002</v>
      </c>
      <c r="K159">
        <v>-117.11839999999999</v>
      </c>
      <c r="L159" t="s">
        <v>29</v>
      </c>
      <c r="M159" t="s">
        <v>85</v>
      </c>
      <c r="N159" t="s">
        <v>31</v>
      </c>
      <c r="O159" t="s">
        <v>32</v>
      </c>
      <c r="P159" t="s">
        <v>94</v>
      </c>
      <c r="Q159" t="s">
        <v>34</v>
      </c>
      <c r="R159" t="s">
        <v>43</v>
      </c>
      <c r="S159" t="s">
        <v>100</v>
      </c>
      <c r="T159" t="s">
        <v>203</v>
      </c>
      <c r="W159" t="s">
        <v>68</v>
      </c>
      <c r="X159" t="s">
        <v>69</v>
      </c>
      <c r="Y159" t="s">
        <v>64</v>
      </c>
      <c r="Z159" t="s">
        <v>442</v>
      </c>
      <c r="AA159">
        <v>1.65</v>
      </c>
      <c r="AB159" t="s">
        <v>1293</v>
      </c>
      <c r="AC159">
        <v>39.24</v>
      </c>
      <c r="AD159">
        <v>12</v>
      </c>
      <c r="AE159" t="s">
        <v>442</v>
      </c>
      <c r="AF159">
        <v>1.65</v>
      </c>
      <c r="AG159" t="s">
        <v>1293</v>
      </c>
      <c r="AH159">
        <v>39.24</v>
      </c>
      <c r="AI159">
        <v>59</v>
      </c>
      <c r="AJ159" t="s">
        <v>442</v>
      </c>
      <c r="AK159">
        <v>1.65</v>
      </c>
      <c r="AL159" t="s">
        <v>1293</v>
      </c>
      <c r="AM159">
        <v>39.24</v>
      </c>
      <c r="AN159">
        <v>24</v>
      </c>
      <c r="AO159" t="s">
        <v>442</v>
      </c>
      <c r="AP159">
        <v>1.65</v>
      </c>
      <c r="AQ159" t="s">
        <v>1293</v>
      </c>
      <c r="AR159">
        <v>39.24</v>
      </c>
      <c r="AS159">
        <v>118</v>
      </c>
      <c r="AT159" t="str">
        <f t="shared" si="2"/>
        <v>25-40mph</v>
      </c>
    </row>
    <row r="160" spans="1:46" x14ac:dyDescent="0.15">
      <c r="A160">
        <v>29</v>
      </c>
      <c r="B160" t="s">
        <v>25</v>
      </c>
      <c r="C160" t="s">
        <v>130</v>
      </c>
      <c r="D160" t="s">
        <v>127</v>
      </c>
      <c r="E160">
        <v>9</v>
      </c>
      <c r="F160">
        <v>2016</v>
      </c>
      <c r="G160">
        <v>1</v>
      </c>
      <c r="H160" s="7">
        <v>42378</v>
      </c>
      <c r="I160" t="s">
        <v>128</v>
      </c>
      <c r="J160">
        <v>33.082000000000001</v>
      </c>
      <c r="K160">
        <v>-117.09099999999999</v>
      </c>
      <c r="L160" t="s">
        <v>29</v>
      </c>
      <c r="M160" t="s">
        <v>85</v>
      </c>
      <c r="N160" t="s">
        <v>31</v>
      </c>
      <c r="O160" t="s">
        <v>32</v>
      </c>
      <c r="P160" t="s">
        <v>33</v>
      </c>
      <c r="Q160" t="s">
        <v>34</v>
      </c>
      <c r="R160" t="s">
        <v>43</v>
      </c>
      <c r="S160" t="s">
        <v>20</v>
      </c>
      <c r="U160" t="s">
        <v>29</v>
      </c>
      <c r="V160" t="s">
        <v>36</v>
      </c>
      <c r="W160" t="s">
        <v>37</v>
      </c>
      <c r="X160" t="s">
        <v>69</v>
      </c>
      <c r="Y160" t="s">
        <v>47</v>
      </c>
      <c r="Z160" t="s">
        <v>349</v>
      </c>
      <c r="AA160">
        <v>3.01</v>
      </c>
      <c r="AB160" t="s">
        <v>1294</v>
      </c>
      <c r="AC160">
        <v>5.99</v>
      </c>
      <c r="AD160">
        <v>95</v>
      </c>
      <c r="AE160" t="s">
        <v>551</v>
      </c>
      <c r="AF160">
        <v>5.8</v>
      </c>
      <c r="AG160" t="s">
        <v>1295</v>
      </c>
      <c r="AH160">
        <v>8.01</v>
      </c>
      <c r="AI160">
        <v>205</v>
      </c>
      <c r="AJ160" t="s">
        <v>1296</v>
      </c>
      <c r="AK160">
        <v>1.38</v>
      </c>
      <c r="AL160" t="s">
        <v>1297</v>
      </c>
      <c r="AM160">
        <v>7</v>
      </c>
      <c r="AN160">
        <v>189</v>
      </c>
      <c r="AO160" t="s">
        <v>551</v>
      </c>
      <c r="AP160">
        <v>5.8</v>
      </c>
      <c r="AQ160" t="s">
        <v>1297</v>
      </c>
      <c r="AR160">
        <v>8.99</v>
      </c>
      <c r="AS160">
        <v>408</v>
      </c>
      <c r="AT160" t="str">
        <f t="shared" si="2"/>
        <v>&lt; 25mph</v>
      </c>
    </row>
    <row r="161" spans="1:46" x14ac:dyDescent="0.15">
      <c r="A161">
        <v>89</v>
      </c>
      <c r="B161" t="s">
        <v>25</v>
      </c>
      <c r="C161" t="s">
        <v>251</v>
      </c>
      <c r="D161" t="s">
        <v>83</v>
      </c>
      <c r="E161">
        <v>6</v>
      </c>
      <c r="F161">
        <v>2018</v>
      </c>
      <c r="G161">
        <v>3</v>
      </c>
      <c r="H161" s="7">
        <v>43287</v>
      </c>
      <c r="I161" t="s">
        <v>252</v>
      </c>
      <c r="J161">
        <v>32.620314999999998</v>
      </c>
      <c r="K161">
        <v>-116.76493000000001</v>
      </c>
      <c r="L161" t="s">
        <v>29</v>
      </c>
      <c r="M161" t="s">
        <v>30</v>
      </c>
      <c r="N161" t="s">
        <v>238</v>
      </c>
      <c r="O161" t="s">
        <v>32</v>
      </c>
      <c r="P161" t="s">
        <v>33</v>
      </c>
      <c r="Q161" t="s">
        <v>34</v>
      </c>
      <c r="R161" t="s">
        <v>35</v>
      </c>
      <c r="S161" t="s">
        <v>100</v>
      </c>
      <c r="T161" t="s">
        <v>118</v>
      </c>
      <c r="X161" t="s">
        <v>53</v>
      </c>
      <c r="Y161" t="s">
        <v>74</v>
      </c>
      <c r="Z161" t="s">
        <v>391</v>
      </c>
      <c r="AA161">
        <v>3.74</v>
      </c>
      <c r="AB161" t="s">
        <v>1298</v>
      </c>
      <c r="AC161">
        <v>23</v>
      </c>
      <c r="AD161">
        <v>31</v>
      </c>
      <c r="AE161" t="s">
        <v>391</v>
      </c>
      <c r="AF161">
        <v>3.74</v>
      </c>
      <c r="AG161" t="s">
        <v>1298</v>
      </c>
      <c r="AH161">
        <v>23</v>
      </c>
      <c r="AI161">
        <v>38</v>
      </c>
      <c r="AJ161" t="s">
        <v>391</v>
      </c>
      <c r="AK161">
        <v>3.74</v>
      </c>
      <c r="AL161" t="s">
        <v>1299</v>
      </c>
      <c r="AM161">
        <v>24.99</v>
      </c>
      <c r="AN161">
        <v>62</v>
      </c>
      <c r="AO161" t="s">
        <v>391</v>
      </c>
      <c r="AP161">
        <v>3.74</v>
      </c>
      <c r="AQ161" t="s">
        <v>1299</v>
      </c>
      <c r="AR161">
        <v>24.99</v>
      </c>
      <c r="AS161">
        <v>76</v>
      </c>
      <c r="AT161" t="str">
        <f t="shared" si="2"/>
        <v>&lt; 25mph</v>
      </c>
    </row>
    <row r="162" spans="1:46" x14ac:dyDescent="0.15">
      <c r="A162">
        <v>122</v>
      </c>
      <c r="B162" t="s">
        <v>25</v>
      </c>
      <c r="C162" t="s">
        <v>315</v>
      </c>
      <c r="D162" t="s">
        <v>149</v>
      </c>
      <c r="E162">
        <v>2</v>
      </c>
      <c r="F162">
        <v>2020</v>
      </c>
      <c r="G162">
        <v>2</v>
      </c>
      <c r="H162" s="7">
        <v>43984</v>
      </c>
      <c r="I162" t="s">
        <v>316</v>
      </c>
      <c r="J162">
        <v>33.07</v>
      </c>
      <c r="K162">
        <v>-116.863</v>
      </c>
      <c r="L162" t="s">
        <v>29</v>
      </c>
      <c r="M162" t="s">
        <v>30</v>
      </c>
      <c r="N162" t="s">
        <v>31</v>
      </c>
      <c r="O162" t="s">
        <v>32</v>
      </c>
      <c r="P162" t="s">
        <v>304</v>
      </c>
      <c r="Q162" t="s">
        <v>34</v>
      </c>
      <c r="R162" t="s">
        <v>43</v>
      </c>
      <c r="S162" t="s">
        <v>20</v>
      </c>
      <c r="U162" t="s">
        <v>44</v>
      </c>
      <c r="V162" t="s">
        <v>45</v>
      </c>
      <c r="W162" t="s">
        <v>46</v>
      </c>
      <c r="X162" t="s">
        <v>53</v>
      </c>
      <c r="Y162" t="s">
        <v>57</v>
      </c>
      <c r="Z162" t="s">
        <v>1300</v>
      </c>
      <c r="AA162">
        <v>3.42</v>
      </c>
      <c r="AB162" t="s">
        <v>1301</v>
      </c>
      <c r="AC162">
        <v>1.01</v>
      </c>
      <c r="AD162">
        <v>12</v>
      </c>
      <c r="AE162" t="s">
        <v>805</v>
      </c>
      <c r="AF162">
        <v>5.24</v>
      </c>
      <c r="AG162" t="s">
        <v>1302</v>
      </c>
      <c r="AH162">
        <v>21</v>
      </c>
      <c r="AI162">
        <v>175</v>
      </c>
      <c r="AJ162" t="s">
        <v>598</v>
      </c>
      <c r="AK162">
        <v>1.5</v>
      </c>
      <c r="AL162" t="s">
        <v>1303</v>
      </c>
      <c r="AM162">
        <v>2.0099999999999998</v>
      </c>
      <c r="AN162">
        <v>24</v>
      </c>
      <c r="AO162" t="s">
        <v>805</v>
      </c>
      <c r="AP162">
        <v>5.24</v>
      </c>
      <c r="AQ162" t="s">
        <v>1304</v>
      </c>
      <c r="AR162">
        <v>22.01</v>
      </c>
      <c r="AS162">
        <v>335</v>
      </c>
      <c r="AT162" t="str">
        <f t="shared" si="2"/>
        <v>&lt; 25mph</v>
      </c>
    </row>
    <row r="163" spans="1:46" x14ac:dyDescent="0.15">
      <c r="A163">
        <v>66</v>
      </c>
      <c r="B163" t="s">
        <v>25</v>
      </c>
      <c r="C163" t="s">
        <v>201</v>
      </c>
      <c r="D163" t="s">
        <v>92</v>
      </c>
      <c r="E163">
        <v>20</v>
      </c>
      <c r="F163">
        <v>2017</v>
      </c>
      <c r="G163">
        <v>3</v>
      </c>
      <c r="H163" s="7">
        <v>42967</v>
      </c>
      <c r="I163" t="s">
        <v>202</v>
      </c>
      <c r="J163">
        <v>32.752200000000002</v>
      </c>
      <c r="K163">
        <v>-117.11839999999999</v>
      </c>
      <c r="L163" t="s">
        <v>29</v>
      </c>
      <c r="M163" t="s">
        <v>85</v>
      </c>
      <c r="N163" t="s">
        <v>31</v>
      </c>
      <c r="O163" t="s">
        <v>32</v>
      </c>
      <c r="P163" t="s">
        <v>94</v>
      </c>
      <c r="Q163" t="s">
        <v>34</v>
      </c>
      <c r="R163" t="s">
        <v>43</v>
      </c>
      <c r="S163" t="s">
        <v>100</v>
      </c>
      <c r="T163" t="s">
        <v>203</v>
      </c>
      <c r="W163" t="s">
        <v>68</v>
      </c>
      <c r="X163" t="s">
        <v>69</v>
      </c>
      <c r="Y163" t="s">
        <v>64</v>
      </c>
      <c r="Z163" t="s">
        <v>442</v>
      </c>
      <c r="AA163">
        <v>1.65</v>
      </c>
      <c r="AB163" t="s">
        <v>1305</v>
      </c>
      <c r="AC163">
        <v>25.99</v>
      </c>
      <c r="AD163">
        <v>12</v>
      </c>
      <c r="AE163" t="s">
        <v>438</v>
      </c>
      <c r="AF163">
        <v>6.93</v>
      </c>
      <c r="AG163" t="s">
        <v>1306</v>
      </c>
      <c r="AH163">
        <v>28.99</v>
      </c>
      <c r="AI163">
        <v>55</v>
      </c>
      <c r="AJ163" t="s">
        <v>442</v>
      </c>
      <c r="AK163">
        <v>1.65</v>
      </c>
      <c r="AL163" t="s">
        <v>1305</v>
      </c>
      <c r="AM163">
        <v>25.99</v>
      </c>
      <c r="AN163">
        <v>24</v>
      </c>
      <c r="AO163" t="s">
        <v>438</v>
      </c>
      <c r="AP163">
        <v>6.93</v>
      </c>
      <c r="AQ163" t="s">
        <v>1306</v>
      </c>
      <c r="AR163">
        <v>28.99</v>
      </c>
      <c r="AS163">
        <v>110</v>
      </c>
      <c r="AT163" t="str">
        <f t="shared" si="2"/>
        <v>25-40mph</v>
      </c>
    </row>
    <row r="164" spans="1:46" x14ac:dyDescent="0.15">
      <c r="A164">
        <v>57</v>
      </c>
      <c r="B164" t="s">
        <v>25</v>
      </c>
      <c r="C164" t="s">
        <v>183</v>
      </c>
      <c r="D164" t="s">
        <v>149</v>
      </c>
      <c r="E164">
        <v>8</v>
      </c>
      <c r="F164">
        <v>2017</v>
      </c>
      <c r="G164">
        <v>2</v>
      </c>
      <c r="H164" s="7">
        <v>42894</v>
      </c>
      <c r="I164" t="s">
        <v>184</v>
      </c>
      <c r="J164">
        <v>33.035643999999998</v>
      </c>
      <c r="K164">
        <v>-117.183891</v>
      </c>
      <c r="L164" t="s">
        <v>29</v>
      </c>
      <c r="M164" t="s">
        <v>30</v>
      </c>
      <c r="N164" t="s">
        <v>31</v>
      </c>
      <c r="O164" t="s">
        <v>32</v>
      </c>
      <c r="P164" t="s">
        <v>33</v>
      </c>
      <c r="Q164" t="s">
        <v>129</v>
      </c>
      <c r="R164" t="s">
        <v>43</v>
      </c>
      <c r="S164" t="s">
        <v>20</v>
      </c>
      <c r="U164" t="s">
        <v>44</v>
      </c>
      <c r="V164" t="s">
        <v>36</v>
      </c>
      <c r="W164" t="s">
        <v>46</v>
      </c>
      <c r="X164" t="s">
        <v>38</v>
      </c>
      <c r="Y164" t="s">
        <v>61</v>
      </c>
      <c r="Z164" t="s">
        <v>717</v>
      </c>
      <c r="AA164">
        <v>2.31</v>
      </c>
      <c r="AB164" t="s">
        <v>1307</v>
      </c>
      <c r="AC164">
        <v>10</v>
      </c>
      <c r="AD164">
        <v>24</v>
      </c>
      <c r="AE164" t="s">
        <v>488</v>
      </c>
      <c r="AF164">
        <v>7.33</v>
      </c>
      <c r="AG164" t="s">
        <v>1308</v>
      </c>
      <c r="AH164">
        <v>13</v>
      </c>
      <c r="AI164">
        <v>63</v>
      </c>
      <c r="AJ164" t="s">
        <v>717</v>
      </c>
      <c r="AK164">
        <v>2.31</v>
      </c>
      <c r="AL164" t="s">
        <v>1307</v>
      </c>
      <c r="AM164">
        <v>10</v>
      </c>
      <c r="AN164">
        <v>48</v>
      </c>
      <c r="AO164" t="s">
        <v>488</v>
      </c>
      <c r="AP164">
        <v>7.33</v>
      </c>
      <c r="AQ164" t="s">
        <v>1308</v>
      </c>
      <c r="AR164">
        <v>13</v>
      </c>
      <c r="AS164">
        <v>126</v>
      </c>
      <c r="AT164" t="str">
        <f t="shared" si="2"/>
        <v>&lt; 25mph</v>
      </c>
    </row>
    <row r="165" spans="1:46" x14ac:dyDescent="0.15">
      <c r="A165">
        <v>141</v>
      </c>
      <c r="B165" t="s">
        <v>25</v>
      </c>
      <c r="C165" t="s">
        <v>343</v>
      </c>
      <c r="D165" t="s">
        <v>176</v>
      </c>
      <c r="E165">
        <v>11</v>
      </c>
      <c r="F165">
        <v>2020</v>
      </c>
      <c r="G165">
        <v>4</v>
      </c>
      <c r="H165" s="7">
        <v>44146</v>
      </c>
      <c r="I165" t="s">
        <v>344</v>
      </c>
      <c r="J165">
        <v>32.677999999999997</v>
      </c>
      <c r="K165">
        <v>-116.86</v>
      </c>
      <c r="L165" t="s">
        <v>29</v>
      </c>
      <c r="M165" t="s">
        <v>30</v>
      </c>
      <c r="N165" t="s">
        <v>51</v>
      </c>
      <c r="O165" t="s">
        <v>32</v>
      </c>
      <c r="P165" t="s">
        <v>304</v>
      </c>
      <c r="Q165" t="s">
        <v>34</v>
      </c>
      <c r="R165" t="s">
        <v>43</v>
      </c>
      <c r="S165" t="s">
        <v>100</v>
      </c>
      <c r="T165" t="s">
        <v>250</v>
      </c>
      <c r="W165" t="s">
        <v>52</v>
      </c>
      <c r="X165" t="s">
        <v>53</v>
      </c>
      <c r="Y165" t="s">
        <v>39</v>
      </c>
      <c r="Z165" t="s">
        <v>855</v>
      </c>
      <c r="AA165">
        <v>1.01</v>
      </c>
      <c r="AB165" t="s">
        <v>1309</v>
      </c>
      <c r="AC165">
        <v>5.99</v>
      </c>
      <c r="AD165">
        <v>16</v>
      </c>
      <c r="AE165" t="s">
        <v>549</v>
      </c>
      <c r="AF165">
        <v>5.77</v>
      </c>
      <c r="AG165" t="s">
        <v>1310</v>
      </c>
      <c r="AH165">
        <v>17.899999999999999</v>
      </c>
      <c r="AI165">
        <v>83</v>
      </c>
      <c r="AJ165" t="s">
        <v>855</v>
      </c>
      <c r="AK165">
        <v>1.01</v>
      </c>
      <c r="AL165" t="s">
        <v>1309</v>
      </c>
      <c r="AM165">
        <v>5.99</v>
      </c>
      <c r="AN165">
        <v>32</v>
      </c>
      <c r="AO165" t="s">
        <v>549</v>
      </c>
      <c r="AP165">
        <v>5.77</v>
      </c>
      <c r="AQ165" t="s">
        <v>1310</v>
      </c>
      <c r="AR165">
        <v>17.899999999999999</v>
      </c>
      <c r="AS165">
        <v>165</v>
      </c>
      <c r="AT165" t="str">
        <f t="shared" si="2"/>
        <v>&lt; 25mph</v>
      </c>
    </row>
    <row r="166" spans="1:46" x14ac:dyDescent="0.15">
      <c r="A166">
        <v>90</v>
      </c>
      <c r="B166" t="s">
        <v>25</v>
      </c>
      <c r="C166" t="s">
        <v>253</v>
      </c>
      <c r="D166" t="s">
        <v>83</v>
      </c>
      <c r="E166">
        <v>8</v>
      </c>
      <c r="F166">
        <v>2018</v>
      </c>
      <c r="G166">
        <v>3</v>
      </c>
      <c r="H166" s="7">
        <v>43289</v>
      </c>
      <c r="I166" t="s">
        <v>254</v>
      </c>
      <c r="J166">
        <v>32.634884999999997</v>
      </c>
      <c r="K166">
        <v>-117.103042</v>
      </c>
      <c r="L166" t="s">
        <v>29</v>
      </c>
      <c r="M166" t="s">
        <v>85</v>
      </c>
      <c r="N166" t="s">
        <v>31</v>
      </c>
      <c r="O166" t="s">
        <v>32</v>
      </c>
      <c r="P166" t="s">
        <v>33</v>
      </c>
      <c r="Q166" t="s">
        <v>34</v>
      </c>
      <c r="R166" t="s">
        <v>43</v>
      </c>
      <c r="S166" t="s">
        <v>20</v>
      </c>
      <c r="U166" t="s">
        <v>56</v>
      </c>
      <c r="V166" t="s">
        <v>36</v>
      </c>
      <c r="W166" t="s">
        <v>56</v>
      </c>
      <c r="X166" t="s">
        <v>69</v>
      </c>
      <c r="Y166" t="s">
        <v>64</v>
      </c>
      <c r="Z166" t="s">
        <v>1311</v>
      </c>
      <c r="AA166">
        <v>2.86</v>
      </c>
      <c r="AB166" t="s">
        <v>1312</v>
      </c>
      <c r="AC166">
        <v>5.99</v>
      </c>
      <c r="AD166">
        <v>11</v>
      </c>
      <c r="AE166" t="s">
        <v>1313</v>
      </c>
      <c r="AF166">
        <v>7.83</v>
      </c>
      <c r="AG166" t="s">
        <v>1314</v>
      </c>
      <c r="AH166">
        <v>18.010000000000002</v>
      </c>
      <c r="AI166">
        <v>92</v>
      </c>
      <c r="AJ166" t="s">
        <v>1311</v>
      </c>
      <c r="AK166">
        <v>2.86</v>
      </c>
      <c r="AL166" t="s">
        <v>1315</v>
      </c>
      <c r="AM166">
        <v>7</v>
      </c>
      <c r="AN166">
        <v>23</v>
      </c>
      <c r="AO166" t="s">
        <v>1313</v>
      </c>
      <c r="AP166">
        <v>7.83</v>
      </c>
      <c r="AQ166" t="s">
        <v>1314</v>
      </c>
      <c r="AR166">
        <v>18.010000000000002</v>
      </c>
      <c r="AS166">
        <v>183</v>
      </c>
      <c r="AT166" t="str">
        <f t="shared" si="2"/>
        <v>&lt; 25mph</v>
      </c>
    </row>
    <row r="167" spans="1:46" x14ac:dyDescent="0.15">
      <c r="A167">
        <v>111</v>
      </c>
      <c r="B167" t="s">
        <v>25</v>
      </c>
      <c r="C167" t="s">
        <v>295</v>
      </c>
      <c r="D167" t="s">
        <v>120</v>
      </c>
      <c r="E167">
        <v>17</v>
      </c>
      <c r="F167">
        <v>2019</v>
      </c>
      <c r="G167">
        <v>4</v>
      </c>
      <c r="H167" s="7">
        <v>43755</v>
      </c>
      <c r="I167" t="s">
        <v>296</v>
      </c>
      <c r="J167">
        <v>33.273611099999997</v>
      </c>
      <c r="K167">
        <v>-116.3930556</v>
      </c>
      <c r="L167" t="s">
        <v>29</v>
      </c>
      <c r="M167" t="s">
        <v>85</v>
      </c>
      <c r="N167" t="s">
        <v>31</v>
      </c>
      <c r="O167" t="s">
        <v>86</v>
      </c>
      <c r="P167" t="s">
        <v>297</v>
      </c>
      <c r="Q167" t="s">
        <v>34</v>
      </c>
      <c r="R167" t="s">
        <v>35</v>
      </c>
      <c r="S167" t="s">
        <v>56</v>
      </c>
      <c r="W167" t="s">
        <v>46</v>
      </c>
      <c r="X167" t="s">
        <v>69</v>
      </c>
      <c r="Y167" t="s">
        <v>57</v>
      </c>
      <c r="Z167" t="s">
        <v>798</v>
      </c>
      <c r="AA167">
        <v>1.64</v>
      </c>
      <c r="AB167" t="s">
        <v>1316</v>
      </c>
      <c r="AC167">
        <v>11.01</v>
      </c>
      <c r="AD167">
        <v>68</v>
      </c>
      <c r="AE167" t="s">
        <v>798</v>
      </c>
      <c r="AF167">
        <v>1.64</v>
      </c>
      <c r="AG167" t="s">
        <v>1316</v>
      </c>
      <c r="AH167">
        <v>11.01</v>
      </c>
      <c r="AI167">
        <v>180</v>
      </c>
      <c r="AJ167" t="s">
        <v>798</v>
      </c>
      <c r="AK167">
        <v>1.64</v>
      </c>
      <c r="AL167" t="s">
        <v>1316</v>
      </c>
      <c r="AM167">
        <v>11.01</v>
      </c>
      <c r="AN167">
        <v>130</v>
      </c>
      <c r="AO167" t="s">
        <v>798</v>
      </c>
      <c r="AP167">
        <v>1.64</v>
      </c>
      <c r="AQ167" t="s">
        <v>1316</v>
      </c>
      <c r="AR167">
        <v>11.01</v>
      </c>
      <c r="AS167">
        <v>344</v>
      </c>
      <c r="AT167" t="str">
        <f t="shared" si="2"/>
        <v>&lt; 25mph</v>
      </c>
    </row>
    <row r="168" spans="1:46" x14ac:dyDescent="0.15">
      <c r="A168">
        <v>26</v>
      </c>
      <c r="B168" t="s">
        <v>25</v>
      </c>
      <c r="C168" t="s">
        <v>121</v>
      </c>
      <c r="D168" t="s">
        <v>120</v>
      </c>
      <c r="E168">
        <v>9</v>
      </c>
      <c r="F168">
        <v>2015</v>
      </c>
      <c r="G168">
        <v>4</v>
      </c>
      <c r="H168" s="7">
        <v>42286</v>
      </c>
      <c r="I168" t="s">
        <v>122</v>
      </c>
      <c r="J168">
        <v>32.770499999999998</v>
      </c>
      <c r="K168">
        <v>-117.1095</v>
      </c>
      <c r="L168" t="s">
        <v>56</v>
      </c>
      <c r="M168" t="s">
        <v>85</v>
      </c>
      <c r="N168" t="s">
        <v>31</v>
      </c>
      <c r="O168" t="s">
        <v>32</v>
      </c>
      <c r="P168" t="s">
        <v>67</v>
      </c>
      <c r="Q168" t="s">
        <v>34</v>
      </c>
      <c r="R168" t="s">
        <v>43</v>
      </c>
      <c r="S168" t="s">
        <v>100</v>
      </c>
      <c r="T168" t="s">
        <v>108</v>
      </c>
      <c r="W168" t="s">
        <v>52</v>
      </c>
      <c r="X168" t="s">
        <v>38</v>
      </c>
      <c r="Y168" t="s">
        <v>64</v>
      </c>
      <c r="Z168" t="s">
        <v>569</v>
      </c>
      <c r="AA168">
        <v>2.12</v>
      </c>
      <c r="AB168" t="s">
        <v>1317</v>
      </c>
      <c r="AC168">
        <v>0</v>
      </c>
      <c r="AD168">
        <v>6</v>
      </c>
      <c r="AE168" t="s">
        <v>571</v>
      </c>
      <c r="AF168">
        <v>6.1</v>
      </c>
      <c r="AG168" t="s">
        <v>1318</v>
      </c>
      <c r="AH168">
        <v>8.01</v>
      </c>
      <c r="AI168">
        <v>62</v>
      </c>
      <c r="AJ168" t="s">
        <v>569</v>
      </c>
      <c r="AK168">
        <v>2.12</v>
      </c>
      <c r="AL168" t="s">
        <v>1319</v>
      </c>
      <c r="AM168">
        <v>0</v>
      </c>
      <c r="AN168">
        <v>12</v>
      </c>
      <c r="AO168" t="s">
        <v>571</v>
      </c>
      <c r="AP168">
        <v>6.1</v>
      </c>
      <c r="AQ168" t="s">
        <v>1320</v>
      </c>
      <c r="AR168">
        <v>8.01</v>
      </c>
      <c r="AS168">
        <v>123</v>
      </c>
      <c r="AT168" t="str">
        <f t="shared" si="2"/>
        <v>&lt; 25mph</v>
      </c>
    </row>
    <row r="169" spans="1:46" x14ac:dyDescent="0.15">
      <c r="A169">
        <v>88</v>
      </c>
      <c r="B169" t="s">
        <v>25</v>
      </c>
      <c r="C169" t="s">
        <v>248</v>
      </c>
      <c r="D169" t="s">
        <v>149</v>
      </c>
      <c r="E169">
        <v>29</v>
      </c>
      <c r="F169">
        <v>2018</v>
      </c>
      <c r="G169">
        <v>2</v>
      </c>
      <c r="H169" s="7">
        <v>43280</v>
      </c>
      <c r="I169" t="s">
        <v>249</v>
      </c>
      <c r="J169">
        <v>32.645000000000003</v>
      </c>
      <c r="K169">
        <v>-117.056</v>
      </c>
      <c r="L169" t="s">
        <v>29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43</v>
      </c>
      <c r="S169" t="s">
        <v>100</v>
      </c>
      <c r="T169" t="s">
        <v>250</v>
      </c>
      <c r="W169" t="s">
        <v>52</v>
      </c>
      <c r="X169" t="s">
        <v>69</v>
      </c>
      <c r="Y169" t="s">
        <v>64</v>
      </c>
      <c r="Z169" t="s">
        <v>758</v>
      </c>
      <c r="AA169">
        <v>3.76</v>
      </c>
      <c r="AB169" t="s">
        <v>1321</v>
      </c>
      <c r="AC169">
        <v>8.99</v>
      </c>
      <c r="AD169">
        <v>30</v>
      </c>
      <c r="AE169" t="s">
        <v>359</v>
      </c>
      <c r="AF169">
        <v>4.92</v>
      </c>
      <c r="AG169" t="s">
        <v>1322</v>
      </c>
      <c r="AH169">
        <v>11.01</v>
      </c>
      <c r="AI169">
        <v>198</v>
      </c>
      <c r="AJ169" t="s">
        <v>758</v>
      </c>
      <c r="AK169">
        <v>3.76</v>
      </c>
      <c r="AL169" t="s">
        <v>1323</v>
      </c>
      <c r="AM169">
        <v>8.99</v>
      </c>
      <c r="AN169">
        <v>56</v>
      </c>
      <c r="AO169" t="s">
        <v>359</v>
      </c>
      <c r="AP169">
        <v>4.92</v>
      </c>
      <c r="AQ169" t="s">
        <v>1322</v>
      </c>
      <c r="AR169">
        <v>11.01</v>
      </c>
      <c r="AS169">
        <v>382</v>
      </c>
      <c r="AT169" t="str">
        <f t="shared" si="2"/>
        <v>&lt; 25mph</v>
      </c>
    </row>
    <row r="170" spans="1:46" x14ac:dyDescent="0.15">
      <c r="A170">
        <v>60</v>
      </c>
      <c r="B170" t="s">
        <v>25</v>
      </c>
      <c r="C170" t="s">
        <v>188</v>
      </c>
      <c r="D170" t="s">
        <v>149</v>
      </c>
      <c r="E170">
        <v>26</v>
      </c>
      <c r="F170">
        <v>2017</v>
      </c>
      <c r="G170">
        <v>2</v>
      </c>
      <c r="H170" s="7">
        <v>42912</v>
      </c>
      <c r="I170" t="s">
        <v>59</v>
      </c>
      <c r="J170">
        <v>32.784199999999998</v>
      </c>
      <c r="K170">
        <v>-117.139073</v>
      </c>
      <c r="L170" t="s">
        <v>29</v>
      </c>
      <c r="M170" t="s">
        <v>85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20</v>
      </c>
      <c r="U170" t="s">
        <v>81</v>
      </c>
      <c r="V170" t="s">
        <v>36</v>
      </c>
      <c r="W170" t="s">
        <v>56</v>
      </c>
      <c r="X170" t="s">
        <v>69</v>
      </c>
      <c r="Y170" t="s">
        <v>189</v>
      </c>
      <c r="Z170" t="s">
        <v>602</v>
      </c>
      <c r="AA170">
        <v>3.36</v>
      </c>
      <c r="AB170" t="s">
        <v>1324</v>
      </c>
      <c r="AC170">
        <v>8.01</v>
      </c>
      <c r="AD170">
        <v>114</v>
      </c>
      <c r="AE170" t="s">
        <v>1152</v>
      </c>
      <c r="AF170">
        <v>5.87</v>
      </c>
      <c r="AG170" t="s">
        <v>1325</v>
      </c>
      <c r="AH170">
        <v>10</v>
      </c>
      <c r="AI170">
        <v>258</v>
      </c>
      <c r="AJ170" t="s">
        <v>358</v>
      </c>
      <c r="AK170">
        <v>2.89</v>
      </c>
      <c r="AL170" t="s">
        <v>1326</v>
      </c>
      <c r="AM170">
        <v>15.99</v>
      </c>
      <c r="AN170">
        <v>227</v>
      </c>
      <c r="AO170" t="s">
        <v>358</v>
      </c>
      <c r="AP170">
        <v>2.89</v>
      </c>
      <c r="AQ170" t="s">
        <v>1326</v>
      </c>
      <c r="AR170">
        <v>15.99</v>
      </c>
      <c r="AS170">
        <v>518</v>
      </c>
      <c r="AT170" t="str">
        <f t="shared" si="2"/>
        <v>&lt; 25mph</v>
      </c>
    </row>
    <row r="171" spans="1:46" x14ac:dyDescent="0.15">
      <c r="A171">
        <v>73</v>
      </c>
      <c r="B171" t="s">
        <v>25</v>
      </c>
      <c r="C171" t="s">
        <v>216</v>
      </c>
      <c r="D171" t="s">
        <v>120</v>
      </c>
      <c r="E171">
        <v>18</v>
      </c>
      <c r="F171">
        <v>2017</v>
      </c>
      <c r="G171">
        <v>4</v>
      </c>
      <c r="H171" s="7">
        <v>43026</v>
      </c>
      <c r="I171" t="s">
        <v>217</v>
      </c>
      <c r="J171">
        <v>33.165913000000003</v>
      </c>
      <c r="K171">
        <v>-117.205342</v>
      </c>
      <c r="L171" t="s">
        <v>29</v>
      </c>
      <c r="M171" t="s">
        <v>85</v>
      </c>
      <c r="N171" t="s">
        <v>31</v>
      </c>
      <c r="O171" t="s">
        <v>52</v>
      </c>
      <c r="P171" t="s">
        <v>33</v>
      </c>
      <c r="Q171" t="s">
        <v>34</v>
      </c>
      <c r="R171" t="s">
        <v>35</v>
      </c>
      <c r="S171" t="s">
        <v>20</v>
      </c>
      <c r="U171" t="s">
        <v>44</v>
      </c>
      <c r="V171" t="s">
        <v>45</v>
      </c>
      <c r="W171" t="s">
        <v>46</v>
      </c>
      <c r="X171" t="s">
        <v>69</v>
      </c>
      <c r="Y171" t="s">
        <v>61</v>
      </c>
      <c r="Z171" t="s">
        <v>545</v>
      </c>
      <c r="AA171">
        <v>3.58</v>
      </c>
      <c r="AB171" t="s">
        <v>1327</v>
      </c>
      <c r="AC171">
        <v>20</v>
      </c>
      <c r="AD171">
        <v>94</v>
      </c>
      <c r="AE171" t="s">
        <v>545</v>
      </c>
      <c r="AF171">
        <v>3.58</v>
      </c>
      <c r="AG171" t="s">
        <v>1327</v>
      </c>
      <c r="AH171">
        <v>20</v>
      </c>
      <c r="AI171">
        <v>181</v>
      </c>
      <c r="AJ171" t="s">
        <v>545</v>
      </c>
      <c r="AK171">
        <v>3.58</v>
      </c>
      <c r="AL171" t="s">
        <v>1328</v>
      </c>
      <c r="AM171">
        <v>20</v>
      </c>
      <c r="AN171">
        <v>187</v>
      </c>
      <c r="AO171" t="s">
        <v>463</v>
      </c>
      <c r="AP171">
        <v>4.4000000000000004</v>
      </c>
      <c r="AQ171" t="s">
        <v>1328</v>
      </c>
      <c r="AR171">
        <v>20</v>
      </c>
      <c r="AS171">
        <v>361</v>
      </c>
      <c r="AT171" t="str">
        <f t="shared" si="2"/>
        <v>&lt; 25mph</v>
      </c>
    </row>
    <row r="172" spans="1:46" x14ac:dyDescent="0.15">
      <c r="A172">
        <v>103</v>
      </c>
      <c r="B172" t="s">
        <v>25</v>
      </c>
      <c r="C172" t="s">
        <v>279</v>
      </c>
      <c r="D172" t="s">
        <v>83</v>
      </c>
      <c r="E172">
        <v>5</v>
      </c>
      <c r="F172">
        <v>2019</v>
      </c>
      <c r="G172">
        <v>3</v>
      </c>
      <c r="H172" s="7">
        <v>43651</v>
      </c>
      <c r="I172" t="s">
        <v>280</v>
      </c>
      <c r="J172">
        <v>33.158447899999999</v>
      </c>
      <c r="K172">
        <v>-117.2220482</v>
      </c>
      <c r="L172" t="s">
        <v>29</v>
      </c>
      <c r="M172" t="s">
        <v>85</v>
      </c>
      <c r="N172" t="s">
        <v>31</v>
      </c>
      <c r="O172" t="s">
        <v>32</v>
      </c>
      <c r="P172" t="s">
        <v>33</v>
      </c>
      <c r="Q172" t="s">
        <v>34</v>
      </c>
      <c r="R172" t="s">
        <v>43</v>
      </c>
      <c r="S172" t="s">
        <v>20</v>
      </c>
      <c r="U172" t="s">
        <v>44</v>
      </c>
      <c r="V172" t="s">
        <v>45</v>
      </c>
      <c r="W172" t="s">
        <v>46</v>
      </c>
      <c r="X172" t="s">
        <v>38</v>
      </c>
      <c r="Y172" t="s">
        <v>61</v>
      </c>
      <c r="Z172" t="s">
        <v>356</v>
      </c>
      <c r="AA172">
        <v>2.4900000000000002</v>
      </c>
      <c r="AB172" t="s">
        <v>1329</v>
      </c>
      <c r="AC172">
        <v>3</v>
      </c>
      <c r="AD172">
        <v>21</v>
      </c>
      <c r="AE172" t="s">
        <v>736</v>
      </c>
      <c r="AF172">
        <v>6.46</v>
      </c>
      <c r="AG172" t="s">
        <v>1330</v>
      </c>
      <c r="AH172">
        <v>11.41</v>
      </c>
      <c r="AI172">
        <v>138</v>
      </c>
      <c r="AJ172" t="s">
        <v>492</v>
      </c>
      <c r="AK172">
        <v>3.81</v>
      </c>
      <c r="AL172" t="s">
        <v>1331</v>
      </c>
      <c r="AM172">
        <v>3</v>
      </c>
      <c r="AN172">
        <v>42</v>
      </c>
      <c r="AO172" t="s">
        <v>736</v>
      </c>
      <c r="AP172">
        <v>6.46</v>
      </c>
      <c r="AQ172" t="s">
        <v>1332</v>
      </c>
      <c r="AR172">
        <v>11.63</v>
      </c>
      <c r="AS172">
        <v>275</v>
      </c>
      <c r="AT172" t="str">
        <f t="shared" si="2"/>
        <v>&lt; 25mph</v>
      </c>
    </row>
    <row r="173" spans="1:46" x14ac:dyDescent="0.15">
      <c r="A173">
        <v>28</v>
      </c>
      <c r="B173" t="s">
        <v>25</v>
      </c>
      <c r="C173" t="s">
        <v>126</v>
      </c>
      <c r="D173" t="s">
        <v>127</v>
      </c>
      <c r="E173">
        <v>3</v>
      </c>
      <c r="F173">
        <v>2016</v>
      </c>
      <c r="G173">
        <v>1</v>
      </c>
      <c r="H173" s="7">
        <v>42372</v>
      </c>
      <c r="I173" t="s">
        <v>128</v>
      </c>
      <c r="J173">
        <v>33.191499999999998</v>
      </c>
      <c r="K173">
        <v>-117.3655</v>
      </c>
      <c r="L173" t="s">
        <v>56</v>
      </c>
      <c r="M173" t="s">
        <v>85</v>
      </c>
      <c r="N173" t="s">
        <v>31</v>
      </c>
      <c r="O173" t="s">
        <v>32</v>
      </c>
      <c r="P173" t="s">
        <v>33</v>
      </c>
      <c r="Q173" t="s">
        <v>129</v>
      </c>
      <c r="R173" t="s">
        <v>43</v>
      </c>
      <c r="S173" t="s">
        <v>20</v>
      </c>
      <c r="U173" t="s">
        <v>44</v>
      </c>
      <c r="V173" t="s">
        <v>36</v>
      </c>
      <c r="W173" t="s">
        <v>56</v>
      </c>
      <c r="X173" t="s">
        <v>69</v>
      </c>
      <c r="Y173" t="s">
        <v>61</v>
      </c>
      <c r="Z173" t="s">
        <v>472</v>
      </c>
      <c r="AA173">
        <v>2.91</v>
      </c>
      <c r="AB173" t="s">
        <v>1333</v>
      </c>
      <c r="AC173">
        <v>4.32</v>
      </c>
      <c r="AD173">
        <v>26</v>
      </c>
      <c r="AE173" t="s">
        <v>358</v>
      </c>
      <c r="AF173">
        <v>7.24</v>
      </c>
      <c r="AG173" t="s">
        <v>1334</v>
      </c>
      <c r="AH173">
        <v>7.16</v>
      </c>
      <c r="AI173">
        <v>202</v>
      </c>
      <c r="AJ173" t="s">
        <v>472</v>
      </c>
      <c r="AK173">
        <v>2.91</v>
      </c>
      <c r="AL173" t="s">
        <v>1335</v>
      </c>
      <c r="AM173">
        <v>7.53</v>
      </c>
      <c r="AN173">
        <v>52</v>
      </c>
      <c r="AO173" t="s">
        <v>472</v>
      </c>
      <c r="AP173">
        <v>2.91</v>
      </c>
      <c r="AQ173" t="s">
        <v>1335</v>
      </c>
      <c r="AR173">
        <v>7.53</v>
      </c>
      <c r="AS173">
        <v>403</v>
      </c>
      <c r="AT173" t="str">
        <f t="shared" si="2"/>
        <v>&lt; 25mph</v>
      </c>
    </row>
    <row r="174" spans="1:46" x14ac:dyDescent="0.15">
      <c r="A174">
        <v>24</v>
      </c>
      <c r="B174" t="s">
        <v>25</v>
      </c>
      <c r="C174" t="s">
        <v>116</v>
      </c>
      <c r="D174" t="s">
        <v>104</v>
      </c>
      <c r="E174">
        <v>17</v>
      </c>
      <c r="F174">
        <v>2015</v>
      </c>
      <c r="G174">
        <v>3</v>
      </c>
      <c r="H174" s="7">
        <v>42264</v>
      </c>
      <c r="I174" t="s">
        <v>117</v>
      </c>
      <c r="J174">
        <v>32.679141999999999</v>
      </c>
      <c r="K174">
        <v>-117.1044</v>
      </c>
      <c r="L174" t="s">
        <v>29</v>
      </c>
      <c r="M174" t="s">
        <v>85</v>
      </c>
      <c r="N174" t="s">
        <v>31</v>
      </c>
      <c r="O174" t="s">
        <v>32</v>
      </c>
      <c r="P174" t="s">
        <v>33</v>
      </c>
      <c r="Q174" t="s">
        <v>34</v>
      </c>
      <c r="R174" t="s">
        <v>43</v>
      </c>
      <c r="S174" t="s">
        <v>100</v>
      </c>
      <c r="T174" t="s">
        <v>118</v>
      </c>
      <c r="W174" t="s">
        <v>68</v>
      </c>
      <c r="X174" t="s">
        <v>69</v>
      </c>
      <c r="Y174" t="s">
        <v>64</v>
      </c>
      <c r="Z174" t="s">
        <v>855</v>
      </c>
      <c r="AA174">
        <v>2.5499999999999998</v>
      </c>
      <c r="AB174" t="s">
        <v>1336</v>
      </c>
      <c r="AC174">
        <v>25.99</v>
      </c>
      <c r="AD174">
        <v>6</v>
      </c>
      <c r="AE174" t="s">
        <v>656</v>
      </c>
      <c r="AF174">
        <v>5.53</v>
      </c>
      <c r="AG174" t="s">
        <v>1337</v>
      </c>
      <c r="AH174">
        <v>40.98</v>
      </c>
      <c r="AI174">
        <v>77</v>
      </c>
      <c r="AJ174" t="s">
        <v>855</v>
      </c>
      <c r="AK174">
        <v>2.5499999999999998</v>
      </c>
      <c r="AL174" t="s">
        <v>1336</v>
      </c>
      <c r="AM174">
        <v>25.99</v>
      </c>
      <c r="AN174">
        <v>12</v>
      </c>
      <c r="AO174" t="s">
        <v>656</v>
      </c>
      <c r="AP174">
        <v>5.53</v>
      </c>
      <c r="AQ174" t="s">
        <v>1338</v>
      </c>
      <c r="AR174">
        <v>44</v>
      </c>
      <c r="AS174">
        <v>156</v>
      </c>
      <c r="AT174" t="str">
        <f t="shared" si="2"/>
        <v>40-55mph</v>
      </c>
    </row>
    <row r="175" spans="1:46" x14ac:dyDescent="0.15">
      <c r="A175">
        <v>112</v>
      </c>
      <c r="B175" t="s">
        <v>25</v>
      </c>
      <c r="C175" t="s">
        <v>298</v>
      </c>
      <c r="D175" t="s">
        <v>120</v>
      </c>
      <c r="E175">
        <v>19</v>
      </c>
      <c r="F175">
        <v>2019</v>
      </c>
      <c r="G175">
        <v>4</v>
      </c>
      <c r="H175" s="7">
        <v>43757</v>
      </c>
      <c r="I175" t="s">
        <v>299</v>
      </c>
      <c r="J175">
        <v>33.231681000000002</v>
      </c>
      <c r="K175">
        <v>-117.25932899999999</v>
      </c>
      <c r="L175" t="s">
        <v>29</v>
      </c>
      <c r="M175" t="s">
        <v>30</v>
      </c>
      <c r="N175" t="s">
        <v>51</v>
      </c>
      <c r="O175" t="s">
        <v>32</v>
      </c>
      <c r="P175" t="s">
        <v>300</v>
      </c>
      <c r="Q175" t="s">
        <v>34</v>
      </c>
      <c r="R175" t="s">
        <v>43</v>
      </c>
      <c r="S175" t="s">
        <v>56</v>
      </c>
      <c r="W175" t="s">
        <v>46</v>
      </c>
      <c r="X175" t="s">
        <v>69</v>
      </c>
      <c r="Y175" t="s">
        <v>61</v>
      </c>
      <c r="Z175" t="s">
        <v>712</v>
      </c>
      <c r="AA175">
        <v>3.95</v>
      </c>
      <c r="AB175" t="s">
        <v>1339</v>
      </c>
      <c r="AC175">
        <v>10.45</v>
      </c>
      <c r="AD175">
        <v>45</v>
      </c>
      <c r="AE175" t="s">
        <v>1340</v>
      </c>
      <c r="AF175">
        <v>5.34</v>
      </c>
      <c r="AG175" t="s">
        <v>1341</v>
      </c>
      <c r="AH175">
        <v>11.02</v>
      </c>
      <c r="AI175">
        <v>110</v>
      </c>
      <c r="AJ175" t="s">
        <v>1342</v>
      </c>
      <c r="AK175">
        <v>3.47</v>
      </c>
      <c r="AL175" t="s">
        <v>1343</v>
      </c>
      <c r="AM175">
        <v>14.69</v>
      </c>
      <c r="AN175">
        <v>85</v>
      </c>
      <c r="AO175" t="s">
        <v>1342</v>
      </c>
      <c r="AP175">
        <v>3.47</v>
      </c>
      <c r="AQ175" t="s">
        <v>1343</v>
      </c>
      <c r="AR175">
        <v>14.69</v>
      </c>
      <c r="AS175">
        <v>205</v>
      </c>
      <c r="AT175" t="str">
        <f t="shared" si="2"/>
        <v>&lt; 25mph</v>
      </c>
    </row>
    <row r="176" spans="1:46" x14ac:dyDescent="0.15">
      <c r="A176">
        <v>120</v>
      </c>
      <c r="B176" t="s">
        <v>25</v>
      </c>
      <c r="C176" t="s">
        <v>311</v>
      </c>
      <c r="D176" t="s">
        <v>76</v>
      </c>
      <c r="E176">
        <v>17</v>
      </c>
      <c r="F176">
        <v>2020</v>
      </c>
      <c r="G176">
        <v>2</v>
      </c>
      <c r="H176" s="7">
        <v>43968</v>
      </c>
      <c r="I176" t="s">
        <v>312</v>
      </c>
      <c r="J176">
        <v>33.237340000000003</v>
      </c>
      <c r="K176">
        <v>-117.030142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43</v>
      </c>
      <c r="S176" t="s">
        <v>20</v>
      </c>
      <c r="U176" t="s">
        <v>81</v>
      </c>
      <c r="W176" t="s">
        <v>56</v>
      </c>
      <c r="X176" t="s">
        <v>38</v>
      </c>
      <c r="Y176" t="s">
        <v>47</v>
      </c>
      <c r="Z176" t="s">
        <v>630</v>
      </c>
      <c r="AA176">
        <v>2.7</v>
      </c>
      <c r="AB176" t="s">
        <v>1344</v>
      </c>
      <c r="AC176">
        <v>15.99</v>
      </c>
      <c r="AD176">
        <v>61</v>
      </c>
      <c r="AE176" t="s">
        <v>537</v>
      </c>
      <c r="AF176">
        <v>7.04</v>
      </c>
      <c r="AG176" t="s">
        <v>1344</v>
      </c>
      <c r="AH176">
        <v>22.01</v>
      </c>
      <c r="AI176">
        <v>148</v>
      </c>
      <c r="AJ176" t="s">
        <v>630</v>
      </c>
      <c r="AK176">
        <v>2.7</v>
      </c>
      <c r="AL176" t="s">
        <v>1345</v>
      </c>
      <c r="AM176">
        <v>17</v>
      </c>
      <c r="AN176">
        <v>122</v>
      </c>
      <c r="AO176" t="s">
        <v>537</v>
      </c>
      <c r="AP176">
        <v>7.04</v>
      </c>
      <c r="AQ176" t="s">
        <v>1346</v>
      </c>
      <c r="AR176">
        <v>22.01</v>
      </c>
      <c r="AS176">
        <v>285</v>
      </c>
      <c r="AT176" t="str">
        <f t="shared" si="2"/>
        <v>&lt; 25mph</v>
      </c>
    </row>
    <row r="177" spans="1:46" x14ac:dyDescent="0.15">
      <c r="A177">
        <v>64</v>
      </c>
      <c r="B177" t="s">
        <v>25</v>
      </c>
      <c r="C177" t="s">
        <v>196</v>
      </c>
      <c r="D177" t="s">
        <v>83</v>
      </c>
      <c r="E177">
        <v>25</v>
      </c>
      <c r="F177">
        <v>2017</v>
      </c>
      <c r="G177">
        <v>3</v>
      </c>
      <c r="H177" s="7">
        <v>42941</v>
      </c>
      <c r="I177" t="s">
        <v>197</v>
      </c>
      <c r="J177">
        <v>33.134264999999999</v>
      </c>
      <c r="K177">
        <v>-117.16660299999999</v>
      </c>
      <c r="L177" t="s">
        <v>29</v>
      </c>
      <c r="M177" t="s">
        <v>30</v>
      </c>
      <c r="N177" t="s">
        <v>31</v>
      </c>
      <c r="O177" t="s">
        <v>86</v>
      </c>
      <c r="P177" t="s">
        <v>33</v>
      </c>
      <c r="Q177" t="s">
        <v>34</v>
      </c>
      <c r="R177" t="s">
        <v>35</v>
      </c>
      <c r="S177" t="s">
        <v>138</v>
      </c>
      <c r="W177" t="s">
        <v>56</v>
      </c>
      <c r="X177" t="s">
        <v>69</v>
      </c>
      <c r="Y177" t="s">
        <v>47</v>
      </c>
      <c r="Z177" t="s">
        <v>855</v>
      </c>
      <c r="AA177">
        <v>2.5499999999999998</v>
      </c>
      <c r="AB177" t="s">
        <v>1347</v>
      </c>
      <c r="AC177">
        <v>2.0099999999999998</v>
      </c>
      <c r="AD177">
        <v>6</v>
      </c>
      <c r="AE177" t="s">
        <v>549</v>
      </c>
      <c r="AF177">
        <v>5.78</v>
      </c>
      <c r="AG177" t="s">
        <v>1348</v>
      </c>
      <c r="AH177">
        <v>8.7200000000000006</v>
      </c>
      <c r="AI177">
        <v>87</v>
      </c>
      <c r="AJ177" t="s">
        <v>855</v>
      </c>
      <c r="AK177">
        <v>2.5499999999999998</v>
      </c>
      <c r="AL177" t="s">
        <v>1349</v>
      </c>
      <c r="AM177">
        <v>5.99</v>
      </c>
      <c r="AN177">
        <v>12</v>
      </c>
      <c r="AO177" t="s">
        <v>606</v>
      </c>
      <c r="AP177">
        <v>7.36</v>
      </c>
      <c r="AQ177" t="s">
        <v>1350</v>
      </c>
      <c r="AR177">
        <v>10</v>
      </c>
      <c r="AS177">
        <v>174</v>
      </c>
      <c r="AT177" t="str">
        <f t="shared" si="2"/>
        <v>&lt; 25mph</v>
      </c>
    </row>
    <row r="178" spans="1:46" x14ac:dyDescent="0.15">
      <c r="A178">
        <v>42</v>
      </c>
      <c r="B178" t="s">
        <v>25</v>
      </c>
      <c r="C178" t="s">
        <v>153</v>
      </c>
      <c r="D178" t="s">
        <v>149</v>
      </c>
      <c r="E178">
        <v>27</v>
      </c>
      <c r="F178">
        <v>2016</v>
      </c>
      <c r="G178">
        <v>2</v>
      </c>
      <c r="H178" s="7">
        <v>42548</v>
      </c>
      <c r="I178" t="s">
        <v>28</v>
      </c>
      <c r="J178">
        <v>33.283735</v>
      </c>
      <c r="K178">
        <v>-116.617411</v>
      </c>
      <c r="L178" t="s">
        <v>29</v>
      </c>
      <c r="M178" t="s">
        <v>30</v>
      </c>
      <c r="N178" t="s">
        <v>31</v>
      </c>
      <c r="O178" t="s">
        <v>72</v>
      </c>
      <c r="P178" t="s">
        <v>33</v>
      </c>
      <c r="Q178" t="s">
        <v>34</v>
      </c>
      <c r="R178" t="s">
        <v>35</v>
      </c>
      <c r="S178" t="s">
        <v>100</v>
      </c>
      <c r="T178" t="s">
        <v>101</v>
      </c>
      <c r="W178" t="s">
        <v>46</v>
      </c>
      <c r="X178" t="s">
        <v>38</v>
      </c>
      <c r="Y178" t="s">
        <v>57</v>
      </c>
      <c r="Z178" t="s">
        <v>1351</v>
      </c>
      <c r="AA178">
        <v>3.12</v>
      </c>
      <c r="AB178" t="s">
        <v>1352</v>
      </c>
      <c r="AC178">
        <v>8.01</v>
      </c>
      <c r="AD178">
        <v>55</v>
      </c>
      <c r="AE178" t="s">
        <v>1351</v>
      </c>
      <c r="AF178">
        <v>3.12</v>
      </c>
      <c r="AG178" t="s">
        <v>1352</v>
      </c>
      <c r="AH178">
        <v>8.01</v>
      </c>
      <c r="AI178">
        <v>117</v>
      </c>
      <c r="AJ178" t="s">
        <v>1351</v>
      </c>
      <c r="AK178">
        <v>3.12</v>
      </c>
      <c r="AL178" t="s">
        <v>1352</v>
      </c>
      <c r="AM178">
        <v>8.01</v>
      </c>
      <c r="AN178">
        <v>111</v>
      </c>
      <c r="AO178" t="s">
        <v>1351</v>
      </c>
      <c r="AP178">
        <v>3.12</v>
      </c>
      <c r="AQ178" t="s">
        <v>1352</v>
      </c>
      <c r="AR178">
        <v>8.01</v>
      </c>
      <c r="AS178">
        <v>240</v>
      </c>
      <c r="AT178" t="str">
        <f t="shared" si="2"/>
        <v>&lt; 25mph</v>
      </c>
    </row>
    <row r="179" spans="1:46" x14ac:dyDescent="0.15">
      <c r="A179">
        <v>74</v>
      </c>
      <c r="B179" t="s">
        <v>25</v>
      </c>
      <c r="C179" t="s">
        <v>218</v>
      </c>
      <c r="D179" t="s">
        <v>120</v>
      </c>
      <c r="E179">
        <v>22</v>
      </c>
      <c r="F179">
        <v>2017</v>
      </c>
      <c r="G179">
        <v>4</v>
      </c>
      <c r="H179" s="7">
        <v>43030</v>
      </c>
      <c r="I179" t="s">
        <v>219</v>
      </c>
      <c r="J179">
        <v>33.098999999999997</v>
      </c>
      <c r="K179">
        <v>-117.13500000000001</v>
      </c>
      <c r="L179" t="s">
        <v>29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43</v>
      </c>
      <c r="S179" t="s">
        <v>20</v>
      </c>
      <c r="U179" t="s">
        <v>56</v>
      </c>
      <c r="V179" t="s">
        <v>36</v>
      </c>
      <c r="W179" t="s">
        <v>46</v>
      </c>
      <c r="X179" t="s">
        <v>38</v>
      </c>
      <c r="Y179" t="s">
        <v>47</v>
      </c>
      <c r="Z179" t="s">
        <v>560</v>
      </c>
      <c r="AA179">
        <v>3.98</v>
      </c>
      <c r="AB179" t="s">
        <v>1353</v>
      </c>
      <c r="AC179">
        <v>14</v>
      </c>
      <c r="AD179">
        <v>63</v>
      </c>
      <c r="AE179" t="s">
        <v>560</v>
      </c>
      <c r="AF179">
        <v>3.98</v>
      </c>
      <c r="AG179" t="s">
        <v>1353</v>
      </c>
      <c r="AH179">
        <v>14</v>
      </c>
      <c r="AI179">
        <v>153</v>
      </c>
      <c r="AJ179" t="s">
        <v>560</v>
      </c>
      <c r="AK179">
        <v>3.98</v>
      </c>
      <c r="AL179" t="s">
        <v>1353</v>
      </c>
      <c r="AM179">
        <v>14</v>
      </c>
      <c r="AN179">
        <v>128</v>
      </c>
      <c r="AO179" t="s">
        <v>367</v>
      </c>
      <c r="AP179">
        <v>4.21</v>
      </c>
      <c r="AQ179" t="s">
        <v>1354</v>
      </c>
      <c r="AR179">
        <v>14.99</v>
      </c>
      <c r="AS179">
        <v>308</v>
      </c>
      <c r="AT179" t="str">
        <f t="shared" si="2"/>
        <v>&lt; 25mph</v>
      </c>
    </row>
    <row r="180" spans="1:46" x14ac:dyDescent="0.15">
      <c r="A180">
        <v>4</v>
      </c>
      <c r="B180" t="s">
        <v>25</v>
      </c>
      <c r="C180" t="s">
        <v>54</v>
      </c>
      <c r="D180" t="s">
        <v>49</v>
      </c>
      <c r="E180">
        <v>12</v>
      </c>
      <c r="F180">
        <v>2015</v>
      </c>
      <c r="G180">
        <v>2</v>
      </c>
      <c r="H180" s="7">
        <v>42106</v>
      </c>
      <c r="I180" t="s">
        <v>55</v>
      </c>
      <c r="J180">
        <v>33.011699999999998</v>
      </c>
      <c r="K180">
        <v>-116.866</v>
      </c>
      <c r="L180" t="s">
        <v>29</v>
      </c>
      <c r="M180" t="s">
        <v>30</v>
      </c>
      <c r="N180" t="s">
        <v>51</v>
      </c>
      <c r="O180" t="s">
        <v>32</v>
      </c>
      <c r="P180" t="s">
        <v>33</v>
      </c>
      <c r="Q180" t="s">
        <v>34</v>
      </c>
      <c r="R180" t="s">
        <v>43</v>
      </c>
      <c r="S180" t="s">
        <v>20</v>
      </c>
      <c r="U180" t="s">
        <v>56</v>
      </c>
      <c r="V180" t="s">
        <v>36</v>
      </c>
      <c r="X180" t="s">
        <v>38</v>
      </c>
      <c r="Y180" t="s">
        <v>57</v>
      </c>
      <c r="Z180" t="s">
        <v>1355</v>
      </c>
      <c r="AA180">
        <v>1.08</v>
      </c>
      <c r="AB180" t="s">
        <v>1356</v>
      </c>
      <c r="AC180">
        <v>1.01</v>
      </c>
      <c r="AD180">
        <v>11</v>
      </c>
      <c r="AE180" t="s">
        <v>463</v>
      </c>
      <c r="AF180">
        <v>5.01</v>
      </c>
      <c r="AG180" t="s">
        <v>1357</v>
      </c>
      <c r="AH180">
        <v>8.01</v>
      </c>
      <c r="AI180">
        <v>185</v>
      </c>
      <c r="AJ180" t="s">
        <v>598</v>
      </c>
      <c r="AK180">
        <v>1.95</v>
      </c>
      <c r="AL180" t="s">
        <v>1358</v>
      </c>
      <c r="AM180">
        <v>2.0099999999999998</v>
      </c>
      <c r="AN180">
        <v>23</v>
      </c>
      <c r="AO180" t="s">
        <v>805</v>
      </c>
      <c r="AP180">
        <v>5.88</v>
      </c>
      <c r="AQ180" t="s">
        <v>1359</v>
      </c>
      <c r="AR180">
        <v>10</v>
      </c>
      <c r="AS180">
        <v>370</v>
      </c>
      <c r="AT180" t="str">
        <f t="shared" si="2"/>
        <v>&lt; 25mph</v>
      </c>
    </row>
    <row r="181" spans="1:46" x14ac:dyDescent="0.15">
      <c r="A181">
        <v>60</v>
      </c>
      <c r="B181" t="s">
        <v>25</v>
      </c>
      <c r="C181" t="s">
        <v>188</v>
      </c>
      <c r="D181" t="s">
        <v>149</v>
      </c>
      <c r="E181">
        <v>26</v>
      </c>
      <c r="F181">
        <v>2017</v>
      </c>
      <c r="G181">
        <v>2</v>
      </c>
      <c r="H181" s="7">
        <v>42912</v>
      </c>
      <c r="I181" t="s">
        <v>59</v>
      </c>
      <c r="J181">
        <v>32.784199999999998</v>
      </c>
      <c r="K181">
        <v>-117.139073</v>
      </c>
      <c r="L181" t="s">
        <v>29</v>
      </c>
      <c r="M181" t="s">
        <v>85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20</v>
      </c>
      <c r="U181" t="s">
        <v>81</v>
      </c>
      <c r="V181" t="s">
        <v>36</v>
      </c>
      <c r="W181" t="s">
        <v>56</v>
      </c>
      <c r="X181" t="s">
        <v>69</v>
      </c>
      <c r="Y181" t="s">
        <v>189</v>
      </c>
      <c r="Z181" t="s">
        <v>358</v>
      </c>
      <c r="AA181">
        <v>2.89</v>
      </c>
      <c r="AB181" t="s">
        <v>1360</v>
      </c>
      <c r="AC181">
        <v>14</v>
      </c>
      <c r="AD181">
        <v>91</v>
      </c>
      <c r="AE181" t="s">
        <v>358</v>
      </c>
      <c r="AF181">
        <v>2.89</v>
      </c>
      <c r="AG181" t="s">
        <v>1360</v>
      </c>
      <c r="AH181">
        <v>14</v>
      </c>
      <c r="AI181">
        <v>191</v>
      </c>
      <c r="AJ181" t="s">
        <v>545</v>
      </c>
      <c r="AK181">
        <v>3.58</v>
      </c>
      <c r="AL181" t="s">
        <v>1361</v>
      </c>
      <c r="AM181">
        <v>20</v>
      </c>
      <c r="AN181">
        <v>184</v>
      </c>
      <c r="AO181" t="s">
        <v>807</v>
      </c>
      <c r="AP181">
        <v>5.94</v>
      </c>
      <c r="AQ181" t="s">
        <v>1362</v>
      </c>
      <c r="AR181">
        <v>20</v>
      </c>
      <c r="AS181">
        <v>383</v>
      </c>
      <c r="AT181" t="str">
        <f t="shared" si="2"/>
        <v>&lt; 25mph</v>
      </c>
    </row>
    <row r="182" spans="1:46" x14ac:dyDescent="0.15">
      <c r="A182">
        <v>19</v>
      </c>
      <c r="B182" t="s">
        <v>25</v>
      </c>
      <c r="C182" t="s">
        <v>103</v>
      </c>
      <c r="D182" t="s">
        <v>104</v>
      </c>
      <c r="E182">
        <v>1</v>
      </c>
      <c r="F182">
        <v>2015</v>
      </c>
      <c r="G182">
        <v>3</v>
      </c>
      <c r="H182" s="7">
        <v>42248</v>
      </c>
      <c r="I182" t="s">
        <v>105</v>
      </c>
      <c r="J182">
        <v>32.759500000000003</v>
      </c>
      <c r="K182">
        <v>-117.0671</v>
      </c>
      <c r="L182" t="s">
        <v>29</v>
      </c>
      <c r="M182" t="s">
        <v>85</v>
      </c>
      <c r="N182" t="s">
        <v>31</v>
      </c>
      <c r="O182" t="s">
        <v>78</v>
      </c>
      <c r="P182" t="s">
        <v>94</v>
      </c>
      <c r="Q182" t="s">
        <v>34</v>
      </c>
      <c r="R182" t="s">
        <v>35</v>
      </c>
      <c r="S182" t="s">
        <v>20</v>
      </c>
      <c r="U182" t="s">
        <v>44</v>
      </c>
      <c r="V182" t="s">
        <v>36</v>
      </c>
      <c r="W182" t="s">
        <v>46</v>
      </c>
      <c r="X182" t="s">
        <v>69</v>
      </c>
      <c r="Y182" t="s">
        <v>64</v>
      </c>
      <c r="Z182" t="s">
        <v>472</v>
      </c>
      <c r="AA182">
        <v>3.66</v>
      </c>
      <c r="AB182" t="s">
        <v>1363</v>
      </c>
      <c r="AC182">
        <v>4.99</v>
      </c>
      <c r="AD182">
        <v>31</v>
      </c>
      <c r="AE182" t="s">
        <v>463</v>
      </c>
      <c r="AF182">
        <v>6.75</v>
      </c>
      <c r="AG182" t="s">
        <v>1364</v>
      </c>
      <c r="AH182">
        <v>8.01</v>
      </c>
      <c r="AI182">
        <v>101</v>
      </c>
      <c r="AJ182" t="s">
        <v>472</v>
      </c>
      <c r="AK182">
        <v>3.66</v>
      </c>
      <c r="AL182" t="s">
        <v>1365</v>
      </c>
      <c r="AM182">
        <v>8.01</v>
      </c>
      <c r="AN182">
        <v>60</v>
      </c>
      <c r="AO182" t="s">
        <v>1141</v>
      </c>
      <c r="AP182">
        <v>8</v>
      </c>
      <c r="AQ182" t="s">
        <v>1366</v>
      </c>
      <c r="AR182">
        <v>10</v>
      </c>
      <c r="AS182">
        <v>200</v>
      </c>
      <c r="AT182" t="str">
        <f t="shared" si="2"/>
        <v>&lt; 25mph</v>
      </c>
    </row>
    <row r="183" spans="1:46" x14ac:dyDescent="0.15">
      <c r="A183">
        <v>73</v>
      </c>
      <c r="B183" t="s">
        <v>25</v>
      </c>
      <c r="C183" t="s">
        <v>216</v>
      </c>
      <c r="D183" t="s">
        <v>120</v>
      </c>
      <c r="E183">
        <v>18</v>
      </c>
      <c r="F183">
        <v>2017</v>
      </c>
      <c r="G183">
        <v>4</v>
      </c>
      <c r="H183" s="7">
        <v>43026</v>
      </c>
      <c r="I183" t="s">
        <v>217</v>
      </c>
      <c r="J183">
        <v>33.165913000000003</v>
      </c>
      <c r="K183">
        <v>-117.205342</v>
      </c>
      <c r="L183" t="s">
        <v>29</v>
      </c>
      <c r="M183" t="s">
        <v>85</v>
      </c>
      <c r="N183" t="s">
        <v>31</v>
      </c>
      <c r="O183" t="s">
        <v>52</v>
      </c>
      <c r="P183" t="s">
        <v>33</v>
      </c>
      <c r="Q183" t="s">
        <v>34</v>
      </c>
      <c r="R183" t="s">
        <v>35</v>
      </c>
      <c r="S183" t="s">
        <v>20</v>
      </c>
      <c r="U183" t="s">
        <v>44</v>
      </c>
      <c r="V183" t="s">
        <v>45</v>
      </c>
      <c r="W183" t="s">
        <v>46</v>
      </c>
      <c r="X183" t="s">
        <v>69</v>
      </c>
      <c r="Y183" t="s">
        <v>61</v>
      </c>
      <c r="Z183" t="s">
        <v>358</v>
      </c>
      <c r="AA183">
        <v>2.89</v>
      </c>
      <c r="AB183" t="s">
        <v>1367</v>
      </c>
      <c r="AC183">
        <v>10</v>
      </c>
      <c r="AD183">
        <v>102</v>
      </c>
      <c r="AE183" t="s">
        <v>358</v>
      </c>
      <c r="AF183">
        <v>2.89</v>
      </c>
      <c r="AG183" t="s">
        <v>1367</v>
      </c>
      <c r="AH183">
        <v>10</v>
      </c>
      <c r="AI183">
        <v>219</v>
      </c>
      <c r="AJ183" t="s">
        <v>358</v>
      </c>
      <c r="AK183">
        <v>2.89</v>
      </c>
      <c r="AL183" t="s">
        <v>1367</v>
      </c>
      <c r="AM183">
        <v>10</v>
      </c>
      <c r="AN183">
        <v>190</v>
      </c>
      <c r="AO183" t="s">
        <v>463</v>
      </c>
      <c r="AP183">
        <v>4.4000000000000004</v>
      </c>
      <c r="AQ183" t="s">
        <v>1368</v>
      </c>
      <c r="AR183">
        <v>10</v>
      </c>
      <c r="AS183">
        <v>415</v>
      </c>
      <c r="AT183" t="str">
        <f t="shared" si="2"/>
        <v>&lt; 25mph</v>
      </c>
    </row>
    <row r="184" spans="1:46" x14ac:dyDescent="0.15">
      <c r="A184">
        <v>40</v>
      </c>
      <c r="B184" t="s">
        <v>25</v>
      </c>
      <c r="C184" t="s">
        <v>148</v>
      </c>
      <c r="D184" t="s">
        <v>149</v>
      </c>
      <c r="E184">
        <v>14</v>
      </c>
      <c r="F184">
        <v>2016</v>
      </c>
      <c r="G184">
        <v>2</v>
      </c>
      <c r="H184" s="7">
        <v>42535</v>
      </c>
      <c r="I184" t="s">
        <v>150</v>
      </c>
      <c r="J184">
        <v>32.880146000000003</v>
      </c>
      <c r="K184">
        <v>-116.905098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43</v>
      </c>
      <c r="S184" t="s">
        <v>20</v>
      </c>
      <c r="U184" t="s">
        <v>44</v>
      </c>
      <c r="V184" t="s">
        <v>45</v>
      </c>
      <c r="W184" t="s">
        <v>139</v>
      </c>
      <c r="X184" t="s">
        <v>38</v>
      </c>
      <c r="Y184" t="s">
        <v>39</v>
      </c>
      <c r="Z184" t="s">
        <v>373</v>
      </c>
      <c r="AA184">
        <v>2.09</v>
      </c>
      <c r="AB184" t="s">
        <v>1369</v>
      </c>
      <c r="AC184">
        <v>14</v>
      </c>
      <c r="AD184">
        <v>18</v>
      </c>
      <c r="AE184" t="s">
        <v>457</v>
      </c>
      <c r="AF184">
        <v>6.01</v>
      </c>
      <c r="AG184" t="s">
        <v>1370</v>
      </c>
      <c r="AH184">
        <v>17</v>
      </c>
      <c r="AI184">
        <v>73</v>
      </c>
      <c r="AJ184" t="s">
        <v>373</v>
      </c>
      <c r="AK184">
        <v>2.09</v>
      </c>
      <c r="AL184" t="s">
        <v>1371</v>
      </c>
      <c r="AM184">
        <v>14.99</v>
      </c>
      <c r="AN184">
        <v>36</v>
      </c>
      <c r="AO184" t="s">
        <v>457</v>
      </c>
      <c r="AP184">
        <v>6.01</v>
      </c>
      <c r="AQ184" t="s">
        <v>1372</v>
      </c>
      <c r="AR184">
        <v>18.010000000000002</v>
      </c>
      <c r="AS184">
        <v>140</v>
      </c>
      <c r="AT184" t="str">
        <f t="shared" si="2"/>
        <v>&lt; 25mph</v>
      </c>
    </row>
    <row r="185" spans="1:46" x14ac:dyDescent="0.15">
      <c r="A185">
        <v>40</v>
      </c>
      <c r="B185" t="s">
        <v>25</v>
      </c>
      <c r="C185" t="s">
        <v>148</v>
      </c>
      <c r="D185" t="s">
        <v>149</v>
      </c>
      <c r="E185">
        <v>14</v>
      </c>
      <c r="F185">
        <v>2016</v>
      </c>
      <c r="G185">
        <v>2</v>
      </c>
      <c r="H185" s="7">
        <v>42535</v>
      </c>
      <c r="I185" t="s">
        <v>150</v>
      </c>
      <c r="J185">
        <v>32.880146000000003</v>
      </c>
      <c r="K185">
        <v>-116.905098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43</v>
      </c>
      <c r="S185" t="s">
        <v>20</v>
      </c>
      <c r="U185" t="s">
        <v>44</v>
      </c>
      <c r="V185" t="s">
        <v>45</v>
      </c>
      <c r="W185" t="s">
        <v>139</v>
      </c>
      <c r="X185" t="s">
        <v>38</v>
      </c>
      <c r="Y185" t="s">
        <v>39</v>
      </c>
      <c r="Z185" t="s">
        <v>373</v>
      </c>
      <c r="AA185">
        <v>2.09</v>
      </c>
      <c r="AB185" t="s">
        <v>1373</v>
      </c>
      <c r="AC185">
        <v>12.01</v>
      </c>
      <c r="AD185">
        <v>18</v>
      </c>
      <c r="AE185" t="s">
        <v>373</v>
      </c>
      <c r="AF185">
        <v>2.09</v>
      </c>
      <c r="AG185" t="s">
        <v>1373</v>
      </c>
      <c r="AH185">
        <v>12.01</v>
      </c>
      <c r="AI185">
        <v>64</v>
      </c>
      <c r="AJ185" t="s">
        <v>373</v>
      </c>
      <c r="AK185">
        <v>2.09</v>
      </c>
      <c r="AL185" t="s">
        <v>1373</v>
      </c>
      <c r="AM185">
        <v>12.01</v>
      </c>
      <c r="AN185">
        <v>38</v>
      </c>
      <c r="AO185" t="s">
        <v>373</v>
      </c>
      <c r="AP185">
        <v>2.09</v>
      </c>
      <c r="AQ185" t="s">
        <v>1373</v>
      </c>
      <c r="AR185">
        <v>12.01</v>
      </c>
      <c r="AS185">
        <v>130</v>
      </c>
      <c r="AT185" t="str">
        <f t="shared" si="2"/>
        <v>&lt; 25mph</v>
      </c>
    </row>
    <row r="186" spans="1:46" x14ac:dyDescent="0.15">
      <c r="A186">
        <v>76</v>
      </c>
      <c r="B186" t="s">
        <v>25</v>
      </c>
      <c r="C186" t="s">
        <v>222</v>
      </c>
      <c r="D186" t="s">
        <v>124</v>
      </c>
      <c r="E186">
        <v>10</v>
      </c>
      <c r="F186">
        <v>2017</v>
      </c>
      <c r="G186">
        <v>4</v>
      </c>
      <c r="H186" s="7">
        <v>43079</v>
      </c>
      <c r="I186" t="s">
        <v>223</v>
      </c>
      <c r="J186">
        <v>33.28</v>
      </c>
      <c r="K186">
        <v>-116.955</v>
      </c>
      <c r="L186" t="s">
        <v>29</v>
      </c>
      <c r="M186" t="s">
        <v>30</v>
      </c>
      <c r="N186" t="s">
        <v>51</v>
      </c>
      <c r="O186" t="s">
        <v>32</v>
      </c>
      <c r="P186" t="s">
        <v>33</v>
      </c>
      <c r="Q186" t="s">
        <v>34</v>
      </c>
      <c r="R186" t="s">
        <v>43</v>
      </c>
      <c r="S186" t="s">
        <v>20</v>
      </c>
      <c r="U186" t="s">
        <v>29</v>
      </c>
      <c r="V186" t="s">
        <v>36</v>
      </c>
      <c r="W186" t="s">
        <v>37</v>
      </c>
      <c r="X186" t="s">
        <v>53</v>
      </c>
      <c r="Y186" t="s">
        <v>47</v>
      </c>
      <c r="Z186" t="s">
        <v>798</v>
      </c>
      <c r="AA186">
        <v>1.64</v>
      </c>
      <c r="AB186" t="s">
        <v>1374</v>
      </c>
      <c r="AC186">
        <v>21</v>
      </c>
      <c r="AD186">
        <v>63</v>
      </c>
      <c r="AE186" t="s">
        <v>564</v>
      </c>
      <c r="AF186">
        <v>6.07</v>
      </c>
      <c r="AG186" t="s">
        <v>1375</v>
      </c>
      <c r="AH186">
        <v>35.99</v>
      </c>
      <c r="AI186">
        <v>164</v>
      </c>
      <c r="AJ186" t="s">
        <v>798</v>
      </c>
      <c r="AK186">
        <v>1.64</v>
      </c>
      <c r="AL186" t="s">
        <v>1376</v>
      </c>
      <c r="AM186">
        <v>40</v>
      </c>
      <c r="AN186">
        <v>131</v>
      </c>
      <c r="AO186" t="s">
        <v>798</v>
      </c>
      <c r="AP186">
        <v>1.64</v>
      </c>
      <c r="AQ186" t="s">
        <v>1376</v>
      </c>
      <c r="AR186">
        <v>40</v>
      </c>
      <c r="AS186">
        <v>331</v>
      </c>
      <c r="AT186" t="str">
        <f t="shared" si="2"/>
        <v>25-40mph</v>
      </c>
    </row>
    <row r="187" spans="1:46" x14ac:dyDescent="0.15">
      <c r="A187">
        <v>106</v>
      </c>
      <c r="B187" t="s">
        <v>25</v>
      </c>
      <c r="C187" t="s">
        <v>285</v>
      </c>
      <c r="D187" t="s">
        <v>92</v>
      </c>
      <c r="E187">
        <v>5</v>
      </c>
      <c r="F187">
        <v>2019</v>
      </c>
      <c r="G187">
        <v>3</v>
      </c>
      <c r="H187" s="7">
        <v>43682</v>
      </c>
      <c r="I187" t="s">
        <v>286</v>
      </c>
      <c r="J187">
        <v>32.788589000000002</v>
      </c>
      <c r="K187">
        <v>-117.12329699999999</v>
      </c>
      <c r="L187" t="s">
        <v>29</v>
      </c>
      <c r="M187" t="s">
        <v>85</v>
      </c>
      <c r="N187" t="s">
        <v>31</v>
      </c>
      <c r="O187" t="s">
        <v>86</v>
      </c>
      <c r="P187" t="s">
        <v>271</v>
      </c>
      <c r="Q187" t="s">
        <v>34</v>
      </c>
      <c r="R187" t="s">
        <v>35</v>
      </c>
      <c r="S187" t="s">
        <v>100</v>
      </c>
      <c r="T187" t="s">
        <v>56</v>
      </c>
      <c r="W187" t="s">
        <v>68</v>
      </c>
      <c r="X187" t="s">
        <v>69</v>
      </c>
      <c r="Y187" t="s">
        <v>189</v>
      </c>
      <c r="Z187" t="s">
        <v>447</v>
      </c>
      <c r="AA187">
        <v>1.89</v>
      </c>
      <c r="AB187" t="s">
        <v>1377</v>
      </c>
      <c r="AC187">
        <v>8.99</v>
      </c>
      <c r="AD187">
        <v>24</v>
      </c>
      <c r="AE187" t="s">
        <v>449</v>
      </c>
      <c r="AF187">
        <v>5</v>
      </c>
      <c r="AG187" t="s">
        <v>1378</v>
      </c>
      <c r="AH187">
        <v>11.01</v>
      </c>
      <c r="AI187">
        <v>132</v>
      </c>
      <c r="AJ187" t="s">
        <v>447</v>
      </c>
      <c r="AK187">
        <v>1.89</v>
      </c>
      <c r="AL187" t="s">
        <v>1379</v>
      </c>
      <c r="AM187">
        <v>12.01</v>
      </c>
      <c r="AN187">
        <v>48</v>
      </c>
      <c r="AO187" t="s">
        <v>853</v>
      </c>
      <c r="AP187">
        <v>6.81</v>
      </c>
      <c r="AQ187" t="s">
        <v>1379</v>
      </c>
      <c r="AR187">
        <v>14</v>
      </c>
      <c r="AS187">
        <v>264</v>
      </c>
      <c r="AT187" t="str">
        <f t="shared" si="2"/>
        <v>&lt; 25mph</v>
      </c>
    </row>
    <row r="188" spans="1:46" x14ac:dyDescent="0.15">
      <c r="A188">
        <v>17</v>
      </c>
      <c r="B188" t="s">
        <v>25</v>
      </c>
      <c r="C188" t="s">
        <v>97</v>
      </c>
      <c r="D188" t="s">
        <v>92</v>
      </c>
      <c r="E188">
        <v>15</v>
      </c>
      <c r="F188">
        <v>2015</v>
      </c>
      <c r="G188">
        <v>3</v>
      </c>
      <c r="H188" s="7">
        <v>42231</v>
      </c>
      <c r="I188" t="s">
        <v>98</v>
      </c>
      <c r="J188">
        <v>32.741720000000001</v>
      </c>
      <c r="K188">
        <v>-116.96850000000001</v>
      </c>
      <c r="L188" t="s">
        <v>56</v>
      </c>
      <c r="M188" t="s">
        <v>85</v>
      </c>
      <c r="N188" t="s">
        <v>31</v>
      </c>
      <c r="O188" t="s">
        <v>72</v>
      </c>
      <c r="P188" t="s">
        <v>99</v>
      </c>
      <c r="Q188" t="s">
        <v>34</v>
      </c>
      <c r="R188" t="s">
        <v>35</v>
      </c>
      <c r="S188" t="s">
        <v>100</v>
      </c>
      <c r="T188" t="s">
        <v>101</v>
      </c>
      <c r="W188" t="s">
        <v>68</v>
      </c>
      <c r="X188" t="s">
        <v>69</v>
      </c>
      <c r="Y188" t="s">
        <v>39</v>
      </c>
      <c r="Z188" t="s">
        <v>353</v>
      </c>
      <c r="AA188">
        <v>3.12</v>
      </c>
      <c r="AB188" t="s">
        <v>1380</v>
      </c>
      <c r="AC188">
        <v>13</v>
      </c>
      <c r="AD188">
        <v>18</v>
      </c>
      <c r="AE188" t="s">
        <v>436</v>
      </c>
      <c r="AF188">
        <v>7.68</v>
      </c>
      <c r="AG188" t="s">
        <v>1380</v>
      </c>
      <c r="AH188">
        <v>18.989999999999998</v>
      </c>
      <c r="AI188">
        <v>102</v>
      </c>
      <c r="AJ188" t="s">
        <v>353</v>
      </c>
      <c r="AK188">
        <v>3.12</v>
      </c>
      <c r="AL188" t="s">
        <v>1380</v>
      </c>
      <c r="AM188">
        <v>13</v>
      </c>
      <c r="AN188">
        <v>36</v>
      </c>
      <c r="AO188" t="s">
        <v>436</v>
      </c>
      <c r="AP188">
        <v>7.68</v>
      </c>
      <c r="AQ188" t="s">
        <v>1380</v>
      </c>
      <c r="AR188">
        <v>18.989999999999998</v>
      </c>
      <c r="AS188">
        <v>207</v>
      </c>
      <c r="AT188" t="str">
        <f t="shared" si="2"/>
        <v>&lt; 25mph</v>
      </c>
    </row>
    <row r="189" spans="1:46" x14ac:dyDescent="0.15">
      <c r="A189">
        <v>88</v>
      </c>
      <c r="B189" t="s">
        <v>25</v>
      </c>
      <c r="C189" t="s">
        <v>248</v>
      </c>
      <c r="D189" t="s">
        <v>149</v>
      </c>
      <c r="E189">
        <v>29</v>
      </c>
      <c r="F189">
        <v>2018</v>
      </c>
      <c r="G189">
        <v>2</v>
      </c>
      <c r="H189" s="7">
        <v>43280</v>
      </c>
      <c r="I189" t="s">
        <v>249</v>
      </c>
      <c r="J189">
        <v>32.645000000000003</v>
      </c>
      <c r="K189">
        <v>-117.056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43</v>
      </c>
      <c r="S189" t="s">
        <v>100</v>
      </c>
      <c r="T189" t="s">
        <v>250</v>
      </c>
      <c r="W189" t="s">
        <v>52</v>
      </c>
      <c r="X189" t="s">
        <v>69</v>
      </c>
      <c r="Y189" t="s">
        <v>64</v>
      </c>
      <c r="Z189" t="s">
        <v>996</v>
      </c>
      <c r="AA189">
        <v>0.4</v>
      </c>
      <c r="AB189" t="s">
        <v>1381</v>
      </c>
      <c r="AC189">
        <v>14.99</v>
      </c>
      <c r="AD189">
        <v>30</v>
      </c>
      <c r="AE189" t="s">
        <v>359</v>
      </c>
      <c r="AF189">
        <v>4.92</v>
      </c>
      <c r="AG189" t="s">
        <v>1382</v>
      </c>
      <c r="AH189">
        <v>20</v>
      </c>
      <c r="AI189">
        <v>203</v>
      </c>
      <c r="AJ189" t="s">
        <v>996</v>
      </c>
      <c r="AK189">
        <v>0.4</v>
      </c>
      <c r="AL189" t="s">
        <v>1381</v>
      </c>
      <c r="AM189">
        <v>14.99</v>
      </c>
      <c r="AN189">
        <v>64</v>
      </c>
      <c r="AO189" t="s">
        <v>359</v>
      </c>
      <c r="AP189">
        <v>4.92</v>
      </c>
      <c r="AQ189" t="s">
        <v>1382</v>
      </c>
      <c r="AR189">
        <v>20</v>
      </c>
      <c r="AS189">
        <v>423</v>
      </c>
      <c r="AT189" t="str">
        <f t="shared" si="2"/>
        <v>&lt; 25mph</v>
      </c>
    </row>
    <row r="190" spans="1:46" x14ac:dyDescent="0.15">
      <c r="A190">
        <v>37</v>
      </c>
      <c r="B190" t="s">
        <v>25</v>
      </c>
      <c r="C190" t="s">
        <v>146</v>
      </c>
      <c r="D190" t="s">
        <v>49</v>
      </c>
      <c r="E190">
        <v>6</v>
      </c>
      <c r="F190">
        <v>2016</v>
      </c>
      <c r="G190">
        <v>2</v>
      </c>
      <c r="H190" s="7">
        <v>42466</v>
      </c>
      <c r="I190" t="s">
        <v>147</v>
      </c>
      <c r="J190">
        <v>33.186549999999997</v>
      </c>
      <c r="K190">
        <v>-117.196747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43</v>
      </c>
      <c r="S190" t="s">
        <v>20</v>
      </c>
      <c r="T190" t="s">
        <v>108</v>
      </c>
      <c r="U190" t="s">
        <v>29</v>
      </c>
      <c r="V190" t="s">
        <v>36</v>
      </c>
      <c r="W190" t="s">
        <v>46</v>
      </c>
      <c r="X190" t="s">
        <v>69</v>
      </c>
      <c r="Y190" t="s">
        <v>61</v>
      </c>
      <c r="Z190" t="s">
        <v>430</v>
      </c>
      <c r="AA190">
        <v>0.95</v>
      </c>
      <c r="AB190" t="s">
        <v>1383</v>
      </c>
      <c r="AC190">
        <v>11.01</v>
      </c>
      <c r="AD190">
        <v>18</v>
      </c>
      <c r="AE190" t="s">
        <v>1384</v>
      </c>
      <c r="AF190">
        <v>7.99</v>
      </c>
      <c r="AG190" t="s">
        <v>1383</v>
      </c>
      <c r="AH190">
        <v>12.01</v>
      </c>
      <c r="AI190">
        <v>124</v>
      </c>
      <c r="AJ190" t="s">
        <v>430</v>
      </c>
      <c r="AK190">
        <v>0.95</v>
      </c>
      <c r="AL190" t="s">
        <v>1385</v>
      </c>
      <c r="AM190">
        <v>13</v>
      </c>
      <c r="AN190">
        <v>36</v>
      </c>
      <c r="AO190" t="s">
        <v>432</v>
      </c>
      <c r="AP190">
        <v>6.65</v>
      </c>
      <c r="AQ190" t="s">
        <v>1386</v>
      </c>
      <c r="AR190">
        <v>14.99</v>
      </c>
      <c r="AS190">
        <v>248</v>
      </c>
      <c r="AT190" t="str">
        <f t="shared" si="2"/>
        <v>&lt; 25mph</v>
      </c>
    </row>
    <row r="191" spans="1:46" x14ac:dyDescent="0.15">
      <c r="A191">
        <v>23</v>
      </c>
      <c r="B191" t="s">
        <v>25</v>
      </c>
      <c r="C191" t="s">
        <v>114</v>
      </c>
      <c r="D191" t="s">
        <v>104</v>
      </c>
      <c r="E191">
        <v>9</v>
      </c>
      <c r="F191">
        <v>2015</v>
      </c>
      <c r="G191">
        <v>3</v>
      </c>
      <c r="H191" s="7">
        <v>42256</v>
      </c>
      <c r="I191" t="s">
        <v>115</v>
      </c>
      <c r="J191">
        <v>32.64396</v>
      </c>
      <c r="K191">
        <v>-117.072</v>
      </c>
      <c r="L191" t="s">
        <v>29</v>
      </c>
      <c r="M191" t="s">
        <v>85</v>
      </c>
      <c r="N191" t="s">
        <v>31</v>
      </c>
      <c r="O191" t="s">
        <v>86</v>
      </c>
      <c r="P191" t="s">
        <v>33</v>
      </c>
      <c r="Q191" t="s">
        <v>34</v>
      </c>
      <c r="R191" t="s">
        <v>43</v>
      </c>
      <c r="S191" t="s">
        <v>100</v>
      </c>
      <c r="T191" t="s">
        <v>108</v>
      </c>
      <c r="W191" t="s">
        <v>52</v>
      </c>
      <c r="X191" t="s">
        <v>69</v>
      </c>
      <c r="Y191" t="s">
        <v>64</v>
      </c>
      <c r="Z191" t="s">
        <v>367</v>
      </c>
      <c r="AA191">
        <v>3.48</v>
      </c>
      <c r="AB191" t="s">
        <v>1387</v>
      </c>
      <c r="AC191">
        <v>13</v>
      </c>
      <c r="AD191">
        <v>47</v>
      </c>
      <c r="AE191" t="s">
        <v>798</v>
      </c>
      <c r="AF191">
        <v>5.3</v>
      </c>
      <c r="AG191" t="s">
        <v>1388</v>
      </c>
      <c r="AH191">
        <v>18.989999999999998</v>
      </c>
      <c r="AI191">
        <v>115</v>
      </c>
      <c r="AJ191" t="s">
        <v>367</v>
      </c>
      <c r="AK191">
        <v>3.48</v>
      </c>
      <c r="AL191" t="s">
        <v>1387</v>
      </c>
      <c r="AM191">
        <v>13</v>
      </c>
      <c r="AN191">
        <v>94</v>
      </c>
      <c r="AO191" t="s">
        <v>798</v>
      </c>
      <c r="AP191">
        <v>5.3</v>
      </c>
      <c r="AQ191" t="s">
        <v>1388</v>
      </c>
      <c r="AR191">
        <v>18.989999999999998</v>
      </c>
      <c r="AS191">
        <v>226</v>
      </c>
      <c r="AT191" t="str">
        <f t="shared" si="2"/>
        <v>&lt; 25mph</v>
      </c>
    </row>
    <row r="192" spans="1:46" x14ac:dyDescent="0.15">
      <c r="A192">
        <v>98</v>
      </c>
      <c r="B192" t="s">
        <v>25</v>
      </c>
      <c r="C192" t="s">
        <v>267</v>
      </c>
      <c r="D192" t="s">
        <v>176</v>
      </c>
      <c r="E192">
        <v>26</v>
      </c>
      <c r="F192">
        <v>2018</v>
      </c>
      <c r="G192">
        <v>4</v>
      </c>
      <c r="H192" s="7">
        <v>43430</v>
      </c>
      <c r="I192" t="s">
        <v>268</v>
      </c>
      <c r="J192">
        <v>33.431392000000002</v>
      </c>
      <c r="K192">
        <v>-117.595195</v>
      </c>
      <c r="L192" t="s">
        <v>29</v>
      </c>
      <c r="M192" t="s">
        <v>85</v>
      </c>
      <c r="N192" t="s">
        <v>51</v>
      </c>
      <c r="O192" t="s">
        <v>32</v>
      </c>
      <c r="P192" t="s">
        <v>33</v>
      </c>
      <c r="Q192" t="s">
        <v>34</v>
      </c>
      <c r="R192" t="s">
        <v>43</v>
      </c>
      <c r="S192" t="s">
        <v>20</v>
      </c>
      <c r="U192" t="s">
        <v>81</v>
      </c>
      <c r="V192" t="s">
        <v>36</v>
      </c>
      <c r="X192" t="s">
        <v>38</v>
      </c>
      <c r="Y192" t="s">
        <v>234</v>
      </c>
      <c r="Z192" t="s">
        <v>353</v>
      </c>
      <c r="AA192">
        <v>3.12</v>
      </c>
      <c r="AB192" t="s">
        <v>1389</v>
      </c>
      <c r="AC192">
        <v>12.01</v>
      </c>
      <c r="AD192">
        <v>18</v>
      </c>
      <c r="AE192" t="s">
        <v>353</v>
      </c>
      <c r="AF192">
        <v>3.12</v>
      </c>
      <c r="AG192" t="s">
        <v>1389</v>
      </c>
      <c r="AH192">
        <v>12.01</v>
      </c>
      <c r="AI192">
        <v>111</v>
      </c>
      <c r="AJ192" t="s">
        <v>353</v>
      </c>
      <c r="AK192">
        <v>3.12</v>
      </c>
      <c r="AL192" t="s">
        <v>1389</v>
      </c>
      <c r="AM192">
        <v>12.01</v>
      </c>
      <c r="AN192">
        <v>36</v>
      </c>
      <c r="AO192" t="s">
        <v>353</v>
      </c>
      <c r="AP192">
        <v>3.12</v>
      </c>
      <c r="AQ192" t="s">
        <v>1389</v>
      </c>
      <c r="AR192">
        <v>12.01</v>
      </c>
      <c r="AS192">
        <v>226</v>
      </c>
      <c r="AT192" t="str">
        <f t="shared" si="2"/>
        <v>&lt; 25mph</v>
      </c>
    </row>
    <row r="193" spans="1:46" x14ac:dyDescent="0.15">
      <c r="A193">
        <v>87</v>
      </c>
      <c r="B193" t="s">
        <v>25</v>
      </c>
      <c r="C193" t="s">
        <v>246</v>
      </c>
      <c r="D193" t="s">
        <v>149</v>
      </c>
      <c r="E193">
        <v>22</v>
      </c>
      <c r="F193">
        <v>2018</v>
      </c>
      <c r="G193">
        <v>2</v>
      </c>
      <c r="H193" s="7">
        <v>43273</v>
      </c>
      <c r="I193" t="s">
        <v>247</v>
      </c>
      <c r="J193">
        <v>32.567</v>
      </c>
      <c r="K193">
        <v>-116.941</v>
      </c>
      <c r="L193" t="s">
        <v>29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43</v>
      </c>
      <c r="S193" t="s">
        <v>100</v>
      </c>
      <c r="T193" t="s">
        <v>113</v>
      </c>
      <c r="W193" t="s">
        <v>52</v>
      </c>
      <c r="X193" t="s">
        <v>38</v>
      </c>
      <c r="Y193" t="s">
        <v>64</v>
      </c>
      <c r="Z193" t="s">
        <v>549</v>
      </c>
      <c r="AA193">
        <v>1.96</v>
      </c>
      <c r="AB193" t="s">
        <v>1390</v>
      </c>
      <c r="AC193">
        <v>15.66</v>
      </c>
      <c r="AD193">
        <v>30</v>
      </c>
      <c r="AE193" t="s">
        <v>549</v>
      </c>
      <c r="AF193">
        <v>1.96</v>
      </c>
      <c r="AG193" t="s">
        <v>1390</v>
      </c>
      <c r="AH193">
        <v>15.66</v>
      </c>
      <c r="AI193">
        <v>191</v>
      </c>
      <c r="AJ193" t="s">
        <v>549</v>
      </c>
      <c r="AK193">
        <v>1.96</v>
      </c>
      <c r="AL193" t="s">
        <v>1390</v>
      </c>
      <c r="AM193">
        <v>15.66</v>
      </c>
      <c r="AN193">
        <v>60</v>
      </c>
      <c r="AO193" t="s">
        <v>623</v>
      </c>
      <c r="AP193">
        <v>4.46</v>
      </c>
      <c r="AQ193" t="s">
        <v>1391</v>
      </c>
      <c r="AR193">
        <v>17.98</v>
      </c>
      <c r="AS193">
        <v>374</v>
      </c>
      <c r="AT193" t="str">
        <f t="shared" si="2"/>
        <v>&lt; 25mph</v>
      </c>
    </row>
    <row r="194" spans="1:46" x14ac:dyDescent="0.15">
      <c r="A194">
        <v>3</v>
      </c>
      <c r="B194" t="s">
        <v>25</v>
      </c>
      <c r="C194" t="s">
        <v>48</v>
      </c>
      <c r="D194" t="s">
        <v>49</v>
      </c>
      <c r="E194">
        <v>9</v>
      </c>
      <c r="F194">
        <v>2015</v>
      </c>
      <c r="G194">
        <v>2</v>
      </c>
      <c r="H194" s="7">
        <v>42103</v>
      </c>
      <c r="I194" t="s">
        <v>50</v>
      </c>
      <c r="J194">
        <v>32.723300000000002</v>
      </c>
      <c r="K194">
        <v>-116.8922</v>
      </c>
      <c r="L194" t="s">
        <v>29</v>
      </c>
      <c r="M194" t="s">
        <v>30</v>
      </c>
      <c r="N194" t="s">
        <v>51</v>
      </c>
      <c r="O194" t="s">
        <v>32</v>
      </c>
      <c r="P194" t="s">
        <v>33</v>
      </c>
      <c r="Q194" t="s">
        <v>34</v>
      </c>
      <c r="R194" t="s">
        <v>35</v>
      </c>
      <c r="S194" t="s">
        <v>52</v>
      </c>
      <c r="X194" t="s">
        <v>53</v>
      </c>
      <c r="Y194" t="s">
        <v>39</v>
      </c>
      <c r="Z194" t="s">
        <v>625</v>
      </c>
      <c r="AA194">
        <v>0.81</v>
      </c>
      <c r="AB194" t="s">
        <v>1392</v>
      </c>
      <c r="AC194">
        <v>7</v>
      </c>
      <c r="AD194">
        <v>48</v>
      </c>
      <c r="AE194" t="s">
        <v>412</v>
      </c>
      <c r="AF194">
        <v>6.9</v>
      </c>
      <c r="AG194" t="s">
        <v>1393</v>
      </c>
      <c r="AH194">
        <v>15.21</v>
      </c>
      <c r="AI194">
        <v>132</v>
      </c>
      <c r="AJ194" t="s">
        <v>625</v>
      </c>
      <c r="AK194">
        <v>0.81</v>
      </c>
      <c r="AL194" t="s">
        <v>1392</v>
      </c>
      <c r="AM194">
        <v>7</v>
      </c>
      <c r="AN194">
        <v>96</v>
      </c>
      <c r="AO194" t="s">
        <v>412</v>
      </c>
      <c r="AP194">
        <v>6.9</v>
      </c>
      <c r="AQ194" t="s">
        <v>1394</v>
      </c>
      <c r="AR194">
        <v>16.11</v>
      </c>
      <c r="AS194">
        <v>264</v>
      </c>
      <c r="AT194" t="str">
        <f t="shared" si="2"/>
        <v>&lt; 25mph</v>
      </c>
    </row>
    <row r="195" spans="1:46" x14ac:dyDescent="0.15">
      <c r="A195">
        <v>6</v>
      </c>
      <c r="B195" t="s">
        <v>25</v>
      </c>
      <c r="C195" t="s">
        <v>62</v>
      </c>
      <c r="D195" t="s">
        <v>49</v>
      </c>
      <c r="E195">
        <v>13</v>
      </c>
      <c r="F195">
        <v>2015</v>
      </c>
      <c r="G195">
        <v>2</v>
      </c>
      <c r="H195" s="7">
        <v>42107</v>
      </c>
      <c r="I195" t="s">
        <v>63</v>
      </c>
      <c r="J195">
        <v>32.585900000000002</v>
      </c>
      <c r="K195">
        <v>-117.0017</v>
      </c>
      <c r="L195" t="s">
        <v>29</v>
      </c>
      <c r="M195" t="s">
        <v>30</v>
      </c>
      <c r="N195" t="s">
        <v>51</v>
      </c>
      <c r="O195" t="s">
        <v>32</v>
      </c>
      <c r="P195" t="s">
        <v>33</v>
      </c>
      <c r="Q195" t="s">
        <v>34</v>
      </c>
      <c r="R195" t="s">
        <v>43</v>
      </c>
      <c r="S195" t="s">
        <v>20</v>
      </c>
      <c r="U195" t="s">
        <v>44</v>
      </c>
      <c r="V195" t="s">
        <v>36</v>
      </c>
      <c r="W195" t="s">
        <v>46</v>
      </c>
      <c r="X195" t="s">
        <v>38</v>
      </c>
      <c r="Y195" t="s">
        <v>64</v>
      </c>
      <c r="Z195" t="s">
        <v>798</v>
      </c>
      <c r="AA195">
        <v>2.72</v>
      </c>
      <c r="AB195" t="s">
        <v>1395</v>
      </c>
      <c r="AC195">
        <v>8.99</v>
      </c>
      <c r="AD195">
        <v>47</v>
      </c>
      <c r="AE195" t="s">
        <v>800</v>
      </c>
      <c r="AF195">
        <v>6.59</v>
      </c>
      <c r="AG195" t="s">
        <v>1396</v>
      </c>
      <c r="AH195">
        <v>10</v>
      </c>
      <c r="AI195">
        <v>125</v>
      </c>
      <c r="AJ195" t="s">
        <v>798</v>
      </c>
      <c r="AK195">
        <v>2.72</v>
      </c>
      <c r="AL195" t="s">
        <v>1395</v>
      </c>
      <c r="AM195">
        <v>8.99</v>
      </c>
      <c r="AN195">
        <v>93</v>
      </c>
      <c r="AO195" t="s">
        <v>800</v>
      </c>
      <c r="AP195">
        <v>6.59</v>
      </c>
      <c r="AQ195" t="s">
        <v>1396</v>
      </c>
      <c r="AR195">
        <v>10</v>
      </c>
      <c r="AS195">
        <v>249</v>
      </c>
      <c r="AT195" t="str">
        <f t="shared" si="2"/>
        <v>&lt; 25mph</v>
      </c>
    </row>
    <row r="196" spans="1:46" x14ac:dyDescent="0.15">
      <c r="A196">
        <v>69</v>
      </c>
      <c r="B196" t="s">
        <v>25</v>
      </c>
      <c r="C196" t="s">
        <v>208</v>
      </c>
      <c r="D196" t="s">
        <v>104</v>
      </c>
      <c r="E196">
        <v>27</v>
      </c>
      <c r="F196">
        <v>2017</v>
      </c>
      <c r="G196">
        <v>3</v>
      </c>
      <c r="H196" s="7">
        <v>43005</v>
      </c>
      <c r="I196" t="s">
        <v>209</v>
      </c>
      <c r="J196">
        <v>33.232655000000001</v>
      </c>
      <c r="K196">
        <v>-116.9748</v>
      </c>
      <c r="L196" t="s">
        <v>29</v>
      </c>
      <c r="M196" t="s">
        <v>30</v>
      </c>
      <c r="N196" t="s">
        <v>51</v>
      </c>
      <c r="O196" t="s">
        <v>32</v>
      </c>
      <c r="P196" t="s">
        <v>33</v>
      </c>
      <c r="Q196" t="s">
        <v>34</v>
      </c>
      <c r="R196" t="s">
        <v>43</v>
      </c>
      <c r="S196" t="s">
        <v>52</v>
      </c>
      <c r="W196" t="s">
        <v>52</v>
      </c>
      <c r="X196" t="s">
        <v>38</v>
      </c>
      <c r="Y196" t="s">
        <v>47</v>
      </c>
      <c r="Z196" t="s">
        <v>418</v>
      </c>
      <c r="AA196">
        <v>2.14</v>
      </c>
      <c r="AB196" t="s">
        <v>1397</v>
      </c>
      <c r="AC196">
        <v>47</v>
      </c>
      <c r="AD196">
        <v>42</v>
      </c>
      <c r="AE196" t="s">
        <v>418</v>
      </c>
      <c r="AF196">
        <v>2.14</v>
      </c>
      <c r="AG196" t="s">
        <v>1397</v>
      </c>
      <c r="AH196">
        <v>47</v>
      </c>
      <c r="AI196">
        <v>108</v>
      </c>
      <c r="AJ196" t="s">
        <v>418</v>
      </c>
      <c r="AK196">
        <v>2.14</v>
      </c>
      <c r="AL196" t="s">
        <v>1397</v>
      </c>
      <c r="AM196">
        <v>47</v>
      </c>
      <c r="AN196">
        <v>83</v>
      </c>
      <c r="AO196" t="s">
        <v>418</v>
      </c>
      <c r="AP196">
        <v>2.14</v>
      </c>
      <c r="AQ196" t="s">
        <v>1397</v>
      </c>
      <c r="AR196">
        <v>47</v>
      </c>
      <c r="AS196">
        <v>217</v>
      </c>
      <c r="AT196" t="str">
        <f t="shared" ref="AT196:AT259" si="3">IF(AI196=0,"No data",IF(AH196&lt;25,"&lt; 25mph",IF(AH196&lt;40,"25-40mph",IF(AH196&lt;55,"40-55mph",IF(AH196&gt;=55,"55mph+","Undefined")))))</f>
        <v>40-55mph</v>
      </c>
    </row>
    <row r="197" spans="1:46" x14ac:dyDescent="0.15">
      <c r="A197">
        <v>86</v>
      </c>
      <c r="B197" t="s">
        <v>25</v>
      </c>
      <c r="C197" t="s">
        <v>243</v>
      </c>
      <c r="D197" t="s">
        <v>149</v>
      </c>
      <c r="E197">
        <v>12</v>
      </c>
      <c r="F197">
        <v>2018</v>
      </c>
      <c r="G197">
        <v>2</v>
      </c>
      <c r="H197" s="7">
        <v>43263</v>
      </c>
      <c r="I197" t="s">
        <v>244</v>
      </c>
      <c r="J197">
        <v>32.863999999999997</v>
      </c>
      <c r="K197">
        <v>-116.747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43</v>
      </c>
      <c r="S197" t="s">
        <v>245</v>
      </c>
      <c r="U197" t="s">
        <v>81</v>
      </c>
      <c r="V197" t="s">
        <v>36</v>
      </c>
      <c r="W197" t="s">
        <v>68</v>
      </c>
      <c r="X197" t="s">
        <v>53</v>
      </c>
      <c r="Y197" t="s">
        <v>39</v>
      </c>
      <c r="Z197" t="s">
        <v>798</v>
      </c>
      <c r="AA197">
        <v>1.64</v>
      </c>
      <c r="AB197" t="s">
        <v>1398</v>
      </c>
      <c r="AC197">
        <v>20</v>
      </c>
      <c r="AD197">
        <v>63</v>
      </c>
      <c r="AE197" t="s">
        <v>798</v>
      </c>
      <c r="AF197">
        <v>1.64</v>
      </c>
      <c r="AG197" t="s">
        <v>1398</v>
      </c>
      <c r="AH197">
        <v>20</v>
      </c>
      <c r="AI197">
        <v>153</v>
      </c>
      <c r="AJ197" t="s">
        <v>798</v>
      </c>
      <c r="AK197">
        <v>1.64</v>
      </c>
      <c r="AL197" t="s">
        <v>1398</v>
      </c>
      <c r="AM197">
        <v>20</v>
      </c>
      <c r="AN197">
        <v>125</v>
      </c>
      <c r="AO197" t="s">
        <v>798</v>
      </c>
      <c r="AP197">
        <v>1.64</v>
      </c>
      <c r="AQ197" t="s">
        <v>1398</v>
      </c>
      <c r="AR197">
        <v>20</v>
      </c>
      <c r="AS197">
        <v>305</v>
      </c>
      <c r="AT197" t="str">
        <f t="shared" si="3"/>
        <v>&lt; 25mph</v>
      </c>
    </row>
    <row r="198" spans="1:46" x14ac:dyDescent="0.15">
      <c r="A198">
        <v>65</v>
      </c>
      <c r="B198" t="s">
        <v>25</v>
      </c>
      <c r="C198" t="s">
        <v>198</v>
      </c>
      <c r="D198" t="s">
        <v>83</v>
      </c>
      <c r="E198">
        <v>28</v>
      </c>
      <c r="F198">
        <v>2017</v>
      </c>
      <c r="G198">
        <v>3</v>
      </c>
      <c r="H198" s="7">
        <v>42944</v>
      </c>
      <c r="I198" t="s">
        <v>199</v>
      </c>
      <c r="J198">
        <v>32.780183000000001</v>
      </c>
      <c r="K198">
        <v>-116.872249</v>
      </c>
      <c r="L198" t="s">
        <v>29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43</v>
      </c>
      <c r="S198" t="s">
        <v>20</v>
      </c>
      <c r="T198" t="s">
        <v>200</v>
      </c>
      <c r="U198" t="s">
        <v>44</v>
      </c>
      <c r="V198" t="s">
        <v>36</v>
      </c>
      <c r="W198" t="s">
        <v>139</v>
      </c>
      <c r="X198" t="s">
        <v>38</v>
      </c>
      <c r="Y198" t="s">
        <v>39</v>
      </c>
      <c r="Z198" t="s">
        <v>556</v>
      </c>
      <c r="AA198">
        <v>3.33</v>
      </c>
      <c r="AB198" t="s">
        <v>1399</v>
      </c>
      <c r="AC198">
        <v>3.8</v>
      </c>
      <c r="AD198">
        <v>22</v>
      </c>
      <c r="AE198" t="s">
        <v>1115</v>
      </c>
      <c r="AF198">
        <v>5.72</v>
      </c>
      <c r="AG198" t="s">
        <v>1400</v>
      </c>
      <c r="AH198">
        <v>7</v>
      </c>
      <c r="AI198">
        <v>72</v>
      </c>
      <c r="AJ198" t="s">
        <v>710</v>
      </c>
      <c r="AK198">
        <v>1.23</v>
      </c>
      <c r="AL198" t="s">
        <v>1401</v>
      </c>
      <c r="AM198">
        <v>4.99</v>
      </c>
      <c r="AN198">
        <v>43</v>
      </c>
      <c r="AO198" t="s">
        <v>1004</v>
      </c>
      <c r="AP198">
        <v>6.5</v>
      </c>
      <c r="AQ198" t="s">
        <v>1402</v>
      </c>
      <c r="AR198">
        <v>8.7200000000000006</v>
      </c>
      <c r="AS198">
        <v>143</v>
      </c>
      <c r="AT198" t="str">
        <f t="shared" si="3"/>
        <v>&lt; 25mph</v>
      </c>
    </row>
    <row r="199" spans="1:46" x14ac:dyDescent="0.15">
      <c r="A199">
        <v>44</v>
      </c>
      <c r="B199" t="s">
        <v>25</v>
      </c>
      <c r="C199" t="s">
        <v>157</v>
      </c>
      <c r="D199" t="s">
        <v>83</v>
      </c>
      <c r="E199">
        <v>11</v>
      </c>
      <c r="F199">
        <v>2016</v>
      </c>
      <c r="G199">
        <v>3</v>
      </c>
      <c r="H199" s="7">
        <v>42562</v>
      </c>
      <c r="I199" t="s">
        <v>158</v>
      </c>
      <c r="J199">
        <v>33.453102000000001</v>
      </c>
      <c r="K199">
        <v>-117.304377</v>
      </c>
      <c r="L199" t="s">
        <v>29</v>
      </c>
      <c r="M199" t="s">
        <v>85</v>
      </c>
      <c r="N199" t="s">
        <v>31</v>
      </c>
      <c r="O199" t="s">
        <v>72</v>
      </c>
      <c r="P199" t="s">
        <v>33</v>
      </c>
      <c r="Q199" t="s">
        <v>34</v>
      </c>
      <c r="R199" t="s">
        <v>43</v>
      </c>
      <c r="S199" t="s">
        <v>20</v>
      </c>
      <c r="U199" t="s">
        <v>56</v>
      </c>
      <c r="V199" t="s">
        <v>36</v>
      </c>
      <c r="X199" t="s">
        <v>38</v>
      </c>
      <c r="Y199" t="s">
        <v>47</v>
      </c>
      <c r="Z199" t="s">
        <v>1403</v>
      </c>
      <c r="AA199">
        <v>2.71</v>
      </c>
      <c r="AB199" t="s">
        <v>1404</v>
      </c>
      <c r="AC199">
        <v>7</v>
      </c>
      <c r="AD199">
        <v>28</v>
      </c>
      <c r="AE199" t="s">
        <v>765</v>
      </c>
      <c r="AF199">
        <v>6.85</v>
      </c>
      <c r="AG199" t="s">
        <v>1405</v>
      </c>
      <c r="AH199">
        <v>50.64</v>
      </c>
      <c r="AI199">
        <v>34</v>
      </c>
      <c r="AJ199" t="s">
        <v>1403</v>
      </c>
      <c r="AK199">
        <v>2.71</v>
      </c>
      <c r="AL199" t="s">
        <v>1406</v>
      </c>
      <c r="AM199">
        <v>8.99</v>
      </c>
      <c r="AN199">
        <v>54</v>
      </c>
      <c r="AO199" t="s">
        <v>765</v>
      </c>
      <c r="AP199">
        <v>6.85</v>
      </c>
      <c r="AQ199" t="s">
        <v>1405</v>
      </c>
      <c r="AR199">
        <v>50.64</v>
      </c>
      <c r="AS199">
        <v>66</v>
      </c>
      <c r="AT199" t="str">
        <f t="shared" si="3"/>
        <v>40-55mph</v>
      </c>
    </row>
    <row r="200" spans="1:46" x14ac:dyDescent="0.15">
      <c r="A200">
        <v>12</v>
      </c>
      <c r="B200" t="s">
        <v>25</v>
      </c>
      <c r="C200" t="s">
        <v>82</v>
      </c>
      <c r="D200" t="s">
        <v>83</v>
      </c>
      <c r="E200">
        <v>7</v>
      </c>
      <c r="F200">
        <v>2015</v>
      </c>
      <c r="G200">
        <v>3</v>
      </c>
      <c r="H200" s="7">
        <v>42192</v>
      </c>
      <c r="I200" t="s">
        <v>84</v>
      </c>
      <c r="J200">
        <v>32.744300000000003</v>
      </c>
      <c r="K200">
        <v>-117.0498</v>
      </c>
      <c r="L200" t="s">
        <v>29</v>
      </c>
      <c r="M200" t="s">
        <v>85</v>
      </c>
      <c r="N200" t="s">
        <v>31</v>
      </c>
      <c r="O200" t="s">
        <v>86</v>
      </c>
      <c r="P200" t="s">
        <v>33</v>
      </c>
      <c r="Q200" t="s">
        <v>34</v>
      </c>
      <c r="R200" t="s">
        <v>43</v>
      </c>
      <c r="S200" t="s">
        <v>20</v>
      </c>
      <c r="U200" t="s">
        <v>56</v>
      </c>
      <c r="V200" t="s">
        <v>36</v>
      </c>
      <c r="W200" t="s">
        <v>46</v>
      </c>
      <c r="X200" t="s">
        <v>69</v>
      </c>
      <c r="Y200" t="s">
        <v>39</v>
      </c>
      <c r="Z200" t="s">
        <v>512</v>
      </c>
      <c r="AA200">
        <v>3.76</v>
      </c>
      <c r="AB200" t="s">
        <v>1407</v>
      </c>
      <c r="AC200">
        <v>3</v>
      </c>
      <c r="AD200">
        <v>32</v>
      </c>
      <c r="AE200" t="s">
        <v>463</v>
      </c>
      <c r="AF200">
        <v>6.11</v>
      </c>
      <c r="AG200" t="s">
        <v>1408</v>
      </c>
      <c r="AH200">
        <v>7</v>
      </c>
      <c r="AI200">
        <v>149</v>
      </c>
      <c r="AJ200" t="s">
        <v>512</v>
      </c>
      <c r="AK200">
        <v>3.76</v>
      </c>
      <c r="AL200" t="s">
        <v>1409</v>
      </c>
      <c r="AM200">
        <v>5.99</v>
      </c>
      <c r="AN200">
        <v>64</v>
      </c>
      <c r="AO200" t="s">
        <v>472</v>
      </c>
      <c r="AP200">
        <v>5.49</v>
      </c>
      <c r="AQ200" t="s">
        <v>1410</v>
      </c>
      <c r="AR200">
        <v>8.99</v>
      </c>
      <c r="AS200">
        <v>290</v>
      </c>
      <c r="AT200" t="str">
        <f t="shared" si="3"/>
        <v>&lt; 25mph</v>
      </c>
    </row>
    <row r="201" spans="1:46" x14ac:dyDescent="0.15">
      <c r="A201">
        <v>7</v>
      </c>
      <c r="B201" t="s">
        <v>25</v>
      </c>
      <c r="C201" t="s">
        <v>65</v>
      </c>
      <c r="D201" t="s">
        <v>49</v>
      </c>
      <c r="E201">
        <v>18</v>
      </c>
      <c r="F201">
        <v>2015</v>
      </c>
      <c r="G201">
        <v>2</v>
      </c>
      <c r="H201" s="7">
        <v>42112</v>
      </c>
      <c r="I201" t="s">
        <v>66</v>
      </c>
      <c r="J201">
        <v>32.776400000000002</v>
      </c>
      <c r="K201">
        <v>-116.93089999999999</v>
      </c>
      <c r="L201" t="s">
        <v>29</v>
      </c>
      <c r="M201" t="s">
        <v>30</v>
      </c>
      <c r="N201" t="s">
        <v>31</v>
      </c>
      <c r="O201" t="s">
        <v>32</v>
      </c>
      <c r="P201" t="s">
        <v>67</v>
      </c>
      <c r="Q201" t="s">
        <v>34</v>
      </c>
      <c r="R201" t="s">
        <v>35</v>
      </c>
      <c r="S201" t="s">
        <v>20</v>
      </c>
      <c r="U201" t="s">
        <v>29</v>
      </c>
      <c r="V201" t="s">
        <v>36</v>
      </c>
      <c r="W201" t="s">
        <v>68</v>
      </c>
      <c r="X201" t="s">
        <v>69</v>
      </c>
      <c r="Y201" t="s">
        <v>39</v>
      </c>
      <c r="Z201" t="s">
        <v>445</v>
      </c>
      <c r="AA201">
        <v>3.62</v>
      </c>
      <c r="AB201" t="s">
        <v>1411</v>
      </c>
      <c r="AC201">
        <v>4.99</v>
      </c>
      <c r="AD201">
        <v>36</v>
      </c>
      <c r="AE201" t="s">
        <v>463</v>
      </c>
      <c r="AF201">
        <v>6.11</v>
      </c>
      <c r="AG201" t="s">
        <v>1412</v>
      </c>
      <c r="AH201">
        <v>7</v>
      </c>
      <c r="AI201">
        <v>153</v>
      </c>
      <c r="AJ201" t="s">
        <v>445</v>
      </c>
      <c r="AK201">
        <v>3.62</v>
      </c>
      <c r="AL201" t="s">
        <v>1411</v>
      </c>
      <c r="AM201">
        <v>4.99</v>
      </c>
      <c r="AN201">
        <v>71</v>
      </c>
      <c r="AO201" t="s">
        <v>463</v>
      </c>
      <c r="AP201">
        <v>6.11</v>
      </c>
      <c r="AQ201" t="s">
        <v>1412</v>
      </c>
      <c r="AR201">
        <v>7</v>
      </c>
      <c r="AS201">
        <v>284</v>
      </c>
      <c r="AT201" t="str">
        <f t="shared" si="3"/>
        <v>&lt; 25mph</v>
      </c>
    </row>
    <row r="202" spans="1:46" x14ac:dyDescent="0.15">
      <c r="A202">
        <v>51</v>
      </c>
      <c r="B202" t="s">
        <v>25</v>
      </c>
      <c r="C202" t="s">
        <v>170</v>
      </c>
      <c r="D202" t="s">
        <v>104</v>
      </c>
      <c r="E202">
        <v>27</v>
      </c>
      <c r="F202">
        <v>2016</v>
      </c>
      <c r="G202">
        <v>3</v>
      </c>
      <c r="H202" s="7">
        <v>42640</v>
      </c>
      <c r="I202" s="8">
        <v>0.42916666666666659</v>
      </c>
      <c r="J202">
        <v>33.296658000000001</v>
      </c>
      <c r="K202">
        <v>-117.20794100000001</v>
      </c>
      <c r="L202" t="s">
        <v>29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20</v>
      </c>
      <c r="U202" t="s">
        <v>152</v>
      </c>
      <c r="W202" t="s">
        <v>52</v>
      </c>
      <c r="X202" t="s">
        <v>38</v>
      </c>
      <c r="Y202" t="s">
        <v>47</v>
      </c>
      <c r="Z202" t="s">
        <v>825</v>
      </c>
      <c r="AA202">
        <v>2.72</v>
      </c>
      <c r="AB202" t="s">
        <v>1413</v>
      </c>
      <c r="AC202">
        <v>12.01</v>
      </c>
      <c r="AD202">
        <v>69</v>
      </c>
      <c r="AE202" t="s">
        <v>1414</v>
      </c>
      <c r="AF202">
        <v>7.77</v>
      </c>
      <c r="AG202" t="s">
        <v>1415</v>
      </c>
      <c r="AH202">
        <v>14</v>
      </c>
      <c r="AI202">
        <v>159</v>
      </c>
      <c r="AJ202" t="s">
        <v>469</v>
      </c>
      <c r="AK202">
        <v>3.41</v>
      </c>
      <c r="AL202" t="s">
        <v>1416</v>
      </c>
      <c r="AM202">
        <v>16.11</v>
      </c>
      <c r="AN202">
        <v>139</v>
      </c>
      <c r="AO202" t="s">
        <v>1414</v>
      </c>
      <c r="AP202">
        <v>7.77</v>
      </c>
      <c r="AQ202" t="s">
        <v>1417</v>
      </c>
      <c r="AR202">
        <v>18.989999999999998</v>
      </c>
      <c r="AS202">
        <v>323</v>
      </c>
      <c r="AT202" t="str">
        <f t="shared" si="3"/>
        <v>&lt; 25mph</v>
      </c>
    </row>
    <row r="203" spans="1:46" x14ac:dyDescent="0.15">
      <c r="A203">
        <v>138</v>
      </c>
      <c r="B203" t="s">
        <v>25</v>
      </c>
      <c r="C203" t="s">
        <v>339</v>
      </c>
      <c r="D203" t="s">
        <v>104</v>
      </c>
      <c r="E203">
        <v>17</v>
      </c>
      <c r="F203">
        <v>2020</v>
      </c>
      <c r="G203">
        <v>3</v>
      </c>
      <c r="H203" s="7">
        <v>44091</v>
      </c>
      <c r="I203" t="s">
        <v>93</v>
      </c>
      <c r="J203">
        <v>33.110132</v>
      </c>
      <c r="K203">
        <v>-117.26933099999999</v>
      </c>
      <c r="L203" t="s">
        <v>29</v>
      </c>
      <c r="M203" t="s">
        <v>85</v>
      </c>
      <c r="N203" t="s">
        <v>31</v>
      </c>
      <c r="O203" t="s">
        <v>32</v>
      </c>
      <c r="P203" t="s">
        <v>33</v>
      </c>
      <c r="Q203" t="s">
        <v>34</v>
      </c>
      <c r="R203" t="s">
        <v>43</v>
      </c>
      <c r="S203" t="s">
        <v>100</v>
      </c>
      <c r="T203" t="s">
        <v>56</v>
      </c>
      <c r="W203" t="s">
        <v>68</v>
      </c>
      <c r="X203" t="s">
        <v>69</v>
      </c>
      <c r="Y203" t="s">
        <v>61</v>
      </c>
      <c r="Z203" t="s">
        <v>642</v>
      </c>
      <c r="AA203">
        <v>3.07</v>
      </c>
      <c r="AB203" t="s">
        <v>1418</v>
      </c>
      <c r="AC203">
        <v>23</v>
      </c>
      <c r="AD203">
        <v>65</v>
      </c>
      <c r="AE203" t="s">
        <v>1419</v>
      </c>
      <c r="AF203">
        <v>5.38</v>
      </c>
      <c r="AG203" t="s">
        <v>1418</v>
      </c>
      <c r="AH203">
        <v>32.01</v>
      </c>
      <c r="AI203">
        <v>175</v>
      </c>
      <c r="AJ203" t="s">
        <v>642</v>
      </c>
      <c r="AK203">
        <v>3.07</v>
      </c>
      <c r="AL203" t="s">
        <v>1420</v>
      </c>
      <c r="AM203">
        <v>24.99</v>
      </c>
      <c r="AN203">
        <v>130</v>
      </c>
      <c r="AO203" t="s">
        <v>1419</v>
      </c>
      <c r="AP203">
        <v>5.38</v>
      </c>
      <c r="AQ203" t="s">
        <v>1418</v>
      </c>
      <c r="AR203">
        <v>32.01</v>
      </c>
      <c r="AS203">
        <v>349</v>
      </c>
      <c r="AT203" t="str">
        <f t="shared" si="3"/>
        <v>25-40mph</v>
      </c>
    </row>
    <row r="204" spans="1:46" x14ac:dyDescent="0.15">
      <c r="A204">
        <v>63</v>
      </c>
      <c r="B204" t="s">
        <v>25</v>
      </c>
      <c r="C204" t="s">
        <v>194</v>
      </c>
      <c r="D204" t="s">
        <v>83</v>
      </c>
      <c r="E204">
        <v>16</v>
      </c>
      <c r="F204">
        <v>2017</v>
      </c>
      <c r="G204">
        <v>3</v>
      </c>
      <c r="H204" s="7">
        <v>42932</v>
      </c>
      <c r="I204" t="s">
        <v>195</v>
      </c>
      <c r="J204">
        <v>32.829000000000001</v>
      </c>
      <c r="K204">
        <v>-117.136</v>
      </c>
      <c r="L204" t="s">
        <v>29</v>
      </c>
      <c r="M204" t="s">
        <v>85</v>
      </c>
      <c r="N204" t="s">
        <v>31</v>
      </c>
      <c r="O204" t="s">
        <v>78</v>
      </c>
      <c r="P204" t="s">
        <v>33</v>
      </c>
      <c r="Q204" t="s">
        <v>34</v>
      </c>
      <c r="R204" t="s">
        <v>35</v>
      </c>
      <c r="S204" t="s">
        <v>20</v>
      </c>
      <c r="U204" t="s">
        <v>81</v>
      </c>
      <c r="V204" t="s">
        <v>36</v>
      </c>
      <c r="W204" t="s">
        <v>56</v>
      </c>
      <c r="X204" t="s">
        <v>69</v>
      </c>
      <c r="Y204" t="s">
        <v>189</v>
      </c>
      <c r="Z204" t="s">
        <v>586</v>
      </c>
      <c r="AA204">
        <v>1.29</v>
      </c>
      <c r="AB204" t="s">
        <v>1421</v>
      </c>
      <c r="AC204">
        <v>18.010000000000002</v>
      </c>
      <c r="AD204">
        <v>45</v>
      </c>
      <c r="AE204" t="s">
        <v>586</v>
      </c>
      <c r="AF204">
        <v>1.29</v>
      </c>
      <c r="AG204" t="s">
        <v>1421</v>
      </c>
      <c r="AH204">
        <v>18.010000000000002</v>
      </c>
      <c r="AI204">
        <v>192</v>
      </c>
      <c r="AJ204" t="s">
        <v>586</v>
      </c>
      <c r="AK204">
        <v>1.29</v>
      </c>
      <c r="AL204" t="s">
        <v>1421</v>
      </c>
      <c r="AM204">
        <v>18.010000000000002</v>
      </c>
      <c r="AN204">
        <v>90</v>
      </c>
      <c r="AO204" t="s">
        <v>586</v>
      </c>
      <c r="AP204">
        <v>1.29</v>
      </c>
      <c r="AQ204" t="s">
        <v>1421</v>
      </c>
      <c r="AR204">
        <v>18.010000000000002</v>
      </c>
      <c r="AS204">
        <v>382</v>
      </c>
      <c r="AT204" t="str">
        <f t="shared" si="3"/>
        <v>&lt; 25mph</v>
      </c>
    </row>
    <row r="205" spans="1:46" x14ac:dyDescent="0.15">
      <c r="A205">
        <v>73</v>
      </c>
      <c r="B205" t="s">
        <v>25</v>
      </c>
      <c r="C205" t="s">
        <v>216</v>
      </c>
      <c r="D205" t="s">
        <v>120</v>
      </c>
      <c r="E205">
        <v>18</v>
      </c>
      <c r="F205">
        <v>2017</v>
      </c>
      <c r="G205">
        <v>4</v>
      </c>
      <c r="H205" s="7">
        <v>43026</v>
      </c>
      <c r="I205" t="s">
        <v>217</v>
      </c>
      <c r="J205">
        <v>33.165913000000003</v>
      </c>
      <c r="K205">
        <v>-117.205342</v>
      </c>
      <c r="L205" t="s">
        <v>29</v>
      </c>
      <c r="M205" t="s">
        <v>85</v>
      </c>
      <c r="N205" t="s">
        <v>31</v>
      </c>
      <c r="O205" t="s">
        <v>52</v>
      </c>
      <c r="P205" t="s">
        <v>33</v>
      </c>
      <c r="Q205" t="s">
        <v>34</v>
      </c>
      <c r="R205" t="s">
        <v>35</v>
      </c>
      <c r="S205" t="s">
        <v>20</v>
      </c>
      <c r="U205" t="s">
        <v>44</v>
      </c>
      <c r="V205" t="s">
        <v>45</v>
      </c>
      <c r="W205" t="s">
        <v>46</v>
      </c>
      <c r="X205" t="s">
        <v>69</v>
      </c>
      <c r="Y205" t="s">
        <v>61</v>
      </c>
      <c r="Z205" t="s">
        <v>545</v>
      </c>
      <c r="AA205">
        <v>3.58</v>
      </c>
      <c r="AB205" t="s">
        <v>1422</v>
      </c>
      <c r="AC205">
        <v>5.99</v>
      </c>
      <c r="AD205">
        <v>100</v>
      </c>
      <c r="AE205" t="s">
        <v>463</v>
      </c>
      <c r="AF205">
        <v>4.4000000000000004</v>
      </c>
      <c r="AG205" t="s">
        <v>1422</v>
      </c>
      <c r="AH205">
        <v>7</v>
      </c>
      <c r="AI205">
        <v>221</v>
      </c>
      <c r="AJ205" t="s">
        <v>545</v>
      </c>
      <c r="AK205">
        <v>3.58</v>
      </c>
      <c r="AL205" t="s">
        <v>1422</v>
      </c>
      <c r="AM205">
        <v>5.99</v>
      </c>
      <c r="AN205">
        <v>195</v>
      </c>
      <c r="AO205" t="s">
        <v>463</v>
      </c>
      <c r="AP205">
        <v>4.4000000000000004</v>
      </c>
      <c r="AQ205" t="s">
        <v>1422</v>
      </c>
      <c r="AR205">
        <v>7</v>
      </c>
      <c r="AS205">
        <v>430</v>
      </c>
      <c r="AT205" t="str">
        <f t="shared" si="3"/>
        <v>&lt; 25mph</v>
      </c>
    </row>
    <row r="206" spans="1:46" x14ac:dyDescent="0.15">
      <c r="A206">
        <v>117</v>
      </c>
      <c r="B206" t="s">
        <v>25</v>
      </c>
      <c r="C206" t="s">
        <v>306</v>
      </c>
      <c r="D206" t="s">
        <v>176</v>
      </c>
      <c r="E206">
        <v>12</v>
      </c>
      <c r="F206">
        <v>2019</v>
      </c>
      <c r="G206">
        <v>4</v>
      </c>
      <c r="H206" s="7">
        <v>43781</v>
      </c>
      <c r="I206" t="s">
        <v>155</v>
      </c>
      <c r="J206">
        <v>33.190275999999997</v>
      </c>
      <c r="K206">
        <v>-117.369773</v>
      </c>
      <c r="L206" t="s">
        <v>56</v>
      </c>
      <c r="M206" t="s">
        <v>85</v>
      </c>
      <c r="N206" t="s">
        <v>31</v>
      </c>
      <c r="O206" t="s">
        <v>32</v>
      </c>
      <c r="P206" t="s">
        <v>297</v>
      </c>
      <c r="Q206" t="s">
        <v>34</v>
      </c>
      <c r="R206" t="s">
        <v>43</v>
      </c>
      <c r="S206" t="s">
        <v>100</v>
      </c>
      <c r="T206" t="s">
        <v>108</v>
      </c>
      <c r="W206" t="s">
        <v>52</v>
      </c>
      <c r="X206" t="s">
        <v>38</v>
      </c>
      <c r="Y206" t="s">
        <v>61</v>
      </c>
      <c r="Z206" t="s">
        <v>420</v>
      </c>
      <c r="AA206">
        <v>2.7</v>
      </c>
      <c r="AB206" t="s">
        <v>1423</v>
      </c>
      <c r="AC206">
        <v>5.99</v>
      </c>
      <c r="AD206">
        <v>30</v>
      </c>
      <c r="AE206" t="s">
        <v>1424</v>
      </c>
      <c r="AF206">
        <v>5.81</v>
      </c>
      <c r="AG206" t="s">
        <v>1425</v>
      </c>
      <c r="AH206">
        <v>8.99</v>
      </c>
      <c r="AI206">
        <v>124</v>
      </c>
      <c r="AJ206" t="s">
        <v>420</v>
      </c>
      <c r="AK206">
        <v>2.7</v>
      </c>
      <c r="AL206" t="s">
        <v>1423</v>
      </c>
      <c r="AM206">
        <v>5.99</v>
      </c>
      <c r="AN206">
        <v>60</v>
      </c>
      <c r="AO206" t="s">
        <v>1424</v>
      </c>
      <c r="AP206">
        <v>5.81</v>
      </c>
      <c r="AQ206" t="s">
        <v>1425</v>
      </c>
      <c r="AR206">
        <v>8.99</v>
      </c>
      <c r="AS206">
        <v>252</v>
      </c>
      <c r="AT206" t="str">
        <f t="shared" si="3"/>
        <v>&lt; 25mph</v>
      </c>
    </row>
    <row r="207" spans="1:46" x14ac:dyDescent="0.15">
      <c r="A207">
        <v>117</v>
      </c>
      <c r="B207" t="s">
        <v>25</v>
      </c>
      <c r="C207" t="s">
        <v>306</v>
      </c>
      <c r="D207" t="s">
        <v>176</v>
      </c>
      <c r="E207">
        <v>12</v>
      </c>
      <c r="F207">
        <v>2019</v>
      </c>
      <c r="G207">
        <v>4</v>
      </c>
      <c r="H207" s="7">
        <v>43781</v>
      </c>
      <c r="I207" t="s">
        <v>155</v>
      </c>
      <c r="J207">
        <v>33.190275999999997</v>
      </c>
      <c r="K207">
        <v>-117.369773</v>
      </c>
      <c r="L207" t="s">
        <v>56</v>
      </c>
      <c r="M207" t="s">
        <v>85</v>
      </c>
      <c r="N207" t="s">
        <v>31</v>
      </c>
      <c r="O207" t="s">
        <v>32</v>
      </c>
      <c r="P207" t="s">
        <v>297</v>
      </c>
      <c r="Q207" t="s">
        <v>34</v>
      </c>
      <c r="R207" t="s">
        <v>43</v>
      </c>
      <c r="S207" t="s">
        <v>100</v>
      </c>
      <c r="T207" t="s">
        <v>108</v>
      </c>
      <c r="W207" t="s">
        <v>52</v>
      </c>
      <c r="X207" t="s">
        <v>38</v>
      </c>
      <c r="Y207" t="s">
        <v>61</v>
      </c>
      <c r="Z207" t="s">
        <v>397</v>
      </c>
      <c r="AA207">
        <v>3.8</v>
      </c>
      <c r="AB207" t="s">
        <v>1426</v>
      </c>
      <c r="AC207">
        <v>15.99</v>
      </c>
      <c r="AD207">
        <v>28</v>
      </c>
      <c r="AE207" t="s">
        <v>635</v>
      </c>
      <c r="AF207">
        <v>4.1500000000000004</v>
      </c>
      <c r="AG207" t="s">
        <v>1427</v>
      </c>
      <c r="AH207">
        <v>18.010000000000002</v>
      </c>
      <c r="AI207">
        <v>115</v>
      </c>
      <c r="AJ207" t="s">
        <v>397</v>
      </c>
      <c r="AK207">
        <v>3.8</v>
      </c>
      <c r="AL207" t="s">
        <v>1426</v>
      </c>
      <c r="AM207">
        <v>15.99</v>
      </c>
      <c r="AN207">
        <v>56</v>
      </c>
      <c r="AO207" t="s">
        <v>635</v>
      </c>
      <c r="AP207">
        <v>4.1500000000000004</v>
      </c>
      <c r="AQ207" t="s">
        <v>1427</v>
      </c>
      <c r="AR207">
        <v>18.010000000000002</v>
      </c>
      <c r="AS207">
        <v>227</v>
      </c>
      <c r="AT207" t="str">
        <f t="shared" si="3"/>
        <v>&lt; 25mph</v>
      </c>
    </row>
    <row r="208" spans="1:46" x14ac:dyDescent="0.15">
      <c r="A208">
        <v>42</v>
      </c>
      <c r="B208" t="s">
        <v>25</v>
      </c>
      <c r="C208" t="s">
        <v>153</v>
      </c>
      <c r="D208" t="s">
        <v>149</v>
      </c>
      <c r="E208">
        <v>27</v>
      </c>
      <c r="F208">
        <v>2016</v>
      </c>
      <c r="G208">
        <v>2</v>
      </c>
      <c r="H208" s="7">
        <v>42548</v>
      </c>
      <c r="I208" t="s">
        <v>28</v>
      </c>
      <c r="J208">
        <v>33.283735</v>
      </c>
      <c r="K208">
        <v>-116.617411</v>
      </c>
      <c r="L208" t="s">
        <v>29</v>
      </c>
      <c r="M208" t="s">
        <v>30</v>
      </c>
      <c r="N208" t="s">
        <v>31</v>
      </c>
      <c r="O208" t="s">
        <v>72</v>
      </c>
      <c r="P208" t="s">
        <v>33</v>
      </c>
      <c r="Q208" t="s">
        <v>34</v>
      </c>
      <c r="R208" t="s">
        <v>35</v>
      </c>
      <c r="S208" t="s">
        <v>100</v>
      </c>
      <c r="T208" t="s">
        <v>101</v>
      </c>
      <c r="W208" t="s">
        <v>46</v>
      </c>
      <c r="X208" t="s">
        <v>38</v>
      </c>
      <c r="Y208" t="s">
        <v>57</v>
      </c>
      <c r="Z208" t="s">
        <v>1351</v>
      </c>
      <c r="AA208">
        <v>3.12</v>
      </c>
      <c r="AB208" t="s">
        <v>1428</v>
      </c>
      <c r="AC208">
        <v>4</v>
      </c>
      <c r="AD208">
        <v>55</v>
      </c>
      <c r="AE208" t="s">
        <v>658</v>
      </c>
      <c r="AF208">
        <v>4.16</v>
      </c>
      <c r="AG208" t="s">
        <v>1429</v>
      </c>
      <c r="AH208">
        <v>4.99</v>
      </c>
      <c r="AI208">
        <v>134</v>
      </c>
      <c r="AJ208" t="s">
        <v>1351</v>
      </c>
      <c r="AK208">
        <v>3.12</v>
      </c>
      <c r="AL208" t="s">
        <v>1430</v>
      </c>
      <c r="AM208">
        <v>4.99</v>
      </c>
      <c r="AN208">
        <v>108</v>
      </c>
      <c r="AO208" t="s">
        <v>466</v>
      </c>
      <c r="AP208">
        <v>4.37</v>
      </c>
      <c r="AQ208" t="s">
        <v>1431</v>
      </c>
      <c r="AR208">
        <v>7</v>
      </c>
      <c r="AS208">
        <v>266</v>
      </c>
      <c r="AT208" t="str">
        <f t="shared" si="3"/>
        <v>&lt; 25mph</v>
      </c>
    </row>
    <row r="209" spans="1:46" x14ac:dyDescent="0.15">
      <c r="A209">
        <v>11</v>
      </c>
      <c r="B209" t="s">
        <v>25</v>
      </c>
      <c r="C209" t="s">
        <v>79</v>
      </c>
      <c r="D209" t="s">
        <v>76</v>
      </c>
      <c r="E209">
        <v>28</v>
      </c>
      <c r="F209">
        <v>2015</v>
      </c>
      <c r="G209">
        <v>2</v>
      </c>
      <c r="H209" s="7">
        <v>42152</v>
      </c>
      <c r="I209" t="s">
        <v>80</v>
      </c>
      <c r="J209">
        <v>32.726500000000001</v>
      </c>
      <c r="K209">
        <v>-116.9922</v>
      </c>
      <c r="L209" t="s">
        <v>29</v>
      </c>
      <c r="M209" t="s">
        <v>30</v>
      </c>
      <c r="N209" t="s">
        <v>31</v>
      </c>
      <c r="O209" t="s">
        <v>78</v>
      </c>
      <c r="P209" t="s">
        <v>33</v>
      </c>
      <c r="Q209" t="s">
        <v>34</v>
      </c>
      <c r="R209" t="s">
        <v>43</v>
      </c>
      <c r="S209" t="s">
        <v>20</v>
      </c>
      <c r="U209" t="s">
        <v>81</v>
      </c>
      <c r="V209" t="s">
        <v>36</v>
      </c>
      <c r="W209" t="s">
        <v>68</v>
      </c>
      <c r="X209" t="s">
        <v>69</v>
      </c>
      <c r="Y209" t="s">
        <v>39</v>
      </c>
      <c r="Z209" t="s">
        <v>569</v>
      </c>
      <c r="AA209">
        <v>1.87</v>
      </c>
      <c r="AB209" t="s">
        <v>1432</v>
      </c>
      <c r="AC209">
        <v>8.0500000000000007</v>
      </c>
      <c r="AD209">
        <v>10</v>
      </c>
      <c r="AE209" t="s">
        <v>375</v>
      </c>
      <c r="AF209">
        <v>4.99</v>
      </c>
      <c r="AG209" t="s">
        <v>1433</v>
      </c>
      <c r="AH209">
        <v>10</v>
      </c>
      <c r="AI209">
        <v>74</v>
      </c>
      <c r="AJ209" t="s">
        <v>569</v>
      </c>
      <c r="AK209">
        <v>1.87</v>
      </c>
      <c r="AL209" t="s">
        <v>1432</v>
      </c>
      <c r="AM209">
        <v>8.0500000000000007</v>
      </c>
      <c r="AN209">
        <v>20</v>
      </c>
      <c r="AO209" t="s">
        <v>375</v>
      </c>
      <c r="AP209">
        <v>4.99</v>
      </c>
      <c r="AQ209" t="s">
        <v>1433</v>
      </c>
      <c r="AR209">
        <v>10</v>
      </c>
      <c r="AS209">
        <v>148</v>
      </c>
      <c r="AT209" t="str">
        <f t="shared" si="3"/>
        <v>&lt; 25mph</v>
      </c>
    </row>
    <row r="210" spans="1:46" x14ac:dyDescent="0.15">
      <c r="A210">
        <v>125</v>
      </c>
      <c r="B210" t="s">
        <v>25</v>
      </c>
      <c r="C210" t="s">
        <v>321</v>
      </c>
      <c r="D210" t="s">
        <v>83</v>
      </c>
      <c r="E210">
        <v>17</v>
      </c>
      <c r="F210">
        <v>2020</v>
      </c>
      <c r="G210">
        <v>3</v>
      </c>
      <c r="H210" s="7">
        <v>44029</v>
      </c>
      <c r="I210" t="s">
        <v>322</v>
      </c>
      <c r="J210">
        <v>33.090350999999998</v>
      </c>
      <c r="K210">
        <v>-116.579773</v>
      </c>
      <c r="L210" t="s">
        <v>29</v>
      </c>
      <c r="M210" t="s">
        <v>30</v>
      </c>
      <c r="N210" t="s">
        <v>31</v>
      </c>
      <c r="O210" t="s">
        <v>72</v>
      </c>
      <c r="P210" t="s">
        <v>33</v>
      </c>
      <c r="Q210" t="s">
        <v>34</v>
      </c>
      <c r="R210" t="s">
        <v>43</v>
      </c>
      <c r="S210" t="s">
        <v>20</v>
      </c>
      <c r="U210" t="s">
        <v>152</v>
      </c>
      <c r="V210" t="s">
        <v>36</v>
      </c>
      <c r="W210" t="s">
        <v>68</v>
      </c>
      <c r="X210" t="s">
        <v>53</v>
      </c>
      <c r="Y210" t="s">
        <v>57</v>
      </c>
      <c r="Z210" t="s">
        <v>358</v>
      </c>
      <c r="AA210">
        <v>3.87</v>
      </c>
      <c r="AB210" t="s">
        <v>1434</v>
      </c>
      <c r="AC210">
        <v>8.01</v>
      </c>
      <c r="AD210">
        <v>58</v>
      </c>
      <c r="AE210" t="s">
        <v>358</v>
      </c>
      <c r="AF210">
        <v>3.87</v>
      </c>
      <c r="AG210" t="s">
        <v>1434</v>
      </c>
      <c r="AH210">
        <v>8.01</v>
      </c>
      <c r="AI210">
        <v>241</v>
      </c>
      <c r="AJ210" t="s">
        <v>602</v>
      </c>
      <c r="AK210">
        <v>2.3199999999999998</v>
      </c>
      <c r="AL210" t="s">
        <v>1435</v>
      </c>
      <c r="AM210">
        <v>11.01</v>
      </c>
      <c r="AN210">
        <v>115</v>
      </c>
      <c r="AO210" t="s">
        <v>602</v>
      </c>
      <c r="AP210">
        <v>2.3199999999999998</v>
      </c>
      <c r="AQ210" t="s">
        <v>1435</v>
      </c>
      <c r="AR210">
        <v>11.01</v>
      </c>
      <c r="AS210">
        <v>479</v>
      </c>
      <c r="AT210" t="str">
        <f t="shared" si="3"/>
        <v>&lt; 25mph</v>
      </c>
    </row>
    <row r="211" spans="1:46" x14ac:dyDescent="0.15">
      <c r="A211">
        <v>25</v>
      </c>
      <c r="B211" t="s">
        <v>25</v>
      </c>
      <c r="C211" t="s">
        <v>119</v>
      </c>
      <c r="D211" t="s">
        <v>120</v>
      </c>
      <c r="E211">
        <v>2</v>
      </c>
      <c r="F211">
        <v>2015</v>
      </c>
      <c r="G211">
        <v>4</v>
      </c>
      <c r="H211" s="7">
        <v>42279</v>
      </c>
      <c r="I211" t="s">
        <v>59</v>
      </c>
      <c r="J211">
        <v>33.135399999999997</v>
      </c>
      <c r="K211">
        <v>-117.05880000000001</v>
      </c>
      <c r="L211" t="s">
        <v>29</v>
      </c>
      <c r="M211" t="s">
        <v>85</v>
      </c>
      <c r="N211" t="s">
        <v>31</v>
      </c>
      <c r="O211" t="s">
        <v>72</v>
      </c>
      <c r="P211" t="s">
        <v>33</v>
      </c>
      <c r="Q211" t="s">
        <v>34</v>
      </c>
      <c r="R211" t="s">
        <v>43</v>
      </c>
      <c r="S211" t="s">
        <v>100</v>
      </c>
      <c r="T211" t="s">
        <v>101</v>
      </c>
      <c r="W211" t="s">
        <v>52</v>
      </c>
      <c r="X211" t="s">
        <v>69</v>
      </c>
      <c r="Y211" t="s">
        <v>47</v>
      </c>
      <c r="Z211" t="s">
        <v>495</v>
      </c>
      <c r="AA211">
        <v>3.17</v>
      </c>
      <c r="AB211" t="s">
        <v>1436</v>
      </c>
      <c r="AC211">
        <v>5.99</v>
      </c>
      <c r="AD211">
        <v>42</v>
      </c>
      <c r="AE211" t="s">
        <v>412</v>
      </c>
      <c r="AF211">
        <v>6.9</v>
      </c>
      <c r="AG211" t="s">
        <v>1437</v>
      </c>
      <c r="AH211">
        <v>10.29</v>
      </c>
      <c r="AI211">
        <v>142</v>
      </c>
      <c r="AJ211" t="s">
        <v>495</v>
      </c>
      <c r="AK211">
        <v>3.17</v>
      </c>
      <c r="AL211" t="s">
        <v>1438</v>
      </c>
      <c r="AM211">
        <v>5.99</v>
      </c>
      <c r="AN211">
        <v>82</v>
      </c>
      <c r="AO211" t="s">
        <v>412</v>
      </c>
      <c r="AP211">
        <v>6.9</v>
      </c>
      <c r="AQ211" t="s">
        <v>1437</v>
      </c>
      <c r="AR211">
        <v>10.29</v>
      </c>
      <c r="AS211">
        <v>284</v>
      </c>
      <c r="AT211" t="str">
        <f t="shared" si="3"/>
        <v>&lt; 25mph</v>
      </c>
    </row>
    <row r="212" spans="1:46" x14ac:dyDescent="0.15">
      <c r="A212">
        <v>11</v>
      </c>
      <c r="B212" t="s">
        <v>25</v>
      </c>
      <c r="C212" t="s">
        <v>79</v>
      </c>
      <c r="D212" t="s">
        <v>76</v>
      </c>
      <c r="E212">
        <v>28</v>
      </c>
      <c r="F212">
        <v>2015</v>
      </c>
      <c r="G212">
        <v>2</v>
      </c>
      <c r="H212" s="7">
        <v>42152</v>
      </c>
      <c r="I212" t="s">
        <v>80</v>
      </c>
      <c r="J212">
        <v>32.726500000000001</v>
      </c>
      <c r="K212">
        <v>-116.9922</v>
      </c>
      <c r="L212" t="s">
        <v>29</v>
      </c>
      <c r="M212" t="s">
        <v>30</v>
      </c>
      <c r="N212" t="s">
        <v>31</v>
      </c>
      <c r="O212" t="s">
        <v>78</v>
      </c>
      <c r="P212" t="s">
        <v>33</v>
      </c>
      <c r="Q212" t="s">
        <v>34</v>
      </c>
      <c r="R212" t="s">
        <v>43</v>
      </c>
      <c r="S212" t="s">
        <v>20</v>
      </c>
      <c r="U212" t="s">
        <v>81</v>
      </c>
      <c r="V212" t="s">
        <v>36</v>
      </c>
      <c r="W212" t="s">
        <v>68</v>
      </c>
      <c r="X212" t="s">
        <v>69</v>
      </c>
      <c r="Y212" t="s">
        <v>39</v>
      </c>
      <c r="Z212" t="s">
        <v>569</v>
      </c>
      <c r="AA212">
        <v>1.87</v>
      </c>
      <c r="AB212" t="s">
        <v>1439</v>
      </c>
      <c r="AC212">
        <v>6.26</v>
      </c>
      <c r="AD212">
        <v>10</v>
      </c>
      <c r="AE212" t="s">
        <v>571</v>
      </c>
      <c r="AF212">
        <v>5.88</v>
      </c>
      <c r="AG212" t="s">
        <v>1440</v>
      </c>
      <c r="AH212">
        <v>7</v>
      </c>
      <c r="AI212">
        <v>82</v>
      </c>
      <c r="AJ212" t="s">
        <v>569</v>
      </c>
      <c r="AK212">
        <v>1.87</v>
      </c>
      <c r="AL212" t="s">
        <v>1439</v>
      </c>
      <c r="AM212">
        <v>6.26</v>
      </c>
      <c r="AN212">
        <v>20</v>
      </c>
      <c r="AO212" t="s">
        <v>373</v>
      </c>
      <c r="AP212">
        <v>7.09</v>
      </c>
      <c r="AQ212" t="s">
        <v>1441</v>
      </c>
      <c r="AR212">
        <v>7</v>
      </c>
      <c r="AS212">
        <v>160</v>
      </c>
      <c r="AT212" t="str">
        <f t="shared" si="3"/>
        <v>&lt; 25mph</v>
      </c>
    </row>
    <row r="213" spans="1:46" x14ac:dyDescent="0.15">
      <c r="A213">
        <v>97</v>
      </c>
      <c r="B213" t="s">
        <v>25</v>
      </c>
      <c r="C213" t="s">
        <v>265</v>
      </c>
      <c r="D213" t="s">
        <v>120</v>
      </c>
      <c r="E213">
        <v>15</v>
      </c>
      <c r="F213">
        <v>2018</v>
      </c>
      <c r="G213">
        <v>4</v>
      </c>
      <c r="H213" s="7">
        <v>43388</v>
      </c>
      <c r="I213" t="s">
        <v>266</v>
      </c>
      <c r="J213">
        <v>33.319099000000001</v>
      </c>
      <c r="K213">
        <v>-117.259671</v>
      </c>
      <c r="L213" t="s">
        <v>29</v>
      </c>
      <c r="M213" t="s">
        <v>30</v>
      </c>
      <c r="N213" t="s">
        <v>31</v>
      </c>
      <c r="O213" t="s">
        <v>72</v>
      </c>
      <c r="P213" t="s">
        <v>33</v>
      </c>
      <c r="Q213" t="s">
        <v>34</v>
      </c>
      <c r="R213" t="s">
        <v>43</v>
      </c>
      <c r="S213" t="s">
        <v>100</v>
      </c>
      <c r="W213" t="s">
        <v>68</v>
      </c>
      <c r="X213" t="s">
        <v>38</v>
      </c>
      <c r="Y213" t="s">
        <v>47</v>
      </c>
      <c r="Z213" t="s">
        <v>472</v>
      </c>
      <c r="AA213">
        <v>3.61</v>
      </c>
      <c r="AB213" t="s">
        <v>1442</v>
      </c>
      <c r="AC213">
        <v>7.46</v>
      </c>
      <c r="AD213">
        <v>54</v>
      </c>
      <c r="AE213" t="s">
        <v>472</v>
      </c>
      <c r="AF213">
        <v>3.61</v>
      </c>
      <c r="AG213" t="s">
        <v>1442</v>
      </c>
      <c r="AH213">
        <v>7.46</v>
      </c>
      <c r="AI213">
        <v>186</v>
      </c>
      <c r="AJ213" t="s">
        <v>472</v>
      </c>
      <c r="AK213">
        <v>3.61</v>
      </c>
      <c r="AL213" t="s">
        <v>1443</v>
      </c>
      <c r="AM213">
        <v>7.96</v>
      </c>
      <c r="AN213">
        <v>108</v>
      </c>
      <c r="AO213" t="s">
        <v>1444</v>
      </c>
      <c r="AP213">
        <v>6.64</v>
      </c>
      <c r="AQ213" t="s">
        <v>1445</v>
      </c>
      <c r="AR213">
        <v>8</v>
      </c>
      <c r="AS213">
        <v>383</v>
      </c>
      <c r="AT213" t="str">
        <f t="shared" si="3"/>
        <v>&lt; 25mph</v>
      </c>
    </row>
    <row r="214" spans="1:46" x14ac:dyDescent="0.15">
      <c r="A214">
        <v>20</v>
      </c>
      <c r="B214" t="s">
        <v>25</v>
      </c>
      <c r="C214" t="s">
        <v>106</v>
      </c>
      <c r="D214" t="s">
        <v>104</v>
      </c>
      <c r="E214">
        <v>1</v>
      </c>
      <c r="F214">
        <v>2015</v>
      </c>
      <c r="G214">
        <v>3</v>
      </c>
      <c r="H214" s="7">
        <v>42248</v>
      </c>
      <c r="I214" t="s">
        <v>107</v>
      </c>
      <c r="J214">
        <v>32.668999999999997</v>
      </c>
      <c r="K214">
        <v>-116.286</v>
      </c>
      <c r="L214" t="s">
        <v>29</v>
      </c>
      <c r="M214" t="s">
        <v>30</v>
      </c>
      <c r="N214" t="s">
        <v>31</v>
      </c>
      <c r="O214" t="s">
        <v>86</v>
      </c>
      <c r="P214" t="s">
        <v>33</v>
      </c>
      <c r="Q214" t="s">
        <v>34</v>
      </c>
      <c r="R214" t="s">
        <v>43</v>
      </c>
      <c r="S214" t="s">
        <v>100</v>
      </c>
      <c r="T214" t="s">
        <v>108</v>
      </c>
      <c r="W214" t="s">
        <v>68</v>
      </c>
      <c r="X214" t="s">
        <v>38</v>
      </c>
      <c r="Y214" t="s">
        <v>74</v>
      </c>
      <c r="Z214" t="s">
        <v>369</v>
      </c>
      <c r="AA214">
        <v>2.46</v>
      </c>
      <c r="AB214" t="s">
        <v>1446</v>
      </c>
      <c r="AC214">
        <v>5.99</v>
      </c>
      <c r="AD214">
        <v>17</v>
      </c>
      <c r="AE214" t="s">
        <v>397</v>
      </c>
      <c r="AF214">
        <v>5.25</v>
      </c>
      <c r="AG214" t="s">
        <v>1447</v>
      </c>
      <c r="AH214">
        <v>7</v>
      </c>
      <c r="AI214">
        <v>65</v>
      </c>
      <c r="AJ214" t="s">
        <v>369</v>
      </c>
      <c r="AK214">
        <v>2.46</v>
      </c>
      <c r="AL214" t="s">
        <v>1448</v>
      </c>
      <c r="AM214">
        <v>7</v>
      </c>
      <c r="AN214">
        <v>34</v>
      </c>
      <c r="AO214" t="s">
        <v>369</v>
      </c>
      <c r="AP214">
        <v>2.46</v>
      </c>
      <c r="AQ214" t="s">
        <v>1448</v>
      </c>
      <c r="AR214">
        <v>7</v>
      </c>
      <c r="AS214">
        <v>130</v>
      </c>
      <c r="AT214" t="str">
        <f t="shared" si="3"/>
        <v>&lt; 25mph</v>
      </c>
    </row>
    <row r="215" spans="1:46" x14ac:dyDescent="0.15">
      <c r="A215">
        <v>96</v>
      </c>
      <c r="B215" t="s">
        <v>25</v>
      </c>
      <c r="C215" t="s">
        <v>264</v>
      </c>
      <c r="D215" t="s">
        <v>104</v>
      </c>
      <c r="E215">
        <v>14</v>
      </c>
      <c r="F215">
        <v>2018</v>
      </c>
      <c r="G215">
        <v>3</v>
      </c>
      <c r="H215" s="7">
        <v>43357</v>
      </c>
      <c r="I215" t="s">
        <v>93</v>
      </c>
      <c r="J215">
        <v>33.317706000000001</v>
      </c>
      <c r="K215">
        <v>-117.22284399999999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172</v>
      </c>
      <c r="U215" t="s">
        <v>44</v>
      </c>
      <c r="V215" t="s">
        <v>89</v>
      </c>
      <c r="W215" t="s">
        <v>46</v>
      </c>
      <c r="X215" t="s">
        <v>38</v>
      </c>
      <c r="Y215" t="s">
        <v>47</v>
      </c>
      <c r="Z215" t="s">
        <v>766</v>
      </c>
      <c r="AA215">
        <v>2</v>
      </c>
      <c r="AB215" t="s">
        <v>1449</v>
      </c>
      <c r="AC215">
        <v>7.7</v>
      </c>
      <c r="AD215">
        <v>8</v>
      </c>
      <c r="AE215" t="s">
        <v>768</v>
      </c>
      <c r="AF215">
        <v>7.83</v>
      </c>
      <c r="AG215" t="s">
        <v>1450</v>
      </c>
      <c r="AH215">
        <v>17</v>
      </c>
      <c r="AI215">
        <v>14</v>
      </c>
      <c r="AJ215" t="s">
        <v>763</v>
      </c>
      <c r="AK215">
        <v>3.52</v>
      </c>
      <c r="AL215" t="s">
        <v>1451</v>
      </c>
      <c r="AM215">
        <v>11.63</v>
      </c>
      <c r="AN215">
        <v>16</v>
      </c>
      <c r="AO215" t="s">
        <v>768</v>
      </c>
      <c r="AP215">
        <v>7.83</v>
      </c>
      <c r="AQ215" t="s">
        <v>1452</v>
      </c>
      <c r="AR215">
        <v>18.010000000000002</v>
      </c>
      <c r="AS215">
        <v>28</v>
      </c>
      <c r="AT215" t="str">
        <f t="shared" si="3"/>
        <v>&lt; 25mph</v>
      </c>
    </row>
    <row r="216" spans="1:46" x14ac:dyDescent="0.15">
      <c r="A216">
        <v>54</v>
      </c>
      <c r="B216" t="s">
        <v>25</v>
      </c>
      <c r="C216" t="s">
        <v>175</v>
      </c>
      <c r="D216" t="s">
        <v>176</v>
      </c>
      <c r="E216">
        <v>2</v>
      </c>
      <c r="F216">
        <v>2016</v>
      </c>
      <c r="G216">
        <v>4</v>
      </c>
      <c r="H216" s="7">
        <v>42676</v>
      </c>
      <c r="I216" t="s">
        <v>177</v>
      </c>
      <c r="J216">
        <v>32.837263999999998</v>
      </c>
      <c r="K216">
        <v>-116.702158</v>
      </c>
      <c r="L216" t="s">
        <v>29</v>
      </c>
      <c r="M216" t="s">
        <v>30</v>
      </c>
      <c r="N216" t="s">
        <v>31</v>
      </c>
      <c r="O216" t="s">
        <v>86</v>
      </c>
      <c r="P216" t="s">
        <v>33</v>
      </c>
      <c r="Q216" t="s">
        <v>34</v>
      </c>
      <c r="R216" t="s">
        <v>43</v>
      </c>
      <c r="S216" t="s">
        <v>100</v>
      </c>
      <c r="T216" t="s">
        <v>101</v>
      </c>
      <c r="W216" t="s">
        <v>68</v>
      </c>
      <c r="X216" t="s">
        <v>53</v>
      </c>
      <c r="Y216" t="s">
        <v>74</v>
      </c>
      <c r="Z216" t="s">
        <v>1453</v>
      </c>
      <c r="AA216">
        <v>3.21</v>
      </c>
      <c r="AB216" t="s">
        <v>1454</v>
      </c>
      <c r="AC216">
        <v>10.38</v>
      </c>
      <c r="AD216">
        <v>24</v>
      </c>
      <c r="AE216" t="s">
        <v>488</v>
      </c>
      <c r="AF216">
        <v>6.73</v>
      </c>
      <c r="AG216" t="s">
        <v>1455</v>
      </c>
      <c r="AH216">
        <v>13</v>
      </c>
      <c r="AI216">
        <v>167</v>
      </c>
      <c r="AJ216" t="s">
        <v>432</v>
      </c>
      <c r="AK216">
        <v>3.98</v>
      </c>
      <c r="AL216" t="s">
        <v>1456</v>
      </c>
      <c r="AM216">
        <v>12</v>
      </c>
      <c r="AN216">
        <v>48</v>
      </c>
      <c r="AO216" t="s">
        <v>488</v>
      </c>
      <c r="AP216">
        <v>6.73</v>
      </c>
      <c r="AQ216" t="s">
        <v>1455</v>
      </c>
      <c r="AR216">
        <v>13</v>
      </c>
      <c r="AS216">
        <v>333</v>
      </c>
      <c r="AT216" t="str">
        <f t="shared" si="3"/>
        <v>&lt; 25mph</v>
      </c>
    </row>
    <row r="217" spans="1:46" x14ac:dyDescent="0.15">
      <c r="A217">
        <v>9</v>
      </c>
      <c r="B217" t="s">
        <v>25</v>
      </c>
      <c r="C217" t="s">
        <v>73</v>
      </c>
      <c r="D217" t="s">
        <v>49</v>
      </c>
      <c r="E217">
        <v>29</v>
      </c>
      <c r="F217">
        <v>2015</v>
      </c>
      <c r="G217">
        <v>2</v>
      </c>
      <c r="H217" s="7">
        <v>42123</v>
      </c>
      <c r="I217" t="s">
        <v>66</v>
      </c>
      <c r="J217">
        <v>32.606099999999998</v>
      </c>
      <c r="K217">
        <v>-116.696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43</v>
      </c>
      <c r="S217" t="s">
        <v>20</v>
      </c>
      <c r="U217" t="s">
        <v>29</v>
      </c>
      <c r="V217" t="s">
        <v>36</v>
      </c>
      <c r="W217" t="s">
        <v>52</v>
      </c>
      <c r="X217" t="s">
        <v>53</v>
      </c>
      <c r="Y217" t="s">
        <v>74</v>
      </c>
      <c r="Z217" t="s">
        <v>798</v>
      </c>
      <c r="AA217">
        <v>1.04</v>
      </c>
      <c r="AB217" t="s">
        <v>1457</v>
      </c>
      <c r="AC217">
        <v>12.01</v>
      </c>
      <c r="AD217">
        <v>61</v>
      </c>
      <c r="AE217" t="s">
        <v>736</v>
      </c>
      <c r="AF217">
        <v>6.69</v>
      </c>
      <c r="AG217" t="s">
        <v>1458</v>
      </c>
      <c r="AH217">
        <v>14.99</v>
      </c>
      <c r="AI217">
        <v>148</v>
      </c>
      <c r="AJ217" t="s">
        <v>798</v>
      </c>
      <c r="AK217">
        <v>1.04</v>
      </c>
      <c r="AL217" t="s">
        <v>1457</v>
      </c>
      <c r="AM217">
        <v>12.01</v>
      </c>
      <c r="AN217">
        <v>123</v>
      </c>
      <c r="AO217" t="s">
        <v>781</v>
      </c>
      <c r="AP217">
        <v>7.54</v>
      </c>
      <c r="AQ217" t="s">
        <v>1459</v>
      </c>
      <c r="AR217">
        <v>18.34</v>
      </c>
      <c r="AS217">
        <v>299</v>
      </c>
      <c r="AT217" t="str">
        <f t="shared" si="3"/>
        <v>&lt; 25mph</v>
      </c>
    </row>
    <row r="218" spans="1:46" x14ac:dyDescent="0.15">
      <c r="A218">
        <v>87</v>
      </c>
      <c r="B218" t="s">
        <v>25</v>
      </c>
      <c r="C218" t="s">
        <v>246</v>
      </c>
      <c r="D218" t="s">
        <v>149</v>
      </c>
      <c r="E218">
        <v>22</v>
      </c>
      <c r="F218">
        <v>2018</v>
      </c>
      <c r="G218">
        <v>2</v>
      </c>
      <c r="H218" s="7">
        <v>43273</v>
      </c>
      <c r="I218" t="s">
        <v>247</v>
      </c>
      <c r="J218">
        <v>32.567</v>
      </c>
      <c r="K218">
        <v>-116.941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43</v>
      </c>
      <c r="S218" t="s">
        <v>100</v>
      </c>
      <c r="T218" t="s">
        <v>113</v>
      </c>
      <c r="W218" t="s">
        <v>52</v>
      </c>
      <c r="X218" t="s">
        <v>38</v>
      </c>
      <c r="Y218" t="s">
        <v>64</v>
      </c>
      <c r="Z218" t="s">
        <v>549</v>
      </c>
      <c r="AA218">
        <v>1.96</v>
      </c>
      <c r="AB218" t="s">
        <v>1460</v>
      </c>
      <c r="AC218">
        <v>16.55</v>
      </c>
      <c r="AD218">
        <v>34</v>
      </c>
      <c r="AE218" t="s">
        <v>623</v>
      </c>
      <c r="AF218">
        <v>4.46</v>
      </c>
      <c r="AG218" t="s">
        <v>1461</v>
      </c>
      <c r="AH218">
        <v>18.010000000000002</v>
      </c>
      <c r="AI218">
        <v>196</v>
      </c>
      <c r="AJ218" t="s">
        <v>549</v>
      </c>
      <c r="AK218">
        <v>1.96</v>
      </c>
      <c r="AL218" t="s">
        <v>1460</v>
      </c>
      <c r="AM218">
        <v>16.55</v>
      </c>
      <c r="AN218">
        <v>64</v>
      </c>
      <c r="AO218" t="s">
        <v>623</v>
      </c>
      <c r="AP218">
        <v>4.46</v>
      </c>
      <c r="AQ218" t="s">
        <v>1462</v>
      </c>
      <c r="AR218">
        <v>20</v>
      </c>
      <c r="AS218">
        <v>372</v>
      </c>
      <c r="AT218" t="str">
        <f t="shared" si="3"/>
        <v>&lt; 25mph</v>
      </c>
    </row>
    <row r="219" spans="1:46" x14ac:dyDescent="0.15">
      <c r="A219">
        <v>59</v>
      </c>
      <c r="B219" t="s">
        <v>25</v>
      </c>
      <c r="C219" t="s">
        <v>186</v>
      </c>
      <c r="D219" t="s">
        <v>149</v>
      </c>
      <c r="E219">
        <v>19</v>
      </c>
      <c r="F219">
        <v>2017</v>
      </c>
      <c r="G219">
        <v>2</v>
      </c>
      <c r="H219" s="7">
        <v>42905</v>
      </c>
      <c r="I219" t="s">
        <v>187</v>
      </c>
      <c r="J219">
        <v>32.782865000000001</v>
      </c>
      <c r="K219">
        <v>-117.048756</v>
      </c>
      <c r="L219" t="s">
        <v>29</v>
      </c>
      <c r="M219" t="s">
        <v>85</v>
      </c>
      <c r="N219" t="s">
        <v>31</v>
      </c>
      <c r="O219" t="s">
        <v>32</v>
      </c>
      <c r="P219" t="s">
        <v>33</v>
      </c>
      <c r="Q219" t="s">
        <v>34</v>
      </c>
      <c r="R219" t="s">
        <v>43</v>
      </c>
      <c r="S219" t="s">
        <v>20</v>
      </c>
      <c r="U219" t="s">
        <v>81</v>
      </c>
      <c r="V219" t="s">
        <v>36</v>
      </c>
      <c r="X219" t="s">
        <v>69</v>
      </c>
      <c r="Y219" t="s">
        <v>39</v>
      </c>
      <c r="Z219" t="s">
        <v>1139</v>
      </c>
      <c r="AA219">
        <v>3.31</v>
      </c>
      <c r="AB219" t="s">
        <v>1463</v>
      </c>
      <c r="AC219">
        <v>20</v>
      </c>
      <c r="AD219">
        <v>34</v>
      </c>
      <c r="AE219" t="s">
        <v>805</v>
      </c>
      <c r="AF219">
        <v>7.01</v>
      </c>
      <c r="AG219" t="s">
        <v>1464</v>
      </c>
      <c r="AH219">
        <v>28.99</v>
      </c>
      <c r="AI219">
        <v>179</v>
      </c>
      <c r="AJ219" t="s">
        <v>1139</v>
      </c>
      <c r="AK219">
        <v>3.31</v>
      </c>
      <c r="AL219" t="s">
        <v>1463</v>
      </c>
      <c r="AM219">
        <v>20</v>
      </c>
      <c r="AN219">
        <v>67</v>
      </c>
      <c r="AO219" t="s">
        <v>805</v>
      </c>
      <c r="AP219">
        <v>7.01</v>
      </c>
      <c r="AQ219" t="s">
        <v>1465</v>
      </c>
      <c r="AR219">
        <v>28.99</v>
      </c>
      <c r="AS219">
        <v>352</v>
      </c>
      <c r="AT219" t="str">
        <f t="shared" si="3"/>
        <v>25-40mph</v>
      </c>
    </row>
    <row r="220" spans="1:46" x14ac:dyDescent="0.15">
      <c r="A220">
        <v>21</v>
      </c>
      <c r="B220" t="s">
        <v>25</v>
      </c>
      <c r="C220" t="s">
        <v>109</v>
      </c>
      <c r="D220" t="s">
        <v>104</v>
      </c>
      <c r="E220">
        <v>2</v>
      </c>
      <c r="F220">
        <v>2015</v>
      </c>
      <c r="G220">
        <v>3</v>
      </c>
      <c r="H220" s="7">
        <v>42249</v>
      </c>
      <c r="I220" t="s">
        <v>110</v>
      </c>
      <c r="J220">
        <v>33.186700000000002</v>
      </c>
      <c r="K220">
        <v>-117.202</v>
      </c>
      <c r="L220" t="s">
        <v>29</v>
      </c>
      <c r="M220" t="s">
        <v>85</v>
      </c>
      <c r="N220" t="s">
        <v>31</v>
      </c>
      <c r="O220" t="s">
        <v>78</v>
      </c>
      <c r="P220" t="s">
        <v>33</v>
      </c>
      <c r="Q220" t="s">
        <v>34</v>
      </c>
      <c r="R220" t="s">
        <v>43</v>
      </c>
      <c r="S220" t="s">
        <v>20</v>
      </c>
      <c r="U220" t="s">
        <v>44</v>
      </c>
      <c r="V220" t="s">
        <v>36</v>
      </c>
      <c r="W220" t="s">
        <v>46</v>
      </c>
      <c r="X220" t="s">
        <v>69</v>
      </c>
      <c r="Y220" t="s">
        <v>61</v>
      </c>
      <c r="Z220" t="s">
        <v>373</v>
      </c>
      <c r="AA220">
        <v>3.45</v>
      </c>
      <c r="AB220" t="s">
        <v>1466</v>
      </c>
      <c r="AC220">
        <v>8.01</v>
      </c>
      <c r="AD220">
        <v>16</v>
      </c>
      <c r="AE220" t="s">
        <v>457</v>
      </c>
      <c r="AF220">
        <v>6.31</v>
      </c>
      <c r="AG220" t="s">
        <v>1466</v>
      </c>
      <c r="AH220">
        <v>8.01</v>
      </c>
      <c r="AI220">
        <v>67</v>
      </c>
      <c r="AJ220" t="s">
        <v>373</v>
      </c>
      <c r="AK220">
        <v>3.45</v>
      </c>
      <c r="AL220" t="s">
        <v>1466</v>
      </c>
      <c r="AM220">
        <v>8.01</v>
      </c>
      <c r="AN220">
        <v>32</v>
      </c>
      <c r="AO220" t="s">
        <v>457</v>
      </c>
      <c r="AP220">
        <v>6.31</v>
      </c>
      <c r="AQ220" t="s">
        <v>1466</v>
      </c>
      <c r="AR220">
        <v>8.01</v>
      </c>
      <c r="AS220">
        <v>132</v>
      </c>
      <c r="AT220" t="str">
        <f t="shared" si="3"/>
        <v>&lt; 25mph</v>
      </c>
    </row>
    <row r="221" spans="1:46" x14ac:dyDescent="0.15">
      <c r="A221">
        <v>120</v>
      </c>
      <c r="B221" t="s">
        <v>25</v>
      </c>
      <c r="C221" t="s">
        <v>311</v>
      </c>
      <c r="D221" t="s">
        <v>76</v>
      </c>
      <c r="E221">
        <v>17</v>
      </c>
      <c r="F221">
        <v>2020</v>
      </c>
      <c r="G221">
        <v>2</v>
      </c>
      <c r="H221" s="7">
        <v>43968</v>
      </c>
      <c r="I221" t="s">
        <v>312</v>
      </c>
      <c r="J221">
        <v>33.237340000000003</v>
      </c>
      <c r="K221">
        <v>-117.030142</v>
      </c>
      <c r="L221" t="s">
        <v>29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43</v>
      </c>
      <c r="S221" t="s">
        <v>20</v>
      </c>
      <c r="U221" t="s">
        <v>81</v>
      </c>
      <c r="W221" t="s">
        <v>56</v>
      </c>
      <c r="X221" t="s">
        <v>38</v>
      </c>
      <c r="Y221" t="s">
        <v>47</v>
      </c>
      <c r="Z221" t="s">
        <v>560</v>
      </c>
      <c r="AA221">
        <v>2.91</v>
      </c>
      <c r="AB221" t="s">
        <v>1467</v>
      </c>
      <c r="AC221">
        <v>4.99</v>
      </c>
      <c r="AD221">
        <v>62</v>
      </c>
      <c r="AE221" t="s">
        <v>781</v>
      </c>
      <c r="AF221">
        <v>7.14</v>
      </c>
      <c r="AG221" t="s">
        <v>1468</v>
      </c>
      <c r="AH221">
        <v>13.65</v>
      </c>
      <c r="AI221">
        <v>156</v>
      </c>
      <c r="AJ221" t="s">
        <v>560</v>
      </c>
      <c r="AK221">
        <v>2.91</v>
      </c>
      <c r="AL221" t="s">
        <v>1469</v>
      </c>
      <c r="AM221">
        <v>11.01</v>
      </c>
      <c r="AN221">
        <v>123</v>
      </c>
      <c r="AO221" t="s">
        <v>781</v>
      </c>
      <c r="AP221">
        <v>7.14</v>
      </c>
      <c r="AQ221" t="s">
        <v>1470</v>
      </c>
      <c r="AR221">
        <v>22.82</v>
      </c>
      <c r="AS221">
        <v>312</v>
      </c>
      <c r="AT221" t="str">
        <f t="shared" si="3"/>
        <v>&lt; 25mph</v>
      </c>
    </row>
    <row r="222" spans="1:46" x14ac:dyDescent="0.15">
      <c r="A222">
        <v>107</v>
      </c>
      <c r="B222" t="s">
        <v>25</v>
      </c>
      <c r="C222" t="s">
        <v>287</v>
      </c>
      <c r="D222" t="s">
        <v>104</v>
      </c>
      <c r="E222">
        <v>10</v>
      </c>
      <c r="F222">
        <v>2019</v>
      </c>
      <c r="G222">
        <v>3</v>
      </c>
      <c r="H222" s="7">
        <v>43718</v>
      </c>
      <c r="I222" t="s">
        <v>288</v>
      </c>
      <c r="J222">
        <v>32.563800000000001</v>
      </c>
      <c r="K222">
        <v>-117.0333</v>
      </c>
      <c r="L222" t="s">
        <v>29</v>
      </c>
      <c r="M222" t="s">
        <v>30</v>
      </c>
      <c r="N222" t="s">
        <v>51</v>
      </c>
      <c r="O222" t="s">
        <v>32</v>
      </c>
      <c r="P222" t="s">
        <v>33</v>
      </c>
      <c r="Q222" t="s">
        <v>34</v>
      </c>
      <c r="R222" t="s">
        <v>43</v>
      </c>
      <c r="S222" t="s">
        <v>100</v>
      </c>
      <c r="T222" t="s">
        <v>113</v>
      </c>
      <c r="W222" t="s">
        <v>68</v>
      </c>
      <c r="X222" t="s">
        <v>38</v>
      </c>
      <c r="Y222" t="s">
        <v>64</v>
      </c>
      <c r="Z222" t="s">
        <v>668</v>
      </c>
      <c r="AA222">
        <v>3.91</v>
      </c>
      <c r="AB222" t="s">
        <v>1471</v>
      </c>
      <c r="AC222">
        <v>20</v>
      </c>
      <c r="AD222">
        <v>35</v>
      </c>
      <c r="AE222" t="s">
        <v>436</v>
      </c>
      <c r="AF222">
        <v>7.42</v>
      </c>
      <c r="AG222" t="s">
        <v>1472</v>
      </c>
      <c r="AH222">
        <v>28.99</v>
      </c>
      <c r="AI222">
        <v>206</v>
      </c>
      <c r="AJ222" t="s">
        <v>610</v>
      </c>
      <c r="AK222">
        <v>3.27</v>
      </c>
      <c r="AL222" t="s">
        <v>1473</v>
      </c>
      <c r="AM222">
        <v>21</v>
      </c>
      <c r="AN222">
        <v>69</v>
      </c>
      <c r="AO222" t="s">
        <v>436</v>
      </c>
      <c r="AP222">
        <v>7.42</v>
      </c>
      <c r="AQ222" t="s">
        <v>1472</v>
      </c>
      <c r="AR222">
        <v>28.99</v>
      </c>
      <c r="AS222">
        <v>411</v>
      </c>
      <c r="AT222" t="str">
        <f t="shared" si="3"/>
        <v>25-40mph</v>
      </c>
    </row>
    <row r="223" spans="1:46" x14ac:dyDescent="0.15">
      <c r="A223">
        <v>47</v>
      </c>
      <c r="B223" t="s">
        <v>25</v>
      </c>
      <c r="C223" t="s">
        <v>162</v>
      </c>
      <c r="D223" t="s">
        <v>83</v>
      </c>
      <c r="E223">
        <v>29</v>
      </c>
      <c r="F223">
        <v>2016</v>
      </c>
      <c r="G223">
        <v>3</v>
      </c>
      <c r="H223" s="7">
        <v>42580</v>
      </c>
      <c r="I223" t="s">
        <v>163</v>
      </c>
      <c r="J223">
        <v>33.070957999999997</v>
      </c>
      <c r="K223">
        <v>-116.742431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43</v>
      </c>
      <c r="S223" t="s">
        <v>100</v>
      </c>
      <c r="T223" t="s">
        <v>108</v>
      </c>
      <c r="X223" t="s">
        <v>53</v>
      </c>
      <c r="Y223" t="s">
        <v>57</v>
      </c>
      <c r="Z223" t="s">
        <v>373</v>
      </c>
      <c r="AA223">
        <v>3.04</v>
      </c>
      <c r="AB223" t="s">
        <v>1474</v>
      </c>
      <c r="AC223">
        <v>9.06</v>
      </c>
      <c r="AD223">
        <v>34</v>
      </c>
      <c r="AE223" t="s">
        <v>454</v>
      </c>
      <c r="AF223">
        <v>6.39</v>
      </c>
      <c r="AG223" t="s">
        <v>1475</v>
      </c>
      <c r="AH223">
        <v>14.99</v>
      </c>
      <c r="AI223">
        <v>109</v>
      </c>
      <c r="AJ223" t="s">
        <v>402</v>
      </c>
      <c r="AK223">
        <v>1.61</v>
      </c>
      <c r="AL223" t="s">
        <v>1476</v>
      </c>
      <c r="AM223">
        <v>9.86</v>
      </c>
      <c r="AN223">
        <v>68</v>
      </c>
      <c r="AO223" t="s">
        <v>454</v>
      </c>
      <c r="AP223">
        <v>6.39</v>
      </c>
      <c r="AQ223" t="s">
        <v>1477</v>
      </c>
      <c r="AR223">
        <v>15.99</v>
      </c>
      <c r="AS223">
        <v>217</v>
      </c>
      <c r="AT223" t="str">
        <f t="shared" si="3"/>
        <v>&lt; 25mph</v>
      </c>
    </row>
    <row r="224" spans="1:46" x14ac:dyDescent="0.15">
      <c r="A224">
        <v>122</v>
      </c>
      <c r="B224" t="s">
        <v>25</v>
      </c>
      <c r="C224" t="s">
        <v>315</v>
      </c>
      <c r="D224" t="s">
        <v>149</v>
      </c>
      <c r="E224">
        <v>2</v>
      </c>
      <c r="F224">
        <v>2020</v>
      </c>
      <c r="G224">
        <v>2</v>
      </c>
      <c r="H224" s="7">
        <v>43984</v>
      </c>
      <c r="I224" t="s">
        <v>316</v>
      </c>
      <c r="J224">
        <v>33.07</v>
      </c>
      <c r="K224">
        <v>-116.863</v>
      </c>
      <c r="L224" t="s">
        <v>29</v>
      </c>
      <c r="M224" t="s">
        <v>30</v>
      </c>
      <c r="N224" t="s">
        <v>31</v>
      </c>
      <c r="O224" t="s">
        <v>32</v>
      </c>
      <c r="P224" t="s">
        <v>304</v>
      </c>
      <c r="Q224" t="s">
        <v>34</v>
      </c>
      <c r="R224" t="s">
        <v>43</v>
      </c>
      <c r="S224" t="s">
        <v>20</v>
      </c>
      <c r="U224" t="s">
        <v>44</v>
      </c>
      <c r="V224" t="s">
        <v>45</v>
      </c>
      <c r="W224" t="s">
        <v>46</v>
      </c>
      <c r="X224" t="s">
        <v>53</v>
      </c>
      <c r="Y224" t="s">
        <v>57</v>
      </c>
      <c r="Z224" t="s">
        <v>472</v>
      </c>
      <c r="AA224">
        <v>2.5299999999999998</v>
      </c>
      <c r="AB224" t="s">
        <v>1478</v>
      </c>
      <c r="AC224">
        <v>17</v>
      </c>
      <c r="AD224">
        <v>18</v>
      </c>
      <c r="AE224" t="s">
        <v>358</v>
      </c>
      <c r="AF224">
        <v>7.76</v>
      </c>
      <c r="AG224" t="s">
        <v>1479</v>
      </c>
      <c r="AH224">
        <v>18.010000000000002</v>
      </c>
      <c r="AI224">
        <v>186</v>
      </c>
      <c r="AJ224" t="s">
        <v>472</v>
      </c>
      <c r="AK224">
        <v>2.5299999999999998</v>
      </c>
      <c r="AL224" t="s">
        <v>1478</v>
      </c>
      <c r="AM224">
        <v>17</v>
      </c>
      <c r="AN224">
        <v>36</v>
      </c>
      <c r="AO224" t="s">
        <v>358</v>
      </c>
      <c r="AP224">
        <v>7.76</v>
      </c>
      <c r="AQ224" t="s">
        <v>1479</v>
      </c>
      <c r="AR224">
        <v>18.010000000000002</v>
      </c>
      <c r="AS224">
        <v>372</v>
      </c>
      <c r="AT224" t="str">
        <f t="shared" si="3"/>
        <v>&lt; 25mph</v>
      </c>
    </row>
    <row r="225" spans="1:46" x14ac:dyDescent="0.15">
      <c r="A225">
        <v>61</v>
      </c>
      <c r="B225" t="s">
        <v>25</v>
      </c>
      <c r="C225" t="s">
        <v>190</v>
      </c>
      <c r="D225" t="s">
        <v>149</v>
      </c>
      <c r="E225">
        <v>29</v>
      </c>
      <c r="F225">
        <v>2017</v>
      </c>
      <c r="G225">
        <v>2</v>
      </c>
      <c r="H225" s="7">
        <v>42915</v>
      </c>
      <c r="I225" t="s">
        <v>191</v>
      </c>
      <c r="J225">
        <v>33.135471000000003</v>
      </c>
      <c r="K225">
        <v>-117.09795200000001</v>
      </c>
      <c r="L225" t="s">
        <v>29</v>
      </c>
      <c r="M225" t="s">
        <v>85</v>
      </c>
      <c r="N225" t="s">
        <v>31</v>
      </c>
      <c r="O225" t="s">
        <v>32</v>
      </c>
      <c r="P225" t="s">
        <v>33</v>
      </c>
      <c r="Q225" t="s">
        <v>34</v>
      </c>
      <c r="R225" t="s">
        <v>43</v>
      </c>
      <c r="S225" t="s">
        <v>20</v>
      </c>
      <c r="U225" t="s">
        <v>152</v>
      </c>
      <c r="V225" t="s">
        <v>36</v>
      </c>
      <c r="X225" t="s">
        <v>69</v>
      </c>
      <c r="Y225" t="s">
        <v>47</v>
      </c>
      <c r="Z225" t="s">
        <v>390</v>
      </c>
      <c r="AA225">
        <v>3.02</v>
      </c>
      <c r="AB225" t="s">
        <v>1480</v>
      </c>
      <c r="AC225">
        <v>10</v>
      </c>
      <c r="AD225">
        <v>73</v>
      </c>
      <c r="AE225" t="s">
        <v>736</v>
      </c>
      <c r="AF225">
        <v>4.91</v>
      </c>
      <c r="AG225" t="s">
        <v>1481</v>
      </c>
      <c r="AH225">
        <v>18.57</v>
      </c>
      <c r="AI225">
        <v>150</v>
      </c>
      <c r="AJ225" t="s">
        <v>390</v>
      </c>
      <c r="AK225">
        <v>3.02</v>
      </c>
      <c r="AL225" t="s">
        <v>1482</v>
      </c>
      <c r="AM225">
        <v>11.01</v>
      </c>
      <c r="AN225">
        <v>142</v>
      </c>
      <c r="AO225" t="s">
        <v>736</v>
      </c>
      <c r="AP225">
        <v>4.91</v>
      </c>
      <c r="AQ225" t="s">
        <v>1481</v>
      </c>
      <c r="AR225">
        <v>18.57</v>
      </c>
      <c r="AS225">
        <v>296</v>
      </c>
      <c r="AT225" t="str">
        <f t="shared" si="3"/>
        <v>&lt; 25mph</v>
      </c>
    </row>
    <row r="226" spans="1:46" x14ac:dyDescent="0.15">
      <c r="A226">
        <v>86</v>
      </c>
      <c r="B226" t="s">
        <v>25</v>
      </c>
      <c r="C226" t="s">
        <v>243</v>
      </c>
      <c r="D226" t="s">
        <v>149</v>
      </c>
      <c r="E226">
        <v>12</v>
      </c>
      <c r="F226">
        <v>2018</v>
      </c>
      <c r="G226">
        <v>2</v>
      </c>
      <c r="H226" s="7">
        <v>43263</v>
      </c>
      <c r="I226" t="s">
        <v>244</v>
      </c>
      <c r="J226">
        <v>32.863999999999997</v>
      </c>
      <c r="K226">
        <v>-116.747</v>
      </c>
      <c r="L226" t="s">
        <v>29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43</v>
      </c>
      <c r="S226" t="s">
        <v>245</v>
      </c>
      <c r="U226" t="s">
        <v>81</v>
      </c>
      <c r="V226" t="s">
        <v>36</v>
      </c>
      <c r="W226" t="s">
        <v>68</v>
      </c>
      <c r="X226" t="s">
        <v>53</v>
      </c>
      <c r="Y226" t="s">
        <v>39</v>
      </c>
      <c r="Z226" t="s">
        <v>630</v>
      </c>
      <c r="AA226">
        <v>2.69</v>
      </c>
      <c r="AB226" t="s">
        <v>1483</v>
      </c>
      <c r="AC226">
        <v>4.99</v>
      </c>
      <c r="AD226">
        <v>41</v>
      </c>
      <c r="AE226" t="s">
        <v>632</v>
      </c>
      <c r="AF226">
        <v>5.63</v>
      </c>
      <c r="AG226" t="s">
        <v>1484</v>
      </c>
      <c r="AH226">
        <v>8.99</v>
      </c>
      <c r="AI226">
        <v>125</v>
      </c>
      <c r="AJ226" t="s">
        <v>630</v>
      </c>
      <c r="AK226">
        <v>2.69</v>
      </c>
      <c r="AL226" t="s">
        <v>1485</v>
      </c>
      <c r="AM226">
        <v>4.99</v>
      </c>
      <c r="AN226">
        <v>91</v>
      </c>
      <c r="AO226" t="s">
        <v>632</v>
      </c>
      <c r="AP226">
        <v>5.63</v>
      </c>
      <c r="AQ226" t="s">
        <v>1484</v>
      </c>
      <c r="AR226">
        <v>8.99</v>
      </c>
      <c r="AS226">
        <v>259</v>
      </c>
      <c r="AT226" t="str">
        <f t="shared" si="3"/>
        <v>&lt; 25mph</v>
      </c>
    </row>
    <row r="227" spans="1:46" x14ac:dyDescent="0.15">
      <c r="A227">
        <v>81</v>
      </c>
      <c r="B227" t="s">
        <v>25</v>
      </c>
      <c r="C227" t="s">
        <v>232</v>
      </c>
      <c r="D227" t="s">
        <v>49</v>
      </c>
      <c r="E227">
        <v>16</v>
      </c>
      <c r="F227">
        <v>2018</v>
      </c>
      <c r="G227">
        <v>2</v>
      </c>
      <c r="H227" s="7">
        <v>43206</v>
      </c>
      <c r="I227" t="s">
        <v>233</v>
      </c>
      <c r="J227">
        <v>33.4176</v>
      </c>
      <c r="K227">
        <v>-117.6058</v>
      </c>
      <c r="L227" t="s">
        <v>29</v>
      </c>
      <c r="M227" t="s">
        <v>85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20</v>
      </c>
      <c r="U227" t="s">
        <v>29</v>
      </c>
      <c r="V227" t="s">
        <v>36</v>
      </c>
      <c r="W227" t="s">
        <v>37</v>
      </c>
      <c r="X227" t="s">
        <v>69</v>
      </c>
      <c r="Y227" t="s">
        <v>234</v>
      </c>
      <c r="Z227" t="s">
        <v>397</v>
      </c>
      <c r="AA227">
        <v>3.63</v>
      </c>
      <c r="AB227" t="s">
        <v>1486</v>
      </c>
      <c r="AC227">
        <v>4.99</v>
      </c>
      <c r="AD227">
        <v>25</v>
      </c>
      <c r="AE227" t="s">
        <v>479</v>
      </c>
      <c r="AF227">
        <v>6.94</v>
      </c>
      <c r="AG227" t="s">
        <v>1487</v>
      </c>
      <c r="AH227">
        <v>10</v>
      </c>
      <c r="AI227">
        <v>147</v>
      </c>
      <c r="AJ227" t="s">
        <v>397</v>
      </c>
      <c r="AK227">
        <v>3.63</v>
      </c>
      <c r="AL227" t="s">
        <v>1488</v>
      </c>
      <c r="AM227">
        <v>4.99</v>
      </c>
      <c r="AN227">
        <v>48</v>
      </c>
      <c r="AO227" t="s">
        <v>479</v>
      </c>
      <c r="AP227">
        <v>6.94</v>
      </c>
      <c r="AQ227" t="s">
        <v>1487</v>
      </c>
      <c r="AR227">
        <v>10</v>
      </c>
      <c r="AS227">
        <v>295</v>
      </c>
      <c r="AT227" t="str">
        <f t="shared" si="3"/>
        <v>&lt; 25mph</v>
      </c>
    </row>
    <row r="228" spans="1:46" x14ac:dyDescent="0.15">
      <c r="A228">
        <v>74</v>
      </c>
      <c r="B228" t="s">
        <v>25</v>
      </c>
      <c r="C228" t="s">
        <v>218</v>
      </c>
      <c r="D228" t="s">
        <v>120</v>
      </c>
      <c r="E228">
        <v>22</v>
      </c>
      <c r="F228">
        <v>2017</v>
      </c>
      <c r="G228">
        <v>4</v>
      </c>
      <c r="H228" s="7">
        <v>43030</v>
      </c>
      <c r="I228" t="s">
        <v>219</v>
      </c>
      <c r="J228">
        <v>33.098999999999997</v>
      </c>
      <c r="K228">
        <v>-117.13500000000001</v>
      </c>
      <c r="L228" t="s">
        <v>29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43</v>
      </c>
      <c r="S228" t="s">
        <v>20</v>
      </c>
      <c r="U228" t="s">
        <v>56</v>
      </c>
      <c r="V228" t="s">
        <v>36</v>
      </c>
      <c r="W228" t="s">
        <v>46</v>
      </c>
      <c r="X228" t="s">
        <v>38</v>
      </c>
      <c r="Y228" t="s">
        <v>47</v>
      </c>
      <c r="Z228" t="s">
        <v>560</v>
      </c>
      <c r="AA228">
        <v>3.98</v>
      </c>
      <c r="AB228" t="s">
        <v>1489</v>
      </c>
      <c r="AC228">
        <v>5.99</v>
      </c>
      <c r="AD228">
        <v>50</v>
      </c>
      <c r="AE228" t="s">
        <v>367</v>
      </c>
      <c r="AF228">
        <v>4.21</v>
      </c>
      <c r="AG228" t="s">
        <v>1490</v>
      </c>
      <c r="AH228">
        <v>8.99</v>
      </c>
      <c r="AI228">
        <v>140</v>
      </c>
      <c r="AJ228" t="s">
        <v>560</v>
      </c>
      <c r="AK228">
        <v>3.98</v>
      </c>
      <c r="AL228" t="s">
        <v>1491</v>
      </c>
      <c r="AM228">
        <v>5.99</v>
      </c>
      <c r="AN228">
        <v>98</v>
      </c>
      <c r="AO228" t="s">
        <v>367</v>
      </c>
      <c r="AP228">
        <v>4.21</v>
      </c>
      <c r="AQ228" t="s">
        <v>1491</v>
      </c>
      <c r="AR228">
        <v>8.99</v>
      </c>
      <c r="AS228">
        <v>278</v>
      </c>
      <c r="AT228" t="str">
        <f t="shared" si="3"/>
        <v>&lt; 25mph</v>
      </c>
    </row>
    <row r="229" spans="1:46" x14ac:dyDescent="0.15">
      <c r="A229">
        <v>41</v>
      </c>
      <c r="B229" t="s">
        <v>25</v>
      </c>
      <c r="C229" t="s">
        <v>151</v>
      </c>
      <c r="D229" t="s">
        <v>149</v>
      </c>
      <c r="E229">
        <v>23</v>
      </c>
      <c r="F229">
        <v>2016</v>
      </c>
      <c r="G229">
        <v>2</v>
      </c>
      <c r="H229" s="7">
        <v>42544</v>
      </c>
      <c r="I229" t="s">
        <v>84</v>
      </c>
      <c r="J229">
        <v>32.805799999999998</v>
      </c>
      <c r="K229">
        <v>-116.961</v>
      </c>
      <c r="L229" t="s">
        <v>29</v>
      </c>
      <c r="M229" t="s">
        <v>85</v>
      </c>
      <c r="N229" t="s">
        <v>31</v>
      </c>
      <c r="O229" t="s">
        <v>32</v>
      </c>
      <c r="P229" t="s">
        <v>33</v>
      </c>
      <c r="Q229" t="s">
        <v>34</v>
      </c>
      <c r="R229" t="s">
        <v>43</v>
      </c>
      <c r="S229" t="s">
        <v>20</v>
      </c>
      <c r="U229" t="s">
        <v>152</v>
      </c>
      <c r="V229" t="s">
        <v>36</v>
      </c>
      <c r="W229" t="s">
        <v>139</v>
      </c>
      <c r="X229" t="s">
        <v>69</v>
      </c>
      <c r="Y229" t="s">
        <v>39</v>
      </c>
      <c r="Z229" t="s">
        <v>445</v>
      </c>
      <c r="AA229">
        <v>3.95</v>
      </c>
      <c r="AB229" t="s">
        <v>1492</v>
      </c>
      <c r="AC229">
        <v>5.99</v>
      </c>
      <c r="AD229">
        <v>70</v>
      </c>
      <c r="AE229" t="s">
        <v>602</v>
      </c>
      <c r="AF229">
        <v>5.71</v>
      </c>
      <c r="AG229" t="s">
        <v>1493</v>
      </c>
      <c r="AH229">
        <v>7</v>
      </c>
      <c r="AI229">
        <v>193</v>
      </c>
      <c r="AJ229" t="s">
        <v>445</v>
      </c>
      <c r="AK229">
        <v>3.95</v>
      </c>
      <c r="AL229" t="s">
        <v>1492</v>
      </c>
      <c r="AM229">
        <v>5.99</v>
      </c>
      <c r="AN229">
        <v>137</v>
      </c>
      <c r="AO229" t="s">
        <v>602</v>
      </c>
      <c r="AP229">
        <v>5.71</v>
      </c>
      <c r="AQ229" t="s">
        <v>1493</v>
      </c>
      <c r="AR229">
        <v>7</v>
      </c>
      <c r="AS229">
        <v>371</v>
      </c>
      <c r="AT229" t="str">
        <f t="shared" si="3"/>
        <v>&lt; 25mph</v>
      </c>
    </row>
    <row r="230" spans="1:46" x14ac:dyDescent="0.15">
      <c r="A230">
        <v>84</v>
      </c>
      <c r="B230" t="s">
        <v>25</v>
      </c>
      <c r="C230" t="s">
        <v>239</v>
      </c>
      <c r="D230" t="s">
        <v>149</v>
      </c>
      <c r="E230">
        <v>1</v>
      </c>
      <c r="F230">
        <v>2018</v>
      </c>
      <c r="G230">
        <v>2</v>
      </c>
      <c r="H230" s="7">
        <v>43252</v>
      </c>
      <c r="I230" t="s">
        <v>181</v>
      </c>
      <c r="J230">
        <v>33.098999999999997</v>
      </c>
      <c r="K230">
        <v>-117.044</v>
      </c>
      <c r="L230" t="s">
        <v>29</v>
      </c>
      <c r="M230" t="s">
        <v>30</v>
      </c>
      <c r="N230" t="s">
        <v>31</v>
      </c>
      <c r="O230" t="s">
        <v>86</v>
      </c>
      <c r="P230" t="s">
        <v>33</v>
      </c>
      <c r="Q230" t="s">
        <v>34</v>
      </c>
      <c r="R230" t="s">
        <v>35</v>
      </c>
      <c r="S230" t="s">
        <v>240</v>
      </c>
      <c r="W230" t="s">
        <v>56</v>
      </c>
      <c r="X230" t="s">
        <v>69</v>
      </c>
      <c r="Y230" t="s">
        <v>47</v>
      </c>
      <c r="Z230" t="s">
        <v>592</v>
      </c>
      <c r="AA230">
        <v>2.96</v>
      </c>
      <c r="AB230" t="s">
        <v>1494</v>
      </c>
      <c r="AC230">
        <v>20</v>
      </c>
      <c r="AD230">
        <v>60</v>
      </c>
      <c r="AE230" t="s">
        <v>1414</v>
      </c>
      <c r="AF230">
        <v>7.77</v>
      </c>
      <c r="AG230" t="s">
        <v>1495</v>
      </c>
      <c r="AH230">
        <v>21</v>
      </c>
      <c r="AI230">
        <v>170</v>
      </c>
      <c r="AJ230" t="s">
        <v>592</v>
      </c>
      <c r="AK230">
        <v>2.96</v>
      </c>
      <c r="AL230" t="s">
        <v>1496</v>
      </c>
      <c r="AM230">
        <v>20</v>
      </c>
      <c r="AN230">
        <v>120</v>
      </c>
      <c r="AO230" t="s">
        <v>1414</v>
      </c>
      <c r="AP230">
        <v>7.77</v>
      </c>
      <c r="AQ230" t="s">
        <v>1495</v>
      </c>
      <c r="AR230">
        <v>21</v>
      </c>
      <c r="AS230">
        <v>355</v>
      </c>
      <c r="AT230" t="str">
        <f t="shared" si="3"/>
        <v>&lt; 25mph</v>
      </c>
    </row>
    <row r="231" spans="1:46" x14ac:dyDescent="0.15">
      <c r="A231">
        <v>66</v>
      </c>
      <c r="B231" t="s">
        <v>25</v>
      </c>
      <c r="C231" t="s">
        <v>201</v>
      </c>
      <c r="D231" t="s">
        <v>92</v>
      </c>
      <c r="E231">
        <v>20</v>
      </c>
      <c r="F231">
        <v>2017</v>
      </c>
      <c r="G231">
        <v>3</v>
      </c>
      <c r="H231" s="7">
        <v>42967</v>
      </c>
      <c r="I231" t="s">
        <v>202</v>
      </c>
      <c r="J231">
        <v>32.752200000000002</v>
      </c>
      <c r="K231">
        <v>-117.11839999999999</v>
      </c>
      <c r="L231" t="s">
        <v>29</v>
      </c>
      <c r="M231" t="s">
        <v>85</v>
      </c>
      <c r="N231" t="s">
        <v>31</v>
      </c>
      <c r="O231" t="s">
        <v>32</v>
      </c>
      <c r="P231" t="s">
        <v>94</v>
      </c>
      <c r="Q231" t="s">
        <v>34</v>
      </c>
      <c r="R231" t="s">
        <v>43</v>
      </c>
      <c r="S231" t="s">
        <v>100</v>
      </c>
      <c r="T231" t="s">
        <v>203</v>
      </c>
      <c r="W231" t="s">
        <v>68</v>
      </c>
      <c r="X231" t="s">
        <v>69</v>
      </c>
      <c r="Y231" t="s">
        <v>64</v>
      </c>
      <c r="Z231" t="s">
        <v>442</v>
      </c>
      <c r="AA231">
        <v>1.65</v>
      </c>
      <c r="AB231" t="s">
        <v>1497</v>
      </c>
      <c r="AC231">
        <v>8.99</v>
      </c>
      <c r="AD231">
        <v>12</v>
      </c>
      <c r="AE231" t="s">
        <v>438</v>
      </c>
      <c r="AF231">
        <v>6.93</v>
      </c>
      <c r="AG231" t="s">
        <v>1498</v>
      </c>
      <c r="AH231">
        <v>14.99</v>
      </c>
      <c r="AI231">
        <v>41</v>
      </c>
      <c r="AJ231" t="s">
        <v>442</v>
      </c>
      <c r="AK231">
        <v>1.65</v>
      </c>
      <c r="AL231" t="s">
        <v>1497</v>
      </c>
      <c r="AM231">
        <v>8.99</v>
      </c>
      <c r="AN231">
        <v>24</v>
      </c>
      <c r="AO231" t="s">
        <v>438</v>
      </c>
      <c r="AP231">
        <v>6.93</v>
      </c>
      <c r="AQ231" t="s">
        <v>1498</v>
      </c>
      <c r="AR231">
        <v>14.99</v>
      </c>
      <c r="AS231">
        <v>84</v>
      </c>
      <c r="AT231" t="str">
        <f t="shared" si="3"/>
        <v>&lt; 25mph</v>
      </c>
    </row>
    <row r="232" spans="1:46" x14ac:dyDescent="0.15">
      <c r="A232">
        <v>108</v>
      </c>
      <c r="B232" t="s">
        <v>25</v>
      </c>
      <c r="C232" t="s">
        <v>289</v>
      </c>
      <c r="D232" t="s">
        <v>104</v>
      </c>
      <c r="E232">
        <v>11</v>
      </c>
      <c r="F232">
        <v>2019</v>
      </c>
      <c r="G232">
        <v>3</v>
      </c>
      <c r="H232" s="7">
        <v>43719</v>
      </c>
      <c r="I232" t="s">
        <v>290</v>
      </c>
      <c r="J232">
        <v>33.225999999999999</v>
      </c>
      <c r="K232">
        <v>-117.08499999999999</v>
      </c>
      <c r="L232" t="s">
        <v>29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43</v>
      </c>
      <c r="S232" t="s">
        <v>20</v>
      </c>
      <c r="U232" t="s">
        <v>152</v>
      </c>
      <c r="V232" t="s">
        <v>36</v>
      </c>
      <c r="W232" t="s">
        <v>68</v>
      </c>
      <c r="X232" t="s">
        <v>38</v>
      </c>
      <c r="Y232" t="s">
        <v>47</v>
      </c>
      <c r="Z232" t="s">
        <v>1499</v>
      </c>
      <c r="AA232">
        <v>1.71</v>
      </c>
      <c r="AB232" t="s">
        <v>1500</v>
      </c>
      <c r="AC232">
        <v>5.14</v>
      </c>
      <c r="AD232">
        <v>18</v>
      </c>
      <c r="AE232" t="s">
        <v>1501</v>
      </c>
      <c r="AF232">
        <v>6.57</v>
      </c>
      <c r="AG232" t="s">
        <v>1502</v>
      </c>
      <c r="AH232">
        <v>8.7200000000000006</v>
      </c>
      <c r="AI232">
        <v>55</v>
      </c>
      <c r="AJ232" t="s">
        <v>1499</v>
      </c>
      <c r="AK232">
        <v>1.71</v>
      </c>
      <c r="AL232" t="s">
        <v>1500</v>
      </c>
      <c r="AM232">
        <v>5.14</v>
      </c>
      <c r="AN232">
        <v>36</v>
      </c>
      <c r="AO232" t="s">
        <v>1501</v>
      </c>
      <c r="AP232">
        <v>6.57</v>
      </c>
      <c r="AQ232" t="s">
        <v>1503</v>
      </c>
      <c r="AR232">
        <v>9.17</v>
      </c>
      <c r="AS232">
        <v>110</v>
      </c>
      <c r="AT232" t="str">
        <f t="shared" si="3"/>
        <v>&lt; 25mph</v>
      </c>
    </row>
    <row r="233" spans="1:46" x14ac:dyDescent="0.15">
      <c r="A233">
        <v>1</v>
      </c>
      <c r="B233" t="s">
        <v>25</v>
      </c>
      <c r="C233" t="s">
        <v>26</v>
      </c>
      <c r="D233" t="s">
        <v>27</v>
      </c>
      <c r="E233">
        <v>11</v>
      </c>
      <c r="F233">
        <v>2015</v>
      </c>
      <c r="G233">
        <v>1</v>
      </c>
      <c r="H233" s="7">
        <v>42046</v>
      </c>
      <c r="I233" t="s">
        <v>28</v>
      </c>
      <c r="J233">
        <v>32.894100000000002</v>
      </c>
      <c r="K233">
        <v>-116.9393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20</v>
      </c>
      <c r="U233" t="s">
        <v>29</v>
      </c>
      <c r="V233" t="s">
        <v>36</v>
      </c>
      <c r="W233" t="s">
        <v>37</v>
      </c>
      <c r="X233" t="s">
        <v>38</v>
      </c>
      <c r="Y233" t="s">
        <v>39</v>
      </c>
      <c r="Z233" t="s">
        <v>457</v>
      </c>
      <c r="AA233">
        <v>3.99</v>
      </c>
      <c r="AB233" t="s">
        <v>1504</v>
      </c>
      <c r="AC233">
        <v>14.99</v>
      </c>
      <c r="AD233">
        <v>12</v>
      </c>
      <c r="AE233" t="s">
        <v>457</v>
      </c>
      <c r="AF233">
        <v>3.99</v>
      </c>
      <c r="AG233" t="s">
        <v>1504</v>
      </c>
      <c r="AH233">
        <v>14.99</v>
      </c>
      <c r="AI233">
        <v>36</v>
      </c>
      <c r="AJ233" t="s">
        <v>457</v>
      </c>
      <c r="AK233">
        <v>3.99</v>
      </c>
      <c r="AL233" t="s">
        <v>1504</v>
      </c>
      <c r="AM233">
        <v>14.99</v>
      </c>
      <c r="AN233">
        <v>24</v>
      </c>
      <c r="AO233" t="s">
        <v>457</v>
      </c>
      <c r="AP233">
        <v>3.99</v>
      </c>
      <c r="AQ233" t="s">
        <v>1504</v>
      </c>
      <c r="AR233">
        <v>14.99</v>
      </c>
      <c r="AS233">
        <v>72</v>
      </c>
      <c r="AT233" t="str">
        <f t="shared" si="3"/>
        <v>&lt; 25mph</v>
      </c>
    </row>
    <row r="234" spans="1:46" x14ac:dyDescent="0.15">
      <c r="A234">
        <v>51</v>
      </c>
      <c r="B234" t="s">
        <v>25</v>
      </c>
      <c r="C234" t="s">
        <v>170</v>
      </c>
      <c r="D234" t="s">
        <v>104</v>
      </c>
      <c r="E234">
        <v>27</v>
      </c>
      <c r="F234">
        <v>2016</v>
      </c>
      <c r="G234">
        <v>3</v>
      </c>
      <c r="H234" s="7">
        <v>42640</v>
      </c>
      <c r="I234" s="8">
        <v>0.42916666666666659</v>
      </c>
      <c r="J234">
        <v>33.296658000000001</v>
      </c>
      <c r="K234">
        <v>-117.20794100000001</v>
      </c>
      <c r="L234" t="s">
        <v>29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20</v>
      </c>
      <c r="U234" t="s">
        <v>152</v>
      </c>
      <c r="W234" t="s">
        <v>52</v>
      </c>
      <c r="X234" t="s">
        <v>38</v>
      </c>
      <c r="Y234" t="s">
        <v>47</v>
      </c>
      <c r="Z234" t="s">
        <v>595</v>
      </c>
      <c r="AA234">
        <v>1.77</v>
      </c>
      <c r="AB234" t="s">
        <v>1505</v>
      </c>
      <c r="AC234">
        <v>12.01</v>
      </c>
      <c r="AD234">
        <v>38</v>
      </c>
      <c r="AE234" t="s">
        <v>595</v>
      </c>
      <c r="AF234">
        <v>1.77</v>
      </c>
      <c r="AG234" t="s">
        <v>1505</v>
      </c>
      <c r="AH234">
        <v>12.01</v>
      </c>
      <c r="AI234">
        <v>130</v>
      </c>
      <c r="AJ234" t="s">
        <v>595</v>
      </c>
      <c r="AK234">
        <v>1.77</v>
      </c>
      <c r="AL234" t="s">
        <v>1505</v>
      </c>
      <c r="AM234">
        <v>12.01</v>
      </c>
      <c r="AN234">
        <v>77</v>
      </c>
      <c r="AO234" t="s">
        <v>595</v>
      </c>
      <c r="AP234">
        <v>1.77</v>
      </c>
      <c r="AQ234" t="s">
        <v>1505</v>
      </c>
      <c r="AR234">
        <v>12.01</v>
      </c>
      <c r="AS234">
        <v>271</v>
      </c>
      <c r="AT234" t="str">
        <f t="shared" si="3"/>
        <v>&lt; 25mph</v>
      </c>
    </row>
    <row r="235" spans="1:46" x14ac:dyDescent="0.15">
      <c r="A235">
        <v>45</v>
      </c>
      <c r="B235" t="s">
        <v>25</v>
      </c>
      <c r="C235" t="s">
        <v>159</v>
      </c>
      <c r="D235" t="s">
        <v>83</v>
      </c>
      <c r="E235">
        <v>11</v>
      </c>
      <c r="F235">
        <v>2016</v>
      </c>
      <c r="G235">
        <v>3</v>
      </c>
      <c r="H235" s="7">
        <v>42562</v>
      </c>
      <c r="I235" t="s">
        <v>160</v>
      </c>
      <c r="J235">
        <v>33.114604999999997</v>
      </c>
      <c r="K235">
        <v>-116.584271</v>
      </c>
      <c r="L235" t="s">
        <v>29</v>
      </c>
      <c r="M235" t="s">
        <v>30</v>
      </c>
      <c r="N235" t="s">
        <v>51</v>
      </c>
      <c r="O235" t="s">
        <v>32</v>
      </c>
      <c r="P235" t="s">
        <v>33</v>
      </c>
      <c r="Q235" t="s">
        <v>34</v>
      </c>
      <c r="R235" t="s">
        <v>43</v>
      </c>
      <c r="S235" t="s">
        <v>100</v>
      </c>
      <c r="T235" t="s">
        <v>161</v>
      </c>
      <c r="X235" t="s">
        <v>53</v>
      </c>
      <c r="Y235" t="s">
        <v>57</v>
      </c>
      <c r="Z235" t="s">
        <v>359</v>
      </c>
      <c r="AA235">
        <v>2.79</v>
      </c>
      <c r="AB235" t="s">
        <v>1506</v>
      </c>
      <c r="AC235">
        <v>11.01</v>
      </c>
      <c r="AD235">
        <v>69</v>
      </c>
      <c r="AE235" t="s">
        <v>466</v>
      </c>
      <c r="AF235">
        <v>5.71</v>
      </c>
      <c r="AG235" t="s">
        <v>1506</v>
      </c>
      <c r="AH235">
        <v>11.01</v>
      </c>
      <c r="AI235">
        <v>116</v>
      </c>
      <c r="AJ235" t="s">
        <v>758</v>
      </c>
      <c r="AK235">
        <v>1.81</v>
      </c>
      <c r="AL235" t="s">
        <v>1507</v>
      </c>
      <c r="AM235">
        <v>22.01</v>
      </c>
      <c r="AN235">
        <v>140</v>
      </c>
      <c r="AO235" t="s">
        <v>758</v>
      </c>
      <c r="AP235">
        <v>1.81</v>
      </c>
      <c r="AQ235" t="s">
        <v>1507</v>
      </c>
      <c r="AR235">
        <v>22.01</v>
      </c>
      <c r="AS235">
        <v>232</v>
      </c>
      <c r="AT235" t="str">
        <f t="shared" si="3"/>
        <v>&lt; 25mph</v>
      </c>
    </row>
    <row r="236" spans="1:46" x14ac:dyDescent="0.15">
      <c r="A236">
        <v>90</v>
      </c>
      <c r="B236" t="s">
        <v>25</v>
      </c>
      <c r="C236" t="s">
        <v>253</v>
      </c>
      <c r="D236" t="s">
        <v>83</v>
      </c>
      <c r="E236">
        <v>8</v>
      </c>
      <c r="F236">
        <v>2018</v>
      </c>
      <c r="G236">
        <v>3</v>
      </c>
      <c r="H236" s="7">
        <v>43289</v>
      </c>
      <c r="I236" t="s">
        <v>254</v>
      </c>
      <c r="J236">
        <v>32.634884999999997</v>
      </c>
      <c r="K236">
        <v>-117.103042</v>
      </c>
      <c r="L236" t="s">
        <v>29</v>
      </c>
      <c r="M236" t="s">
        <v>85</v>
      </c>
      <c r="N236" t="s">
        <v>31</v>
      </c>
      <c r="O236" t="s">
        <v>32</v>
      </c>
      <c r="P236" t="s">
        <v>33</v>
      </c>
      <c r="Q236" t="s">
        <v>34</v>
      </c>
      <c r="R236" t="s">
        <v>43</v>
      </c>
      <c r="S236" t="s">
        <v>20</v>
      </c>
      <c r="U236" t="s">
        <v>56</v>
      </c>
      <c r="V236" t="s">
        <v>36</v>
      </c>
      <c r="W236" t="s">
        <v>56</v>
      </c>
      <c r="X236" t="s">
        <v>69</v>
      </c>
      <c r="Y236" t="s">
        <v>64</v>
      </c>
      <c r="Z236" t="s">
        <v>402</v>
      </c>
      <c r="AA236">
        <v>1.77</v>
      </c>
      <c r="AB236" t="s">
        <v>1508</v>
      </c>
      <c r="AC236">
        <v>7</v>
      </c>
      <c r="AD236">
        <v>11</v>
      </c>
      <c r="AE236" t="s">
        <v>402</v>
      </c>
      <c r="AF236">
        <v>1.77</v>
      </c>
      <c r="AG236" t="s">
        <v>1508</v>
      </c>
      <c r="AH236">
        <v>7</v>
      </c>
      <c r="AI236">
        <v>114</v>
      </c>
      <c r="AJ236" t="s">
        <v>402</v>
      </c>
      <c r="AK236">
        <v>1.77</v>
      </c>
      <c r="AL236" t="s">
        <v>1509</v>
      </c>
      <c r="AM236">
        <v>8.99</v>
      </c>
      <c r="AN236">
        <v>22</v>
      </c>
      <c r="AO236" t="s">
        <v>402</v>
      </c>
      <c r="AP236">
        <v>1.77</v>
      </c>
      <c r="AQ236" t="s">
        <v>1509</v>
      </c>
      <c r="AR236">
        <v>8.99</v>
      </c>
      <c r="AS236">
        <v>226</v>
      </c>
      <c r="AT236" t="str">
        <f t="shared" si="3"/>
        <v>&lt; 25mph</v>
      </c>
    </row>
    <row r="237" spans="1:46" x14ac:dyDescent="0.15">
      <c r="A237">
        <v>28</v>
      </c>
      <c r="B237" t="s">
        <v>25</v>
      </c>
      <c r="C237" t="s">
        <v>126</v>
      </c>
      <c r="D237" t="s">
        <v>127</v>
      </c>
      <c r="E237">
        <v>3</v>
      </c>
      <c r="F237">
        <v>2016</v>
      </c>
      <c r="G237">
        <v>1</v>
      </c>
      <c r="H237" s="7">
        <v>42372</v>
      </c>
      <c r="I237" t="s">
        <v>128</v>
      </c>
      <c r="J237">
        <v>33.191499999999998</v>
      </c>
      <c r="K237">
        <v>-117.3655</v>
      </c>
      <c r="L237" t="s">
        <v>56</v>
      </c>
      <c r="M237" t="s">
        <v>85</v>
      </c>
      <c r="N237" t="s">
        <v>31</v>
      </c>
      <c r="O237" t="s">
        <v>32</v>
      </c>
      <c r="P237" t="s">
        <v>33</v>
      </c>
      <c r="Q237" t="s">
        <v>129</v>
      </c>
      <c r="R237" t="s">
        <v>43</v>
      </c>
      <c r="S237" t="s">
        <v>20</v>
      </c>
      <c r="U237" t="s">
        <v>44</v>
      </c>
      <c r="V237" t="s">
        <v>36</v>
      </c>
      <c r="W237" t="s">
        <v>56</v>
      </c>
      <c r="X237" t="s">
        <v>69</v>
      </c>
      <c r="Y237" t="s">
        <v>61</v>
      </c>
      <c r="Z237" t="s">
        <v>472</v>
      </c>
      <c r="AA237">
        <v>2.91</v>
      </c>
      <c r="AB237" t="s">
        <v>1510</v>
      </c>
      <c r="AC237">
        <v>8.99</v>
      </c>
      <c r="AD237">
        <v>30</v>
      </c>
      <c r="AE237" t="s">
        <v>358</v>
      </c>
      <c r="AF237">
        <v>7.24</v>
      </c>
      <c r="AG237" t="s">
        <v>1511</v>
      </c>
      <c r="AH237">
        <v>20</v>
      </c>
      <c r="AI237">
        <v>210</v>
      </c>
      <c r="AJ237" t="s">
        <v>472</v>
      </c>
      <c r="AK237">
        <v>2.91</v>
      </c>
      <c r="AL237" t="s">
        <v>1510</v>
      </c>
      <c r="AM237">
        <v>8.99</v>
      </c>
      <c r="AN237">
        <v>59</v>
      </c>
      <c r="AO237" t="s">
        <v>358</v>
      </c>
      <c r="AP237">
        <v>7.24</v>
      </c>
      <c r="AQ237" t="s">
        <v>1511</v>
      </c>
      <c r="AR237">
        <v>20</v>
      </c>
      <c r="AS237">
        <v>417</v>
      </c>
      <c r="AT237" t="str">
        <f t="shared" si="3"/>
        <v>&lt; 25mph</v>
      </c>
    </row>
    <row r="238" spans="1:46" x14ac:dyDescent="0.15">
      <c r="A238">
        <v>72</v>
      </c>
      <c r="B238" t="s">
        <v>25</v>
      </c>
      <c r="C238" t="s">
        <v>214</v>
      </c>
      <c r="D238" t="s">
        <v>120</v>
      </c>
      <c r="E238">
        <v>16</v>
      </c>
      <c r="F238">
        <v>2017</v>
      </c>
      <c r="G238">
        <v>4</v>
      </c>
      <c r="H238" s="7">
        <v>43024</v>
      </c>
      <c r="I238" t="s">
        <v>215</v>
      </c>
      <c r="J238">
        <v>33.069699999999997</v>
      </c>
      <c r="K238">
        <v>-116.8813</v>
      </c>
      <c r="L238" t="s">
        <v>29</v>
      </c>
      <c r="M238" t="s">
        <v>30</v>
      </c>
      <c r="N238" t="s">
        <v>51</v>
      </c>
      <c r="O238" t="s">
        <v>32</v>
      </c>
      <c r="P238" t="s">
        <v>33</v>
      </c>
      <c r="Q238" t="s">
        <v>34</v>
      </c>
      <c r="R238" t="s">
        <v>35</v>
      </c>
      <c r="S238" t="s">
        <v>20</v>
      </c>
      <c r="U238" t="s">
        <v>81</v>
      </c>
      <c r="V238" t="s">
        <v>36</v>
      </c>
      <c r="W238" t="s">
        <v>56</v>
      </c>
      <c r="X238" t="s">
        <v>53</v>
      </c>
      <c r="Y238" t="s">
        <v>57</v>
      </c>
      <c r="Z238" t="s">
        <v>1512</v>
      </c>
      <c r="AA238">
        <v>3.55</v>
      </c>
      <c r="AB238" t="s">
        <v>1513</v>
      </c>
      <c r="AC238">
        <v>11.99</v>
      </c>
      <c r="AD238">
        <v>25</v>
      </c>
      <c r="AE238" t="s">
        <v>1512</v>
      </c>
      <c r="AF238">
        <v>3.55</v>
      </c>
      <c r="AG238" t="s">
        <v>1513</v>
      </c>
      <c r="AH238">
        <v>11.99</v>
      </c>
      <c r="AI238">
        <v>126</v>
      </c>
      <c r="AJ238" t="s">
        <v>1512</v>
      </c>
      <c r="AK238">
        <v>3.55</v>
      </c>
      <c r="AL238" t="s">
        <v>1514</v>
      </c>
      <c r="AM238">
        <v>11.99</v>
      </c>
      <c r="AN238">
        <v>50</v>
      </c>
      <c r="AO238" t="s">
        <v>1512</v>
      </c>
      <c r="AP238">
        <v>3.55</v>
      </c>
      <c r="AQ238" t="s">
        <v>1514</v>
      </c>
      <c r="AR238">
        <v>11.99</v>
      </c>
      <c r="AS238">
        <v>250</v>
      </c>
      <c r="AT238" t="str">
        <f t="shared" si="3"/>
        <v>&lt; 25mph</v>
      </c>
    </row>
    <row r="239" spans="1:46" x14ac:dyDescent="0.15">
      <c r="A239">
        <v>62</v>
      </c>
      <c r="B239" t="s">
        <v>25</v>
      </c>
      <c r="C239" t="s">
        <v>192</v>
      </c>
      <c r="D239" t="s">
        <v>149</v>
      </c>
      <c r="E239">
        <v>29</v>
      </c>
      <c r="F239">
        <v>2017</v>
      </c>
      <c r="G239">
        <v>2</v>
      </c>
      <c r="H239" s="7">
        <v>42915</v>
      </c>
      <c r="I239" t="s">
        <v>193</v>
      </c>
      <c r="J239">
        <v>32.692580999999997</v>
      </c>
      <c r="K239">
        <v>-116.856442</v>
      </c>
      <c r="L239" t="s">
        <v>29</v>
      </c>
      <c r="M239" t="s">
        <v>30</v>
      </c>
      <c r="N239" t="s">
        <v>51</v>
      </c>
      <c r="O239" t="s">
        <v>32</v>
      </c>
      <c r="P239" t="s">
        <v>33</v>
      </c>
      <c r="Q239" t="s">
        <v>34</v>
      </c>
      <c r="R239" t="s">
        <v>43</v>
      </c>
      <c r="S239" t="s">
        <v>20</v>
      </c>
      <c r="U239" t="s">
        <v>44</v>
      </c>
      <c r="V239" t="s">
        <v>36</v>
      </c>
      <c r="W239" t="s">
        <v>68</v>
      </c>
      <c r="X239" t="s">
        <v>53</v>
      </c>
      <c r="Y239" t="s">
        <v>39</v>
      </c>
      <c r="Z239" t="s">
        <v>734</v>
      </c>
      <c r="AA239">
        <v>3.6</v>
      </c>
      <c r="AB239" t="s">
        <v>1515</v>
      </c>
      <c r="AC239">
        <v>17</v>
      </c>
      <c r="AD239">
        <v>62</v>
      </c>
      <c r="AE239" t="s">
        <v>798</v>
      </c>
      <c r="AF239">
        <v>5.3</v>
      </c>
      <c r="AG239" t="s">
        <v>1516</v>
      </c>
      <c r="AH239">
        <v>22.01</v>
      </c>
      <c r="AI239">
        <v>140</v>
      </c>
      <c r="AJ239" t="s">
        <v>734</v>
      </c>
      <c r="AK239">
        <v>3.6</v>
      </c>
      <c r="AL239" t="s">
        <v>1515</v>
      </c>
      <c r="AM239">
        <v>17</v>
      </c>
      <c r="AN239">
        <v>122</v>
      </c>
      <c r="AO239" t="s">
        <v>798</v>
      </c>
      <c r="AP239">
        <v>5.3</v>
      </c>
      <c r="AQ239" t="s">
        <v>1516</v>
      </c>
      <c r="AR239">
        <v>22.01</v>
      </c>
      <c r="AS239">
        <v>279</v>
      </c>
      <c r="AT239" t="str">
        <f t="shared" si="3"/>
        <v>&lt; 25mph</v>
      </c>
    </row>
    <row r="240" spans="1:46" x14ac:dyDescent="0.15">
      <c r="A240">
        <v>52</v>
      </c>
      <c r="B240" t="s">
        <v>25</v>
      </c>
      <c r="C240" t="s">
        <v>171</v>
      </c>
      <c r="D240" t="s">
        <v>104</v>
      </c>
      <c r="E240">
        <v>29</v>
      </c>
      <c r="F240">
        <v>2016</v>
      </c>
      <c r="G240">
        <v>3</v>
      </c>
      <c r="H240" s="7">
        <v>42641</v>
      </c>
      <c r="I240" s="8">
        <v>0.60347222222222219</v>
      </c>
      <c r="J240">
        <v>32.741774999999997</v>
      </c>
      <c r="K240">
        <v>-116.965334</v>
      </c>
      <c r="L240" t="s">
        <v>29</v>
      </c>
      <c r="M240" t="s">
        <v>85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172</v>
      </c>
      <c r="W240" t="s">
        <v>139</v>
      </c>
      <c r="X240" t="s">
        <v>69</v>
      </c>
      <c r="Y240" t="s">
        <v>39</v>
      </c>
      <c r="Z240" t="s">
        <v>635</v>
      </c>
      <c r="AA240">
        <v>1.71</v>
      </c>
      <c r="AB240" t="s">
        <v>1517</v>
      </c>
      <c r="AC240">
        <v>21</v>
      </c>
      <c r="AD240">
        <v>53</v>
      </c>
      <c r="AE240" t="s">
        <v>602</v>
      </c>
      <c r="AF240">
        <v>6.09</v>
      </c>
      <c r="AG240" t="s">
        <v>1518</v>
      </c>
      <c r="AH240">
        <v>24.99</v>
      </c>
      <c r="AI240">
        <v>168</v>
      </c>
      <c r="AJ240" t="s">
        <v>635</v>
      </c>
      <c r="AK240">
        <v>1.71</v>
      </c>
      <c r="AL240" t="s">
        <v>1519</v>
      </c>
      <c r="AM240">
        <v>22.01</v>
      </c>
      <c r="AN240">
        <v>107</v>
      </c>
      <c r="AO240" t="s">
        <v>602</v>
      </c>
      <c r="AP240">
        <v>6.09</v>
      </c>
      <c r="AQ240" t="s">
        <v>1518</v>
      </c>
      <c r="AR240">
        <v>24.99</v>
      </c>
      <c r="AS240">
        <v>339</v>
      </c>
      <c r="AT240" t="str">
        <f t="shared" si="3"/>
        <v>&lt; 25mph</v>
      </c>
    </row>
    <row r="241" spans="1:46" x14ac:dyDescent="0.15">
      <c r="A241">
        <v>72</v>
      </c>
      <c r="B241" t="s">
        <v>25</v>
      </c>
      <c r="C241" t="s">
        <v>214</v>
      </c>
      <c r="D241" t="s">
        <v>120</v>
      </c>
      <c r="E241">
        <v>16</v>
      </c>
      <c r="F241">
        <v>2017</v>
      </c>
      <c r="G241">
        <v>4</v>
      </c>
      <c r="H241" s="7">
        <v>43024</v>
      </c>
      <c r="I241" t="s">
        <v>215</v>
      </c>
      <c r="J241">
        <v>33.069699999999997</v>
      </c>
      <c r="K241">
        <v>-116.8813</v>
      </c>
      <c r="L241" t="s">
        <v>29</v>
      </c>
      <c r="M241" t="s">
        <v>30</v>
      </c>
      <c r="N241" t="s">
        <v>51</v>
      </c>
      <c r="O241" t="s">
        <v>32</v>
      </c>
      <c r="P241" t="s">
        <v>33</v>
      </c>
      <c r="Q241" t="s">
        <v>34</v>
      </c>
      <c r="R241" t="s">
        <v>35</v>
      </c>
      <c r="S241" t="s">
        <v>20</v>
      </c>
      <c r="U241" t="s">
        <v>81</v>
      </c>
      <c r="V241" t="s">
        <v>36</v>
      </c>
      <c r="W241" t="s">
        <v>56</v>
      </c>
      <c r="X241" t="s">
        <v>53</v>
      </c>
      <c r="Y241" t="s">
        <v>57</v>
      </c>
      <c r="Z241" t="s">
        <v>668</v>
      </c>
      <c r="AA241">
        <v>1.88</v>
      </c>
      <c r="AB241" t="s">
        <v>1520</v>
      </c>
      <c r="AC241">
        <v>7.74</v>
      </c>
      <c r="AD241">
        <v>29</v>
      </c>
      <c r="AE241" t="s">
        <v>592</v>
      </c>
      <c r="AF241">
        <v>4.9000000000000004</v>
      </c>
      <c r="AG241" t="s">
        <v>1521</v>
      </c>
      <c r="AH241">
        <v>13</v>
      </c>
      <c r="AI241">
        <v>193</v>
      </c>
      <c r="AJ241" t="s">
        <v>668</v>
      </c>
      <c r="AK241">
        <v>1.88</v>
      </c>
      <c r="AL241" t="s">
        <v>1520</v>
      </c>
      <c r="AM241">
        <v>7.74</v>
      </c>
      <c r="AN241">
        <v>58</v>
      </c>
      <c r="AO241" t="s">
        <v>592</v>
      </c>
      <c r="AP241">
        <v>4.9000000000000004</v>
      </c>
      <c r="AQ241" t="s">
        <v>1521</v>
      </c>
      <c r="AR241">
        <v>13</v>
      </c>
      <c r="AS241">
        <v>382</v>
      </c>
      <c r="AT241" t="str">
        <f t="shared" si="3"/>
        <v>&lt; 25mph</v>
      </c>
    </row>
    <row r="242" spans="1:46" x14ac:dyDescent="0.15">
      <c r="A242">
        <v>53</v>
      </c>
      <c r="B242" t="s">
        <v>25</v>
      </c>
      <c r="C242" t="s">
        <v>173</v>
      </c>
      <c r="D242" t="s">
        <v>120</v>
      </c>
      <c r="E242">
        <v>21</v>
      </c>
      <c r="F242">
        <v>2016</v>
      </c>
      <c r="G242">
        <v>4</v>
      </c>
      <c r="H242" s="7">
        <v>42664</v>
      </c>
      <c r="I242" t="s">
        <v>174</v>
      </c>
      <c r="J242">
        <v>33.048499999999997</v>
      </c>
      <c r="K242">
        <v>-116.86150000000001</v>
      </c>
      <c r="L242" t="s">
        <v>29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100</v>
      </c>
      <c r="T242" t="s">
        <v>118</v>
      </c>
      <c r="X242" t="s">
        <v>38</v>
      </c>
      <c r="Y242" t="s">
        <v>57</v>
      </c>
      <c r="Z242" t="s">
        <v>606</v>
      </c>
      <c r="AA242">
        <v>3.66</v>
      </c>
      <c r="AB242" t="s">
        <v>1522</v>
      </c>
      <c r="AC242">
        <v>13</v>
      </c>
      <c r="AD242">
        <v>12</v>
      </c>
      <c r="AE242" t="s">
        <v>1112</v>
      </c>
      <c r="AF242">
        <v>6.93</v>
      </c>
      <c r="AG242" t="s">
        <v>1523</v>
      </c>
      <c r="AH242">
        <v>15.99</v>
      </c>
      <c r="AI242">
        <v>56</v>
      </c>
      <c r="AJ242" t="s">
        <v>391</v>
      </c>
      <c r="AK242">
        <v>0.73</v>
      </c>
      <c r="AL242" t="s">
        <v>1524</v>
      </c>
      <c r="AM242">
        <v>14.99</v>
      </c>
      <c r="AN242">
        <v>24</v>
      </c>
      <c r="AO242" t="s">
        <v>623</v>
      </c>
      <c r="AP242">
        <v>7.93</v>
      </c>
      <c r="AQ242" t="s">
        <v>1525</v>
      </c>
      <c r="AR242">
        <v>21</v>
      </c>
      <c r="AS242">
        <v>112</v>
      </c>
      <c r="AT242" t="str">
        <f t="shared" si="3"/>
        <v>&lt; 25mph</v>
      </c>
    </row>
    <row r="243" spans="1:46" x14ac:dyDescent="0.15">
      <c r="A243">
        <v>104</v>
      </c>
      <c r="B243" t="s">
        <v>25</v>
      </c>
      <c r="C243" t="s">
        <v>281</v>
      </c>
      <c r="D243" t="s">
        <v>83</v>
      </c>
      <c r="E243">
        <v>16</v>
      </c>
      <c r="F243">
        <v>2019</v>
      </c>
      <c r="G243">
        <v>3</v>
      </c>
      <c r="H243" s="7">
        <v>43662</v>
      </c>
      <c r="I243" t="s">
        <v>282</v>
      </c>
      <c r="J243">
        <v>33.181964000000001</v>
      </c>
      <c r="K243">
        <v>-117.112574</v>
      </c>
      <c r="L243" t="s">
        <v>29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43</v>
      </c>
      <c r="S243" t="s">
        <v>172</v>
      </c>
      <c r="W243" t="s">
        <v>56</v>
      </c>
      <c r="X243" t="s">
        <v>38</v>
      </c>
      <c r="Y243" t="s">
        <v>47</v>
      </c>
      <c r="Z243" t="s">
        <v>521</v>
      </c>
      <c r="AA243">
        <v>3.52</v>
      </c>
      <c r="AB243" t="s">
        <v>1526</v>
      </c>
      <c r="AC243">
        <v>11.01</v>
      </c>
      <c r="AD243">
        <v>26</v>
      </c>
      <c r="AE243" t="s">
        <v>894</v>
      </c>
      <c r="AF243">
        <v>7.68</v>
      </c>
      <c r="AG243" t="s">
        <v>1526</v>
      </c>
      <c r="AH243">
        <v>12.01</v>
      </c>
      <c r="AI243">
        <v>214</v>
      </c>
      <c r="AJ243" t="s">
        <v>428</v>
      </c>
      <c r="AK243">
        <v>3.11</v>
      </c>
      <c r="AL243" t="s">
        <v>1527</v>
      </c>
      <c r="AM243">
        <v>12.01</v>
      </c>
      <c r="AN243">
        <v>56</v>
      </c>
      <c r="AO243" t="s">
        <v>1296</v>
      </c>
      <c r="AP243">
        <v>4.04</v>
      </c>
      <c r="AQ243" t="s">
        <v>1527</v>
      </c>
      <c r="AR243">
        <v>14.99</v>
      </c>
      <c r="AS243">
        <v>429</v>
      </c>
      <c r="AT243" t="str">
        <f t="shared" si="3"/>
        <v>&lt; 25mph</v>
      </c>
    </row>
    <row r="244" spans="1:46" x14ac:dyDescent="0.15">
      <c r="A244">
        <v>118</v>
      </c>
      <c r="B244" t="s">
        <v>25</v>
      </c>
      <c r="C244" t="s">
        <v>307</v>
      </c>
      <c r="D244" t="s">
        <v>27</v>
      </c>
      <c r="E244">
        <v>11</v>
      </c>
      <c r="F244">
        <v>2020</v>
      </c>
      <c r="G244">
        <v>1</v>
      </c>
      <c r="H244" s="7">
        <v>43872</v>
      </c>
      <c r="I244" t="s">
        <v>308</v>
      </c>
      <c r="J244">
        <v>32.791006000000003</v>
      </c>
      <c r="K244">
        <v>-116.91940099999999</v>
      </c>
      <c r="L244" t="s">
        <v>29</v>
      </c>
      <c r="M244" t="s">
        <v>85</v>
      </c>
      <c r="N244" t="s">
        <v>31</v>
      </c>
      <c r="O244" t="s">
        <v>32</v>
      </c>
      <c r="P244" t="s">
        <v>33</v>
      </c>
      <c r="Q244" t="s">
        <v>34</v>
      </c>
      <c r="R244" t="s">
        <v>43</v>
      </c>
      <c r="S244" t="s">
        <v>100</v>
      </c>
      <c r="T244" t="s">
        <v>101</v>
      </c>
      <c r="W244" t="s">
        <v>139</v>
      </c>
      <c r="X244" t="s">
        <v>69</v>
      </c>
      <c r="Y244" t="s">
        <v>39</v>
      </c>
      <c r="Z244" t="s">
        <v>369</v>
      </c>
      <c r="AA244">
        <v>2.46</v>
      </c>
      <c r="AB244" t="s">
        <v>1528</v>
      </c>
      <c r="AC244">
        <v>3</v>
      </c>
      <c r="AD244">
        <v>39</v>
      </c>
      <c r="AE244" t="s">
        <v>1529</v>
      </c>
      <c r="AF244">
        <v>5.55</v>
      </c>
      <c r="AG244" t="s">
        <v>1530</v>
      </c>
      <c r="AH244">
        <v>3</v>
      </c>
      <c r="AI244">
        <v>94</v>
      </c>
      <c r="AJ244" t="s">
        <v>369</v>
      </c>
      <c r="AK244">
        <v>2.46</v>
      </c>
      <c r="AL244" t="s">
        <v>1531</v>
      </c>
      <c r="AM244">
        <v>4</v>
      </c>
      <c r="AN244">
        <v>77</v>
      </c>
      <c r="AO244" t="s">
        <v>369</v>
      </c>
      <c r="AP244">
        <v>2.46</v>
      </c>
      <c r="AQ244" t="s">
        <v>1531</v>
      </c>
      <c r="AR244">
        <v>4</v>
      </c>
      <c r="AS244">
        <v>186</v>
      </c>
      <c r="AT244" t="str">
        <f t="shared" si="3"/>
        <v>&lt; 25mph</v>
      </c>
    </row>
    <row r="245" spans="1:46" x14ac:dyDescent="0.15">
      <c r="A245">
        <v>73</v>
      </c>
      <c r="B245" t="s">
        <v>25</v>
      </c>
      <c r="C245" t="s">
        <v>216</v>
      </c>
      <c r="D245" t="s">
        <v>120</v>
      </c>
      <c r="E245">
        <v>18</v>
      </c>
      <c r="F245">
        <v>2017</v>
      </c>
      <c r="G245">
        <v>4</v>
      </c>
      <c r="H245" s="7">
        <v>43026</v>
      </c>
      <c r="I245" t="s">
        <v>217</v>
      </c>
      <c r="J245">
        <v>33.165913000000003</v>
      </c>
      <c r="K245">
        <v>-117.205342</v>
      </c>
      <c r="L245" t="s">
        <v>29</v>
      </c>
      <c r="M245" t="s">
        <v>85</v>
      </c>
      <c r="N245" t="s">
        <v>31</v>
      </c>
      <c r="O245" t="s">
        <v>52</v>
      </c>
      <c r="P245" t="s">
        <v>33</v>
      </c>
      <c r="Q245" t="s">
        <v>34</v>
      </c>
      <c r="R245" t="s">
        <v>35</v>
      </c>
      <c r="S245" t="s">
        <v>20</v>
      </c>
      <c r="U245" t="s">
        <v>44</v>
      </c>
      <c r="V245" t="s">
        <v>45</v>
      </c>
      <c r="W245" t="s">
        <v>46</v>
      </c>
      <c r="X245" t="s">
        <v>69</v>
      </c>
      <c r="Y245" t="s">
        <v>61</v>
      </c>
      <c r="Z245" t="s">
        <v>358</v>
      </c>
      <c r="AA245">
        <v>2.89</v>
      </c>
      <c r="AB245" t="s">
        <v>1532</v>
      </c>
      <c r="AC245">
        <v>13.59</v>
      </c>
      <c r="AD245">
        <v>76</v>
      </c>
      <c r="AE245" t="s">
        <v>1533</v>
      </c>
      <c r="AF245">
        <v>5.39</v>
      </c>
      <c r="AG245" t="s">
        <v>1534</v>
      </c>
      <c r="AH245">
        <v>18.07</v>
      </c>
      <c r="AI245">
        <v>251</v>
      </c>
      <c r="AJ245" t="s">
        <v>358</v>
      </c>
      <c r="AK245">
        <v>2.89</v>
      </c>
      <c r="AL245" t="s">
        <v>1532</v>
      </c>
      <c r="AM245">
        <v>13.59</v>
      </c>
      <c r="AN245">
        <v>152</v>
      </c>
      <c r="AO245" t="s">
        <v>1533</v>
      </c>
      <c r="AP245">
        <v>5.39</v>
      </c>
      <c r="AQ245" t="s">
        <v>1534</v>
      </c>
      <c r="AR245">
        <v>18.07</v>
      </c>
      <c r="AS245">
        <v>499</v>
      </c>
      <c r="AT245" t="str">
        <f t="shared" si="3"/>
        <v>&lt; 25mph</v>
      </c>
    </row>
    <row r="246" spans="1:46" x14ac:dyDescent="0.15">
      <c r="A246">
        <v>18</v>
      </c>
      <c r="B246" t="s">
        <v>25</v>
      </c>
      <c r="C246" t="s">
        <v>102</v>
      </c>
      <c r="D246" t="s">
        <v>92</v>
      </c>
      <c r="E246">
        <v>23</v>
      </c>
      <c r="F246">
        <v>2015</v>
      </c>
      <c r="G246">
        <v>3</v>
      </c>
      <c r="H246" s="7">
        <v>42239</v>
      </c>
      <c r="I246" t="s">
        <v>84</v>
      </c>
      <c r="J246">
        <v>33.272910000000003</v>
      </c>
      <c r="K246">
        <v>-117.1521</v>
      </c>
      <c r="L246" t="s">
        <v>29</v>
      </c>
      <c r="M246" t="s">
        <v>30</v>
      </c>
      <c r="N246" t="s">
        <v>51</v>
      </c>
      <c r="O246" t="s">
        <v>32</v>
      </c>
      <c r="P246" t="s">
        <v>33</v>
      </c>
      <c r="Q246" t="s">
        <v>34</v>
      </c>
      <c r="R246" t="s">
        <v>43</v>
      </c>
      <c r="S246" t="s">
        <v>20</v>
      </c>
      <c r="U246" t="s">
        <v>29</v>
      </c>
      <c r="V246" t="s">
        <v>36</v>
      </c>
      <c r="W246" t="s">
        <v>37</v>
      </c>
      <c r="X246" t="s">
        <v>38</v>
      </c>
      <c r="Y246" t="s">
        <v>47</v>
      </c>
      <c r="Z246" t="s">
        <v>1535</v>
      </c>
      <c r="AA246">
        <v>3.89</v>
      </c>
      <c r="AB246" t="s">
        <v>1536</v>
      </c>
      <c r="AC246">
        <v>24</v>
      </c>
      <c r="AD246">
        <v>14</v>
      </c>
      <c r="AE246" t="s">
        <v>442</v>
      </c>
      <c r="AF246">
        <v>5.27</v>
      </c>
      <c r="AG246" t="s">
        <v>1537</v>
      </c>
      <c r="AH246">
        <v>25.99</v>
      </c>
      <c r="AI246">
        <v>28</v>
      </c>
      <c r="AJ246" t="s">
        <v>1535</v>
      </c>
      <c r="AK246">
        <v>3.89</v>
      </c>
      <c r="AL246" t="s">
        <v>1536</v>
      </c>
      <c r="AM246">
        <v>24</v>
      </c>
      <c r="AN246">
        <v>26</v>
      </c>
      <c r="AO246" t="s">
        <v>442</v>
      </c>
      <c r="AP246">
        <v>5.27</v>
      </c>
      <c r="AQ246" t="s">
        <v>1537</v>
      </c>
      <c r="AR246">
        <v>25.99</v>
      </c>
      <c r="AS246">
        <v>52</v>
      </c>
      <c r="AT246" t="str">
        <f t="shared" si="3"/>
        <v>25-40mph</v>
      </c>
    </row>
    <row r="247" spans="1:46" x14ac:dyDescent="0.15">
      <c r="A247">
        <v>106</v>
      </c>
      <c r="B247" t="s">
        <v>25</v>
      </c>
      <c r="C247" t="s">
        <v>285</v>
      </c>
      <c r="D247" t="s">
        <v>92</v>
      </c>
      <c r="E247">
        <v>5</v>
      </c>
      <c r="F247">
        <v>2019</v>
      </c>
      <c r="G247">
        <v>3</v>
      </c>
      <c r="H247" s="7">
        <v>43682</v>
      </c>
      <c r="I247" t="s">
        <v>286</v>
      </c>
      <c r="J247">
        <v>32.788589000000002</v>
      </c>
      <c r="K247">
        <v>-117.12329699999999</v>
      </c>
      <c r="L247" t="s">
        <v>29</v>
      </c>
      <c r="M247" t="s">
        <v>85</v>
      </c>
      <c r="N247" t="s">
        <v>31</v>
      </c>
      <c r="O247" t="s">
        <v>86</v>
      </c>
      <c r="P247" t="s">
        <v>271</v>
      </c>
      <c r="Q247" t="s">
        <v>34</v>
      </c>
      <c r="R247" t="s">
        <v>35</v>
      </c>
      <c r="S247" t="s">
        <v>100</v>
      </c>
      <c r="T247" t="s">
        <v>56</v>
      </c>
      <c r="W247" t="s">
        <v>68</v>
      </c>
      <c r="X247" t="s">
        <v>69</v>
      </c>
      <c r="Y247" t="s">
        <v>189</v>
      </c>
      <c r="Z247" t="s">
        <v>632</v>
      </c>
      <c r="AA247">
        <v>1.1299999999999999</v>
      </c>
      <c r="AB247" t="s">
        <v>1538</v>
      </c>
      <c r="AC247">
        <v>21</v>
      </c>
      <c r="AD247">
        <v>24</v>
      </c>
      <c r="AE247" t="s">
        <v>798</v>
      </c>
      <c r="AF247">
        <v>7.84</v>
      </c>
      <c r="AG247" t="s">
        <v>1539</v>
      </c>
      <c r="AH247">
        <v>24.99</v>
      </c>
      <c r="AI247">
        <v>138</v>
      </c>
      <c r="AJ247" t="s">
        <v>632</v>
      </c>
      <c r="AK247">
        <v>1.1299999999999999</v>
      </c>
      <c r="AL247" t="s">
        <v>1538</v>
      </c>
      <c r="AM247">
        <v>21</v>
      </c>
      <c r="AN247">
        <v>48</v>
      </c>
      <c r="AO247" t="s">
        <v>798</v>
      </c>
      <c r="AP247">
        <v>7.84</v>
      </c>
      <c r="AQ247" t="s">
        <v>1539</v>
      </c>
      <c r="AR247">
        <v>24.99</v>
      </c>
      <c r="AS247">
        <v>276</v>
      </c>
      <c r="AT247" t="str">
        <f t="shared" si="3"/>
        <v>&lt; 25mph</v>
      </c>
    </row>
    <row r="248" spans="1:46" x14ac:dyDescent="0.15">
      <c r="A248">
        <v>135</v>
      </c>
      <c r="B248" t="s">
        <v>25</v>
      </c>
      <c r="C248" t="s">
        <v>337</v>
      </c>
      <c r="D248" t="s">
        <v>104</v>
      </c>
      <c r="E248">
        <v>6</v>
      </c>
      <c r="F248">
        <v>2020</v>
      </c>
      <c r="G248">
        <v>3</v>
      </c>
      <c r="H248" s="7">
        <v>44080</v>
      </c>
      <c r="I248" t="s">
        <v>338</v>
      </c>
      <c r="J248">
        <v>33.096483999999997</v>
      </c>
      <c r="K248">
        <v>-117.023704</v>
      </c>
      <c r="L248" t="s">
        <v>29</v>
      </c>
      <c r="M248" t="s">
        <v>85</v>
      </c>
      <c r="N248" t="s">
        <v>31</v>
      </c>
      <c r="O248" t="s">
        <v>32</v>
      </c>
      <c r="P248" t="s">
        <v>33</v>
      </c>
      <c r="Q248" t="s">
        <v>34</v>
      </c>
      <c r="R248" t="s">
        <v>43</v>
      </c>
      <c r="S248" t="s">
        <v>100</v>
      </c>
      <c r="T248" t="s">
        <v>118</v>
      </c>
      <c r="W248" t="s">
        <v>68</v>
      </c>
      <c r="X248" t="s">
        <v>38</v>
      </c>
      <c r="Y248" t="s">
        <v>47</v>
      </c>
      <c r="Z248" t="s">
        <v>651</v>
      </c>
      <c r="AA248">
        <v>3.27</v>
      </c>
      <c r="AB248" t="s">
        <v>1540</v>
      </c>
      <c r="AC248">
        <v>8.01</v>
      </c>
      <c r="AD248">
        <v>30</v>
      </c>
      <c r="AE248" t="s">
        <v>514</v>
      </c>
      <c r="AF248">
        <v>7.71</v>
      </c>
      <c r="AG248" t="s">
        <v>1541</v>
      </c>
      <c r="AH248">
        <v>14</v>
      </c>
      <c r="AI248">
        <v>109</v>
      </c>
      <c r="AJ248" t="s">
        <v>651</v>
      </c>
      <c r="AK248">
        <v>3.27</v>
      </c>
      <c r="AL248" t="s">
        <v>1542</v>
      </c>
      <c r="AM248">
        <v>8.99</v>
      </c>
      <c r="AN248">
        <v>60</v>
      </c>
      <c r="AO248" t="s">
        <v>514</v>
      </c>
      <c r="AP248">
        <v>7.71</v>
      </c>
      <c r="AQ248" t="s">
        <v>1541</v>
      </c>
      <c r="AR248">
        <v>14</v>
      </c>
      <c r="AS248">
        <v>222</v>
      </c>
      <c r="AT248" t="str">
        <f t="shared" si="3"/>
        <v>&lt; 25mph</v>
      </c>
    </row>
    <row r="249" spans="1:46" x14ac:dyDescent="0.15">
      <c r="A249">
        <v>13</v>
      </c>
      <c r="B249" t="s">
        <v>25</v>
      </c>
      <c r="C249" t="s">
        <v>87</v>
      </c>
      <c r="D249" t="s">
        <v>83</v>
      </c>
      <c r="E249">
        <v>17</v>
      </c>
      <c r="F249">
        <v>2015</v>
      </c>
      <c r="G249">
        <v>3</v>
      </c>
      <c r="H249" s="7">
        <v>42202</v>
      </c>
      <c r="I249" t="s">
        <v>88</v>
      </c>
      <c r="J249">
        <v>33.301229999999997</v>
      </c>
      <c r="K249">
        <v>-117.0222</v>
      </c>
      <c r="L249" t="s">
        <v>29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20</v>
      </c>
      <c r="U249" t="s">
        <v>29</v>
      </c>
      <c r="V249" t="s">
        <v>89</v>
      </c>
      <c r="W249" t="s">
        <v>46</v>
      </c>
      <c r="X249" t="s">
        <v>53</v>
      </c>
      <c r="Y249" t="s">
        <v>47</v>
      </c>
      <c r="Z249" t="s">
        <v>463</v>
      </c>
      <c r="AA249">
        <v>2.2400000000000002</v>
      </c>
      <c r="AB249" t="s">
        <v>1543</v>
      </c>
      <c r="AC249">
        <v>12.01</v>
      </c>
      <c r="AD249">
        <v>16</v>
      </c>
      <c r="AE249" t="s">
        <v>602</v>
      </c>
      <c r="AF249">
        <v>4.58</v>
      </c>
      <c r="AG249" t="s">
        <v>1544</v>
      </c>
      <c r="AH249">
        <v>12.01</v>
      </c>
      <c r="AI249">
        <v>163</v>
      </c>
      <c r="AJ249" t="s">
        <v>463</v>
      </c>
      <c r="AK249">
        <v>2.2400000000000002</v>
      </c>
      <c r="AL249" t="s">
        <v>1543</v>
      </c>
      <c r="AM249">
        <v>12.01</v>
      </c>
      <c r="AN249">
        <v>30</v>
      </c>
      <c r="AO249" t="s">
        <v>602</v>
      </c>
      <c r="AP249">
        <v>4.58</v>
      </c>
      <c r="AQ249" t="s">
        <v>1544</v>
      </c>
      <c r="AR249">
        <v>12.01</v>
      </c>
      <c r="AS249">
        <v>313</v>
      </c>
      <c r="AT249" t="str">
        <f t="shared" si="3"/>
        <v>&lt; 25mph</v>
      </c>
    </row>
    <row r="250" spans="1:46" x14ac:dyDescent="0.15">
      <c r="A250">
        <v>71</v>
      </c>
      <c r="B250" t="s">
        <v>25</v>
      </c>
      <c r="C250" t="s">
        <v>212</v>
      </c>
      <c r="D250" t="s">
        <v>120</v>
      </c>
      <c r="E250">
        <v>7</v>
      </c>
      <c r="F250">
        <v>2017</v>
      </c>
      <c r="G250">
        <v>4</v>
      </c>
      <c r="H250" s="7">
        <v>43015</v>
      </c>
      <c r="I250" t="s">
        <v>213</v>
      </c>
      <c r="J250">
        <v>32.591425999999998</v>
      </c>
      <c r="K250">
        <v>-116.621583</v>
      </c>
      <c r="L250" t="s">
        <v>29</v>
      </c>
      <c r="M250" t="s">
        <v>30</v>
      </c>
      <c r="N250" t="s">
        <v>51</v>
      </c>
      <c r="O250" t="s">
        <v>32</v>
      </c>
      <c r="P250" t="s">
        <v>33</v>
      </c>
      <c r="Q250" t="s">
        <v>34</v>
      </c>
      <c r="R250" t="s">
        <v>35</v>
      </c>
      <c r="S250" t="s">
        <v>100</v>
      </c>
      <c r="T250" t="s">
        <v>108</v>
      </c>
      <c r="W250" t="s">
        <v>56</v>
      </c>
      <c r="X250" t="s">
        <v>53</v>
      </c>
      <c r="Y250" t="s">
        <v>74</v>
      </c>
      <c r="Z250" t="s">
        <v>758</v>
      </c>
      <c r="AA250">
        <v>3.76</v>
      </c>
      <c r="AB250" t="s">
        <v>1545</v>
      </c>
      <c r="AC250">
        <v>13</v>
      </c>
      <c r="AD250">
        <v>30</v>
      </c>
      <c r="AE250" t="s">
        <v>788</v>
      </c>
      <c r="AF250">
        <v>5.87</v>
      </c>
      <c r="AG250" t="s">
        <v>1546</v>
      </c>
      <c r="AH250">
        <v>15.78</v>
      </c>
      <c r="AI250">
        <v>213</v>
      </c>
      <c r="AJ250" t="s">
        <v>758</v>
      </c>
      <c r="AK250">
        <v>3.76</v>
      </c>
      <c r="AL250" t="s">
        <v>1545</v>
      </c>
      <c r="AM250">
        <v>13</v>
      </c>
      <c r="AN250">
        <v>61</v>
      </c>
      <c r="AO250" t="s">
        <v>788</v>
      </c>
      <c r="AP250">
        <v>5.87</v>
      </c>
      <c r="AQ250" t="s">
        <v>1546</v>
      </c>
      <c r="AR250">
        <v>15.78</v>
      </c>
      <c r="AS250">
        <v>433</v>
      </c>
      <c r="AT250" t="str">
        <f t="shared" si="3"/>
        <v>&lt; 25mph</v>
      </c>
    </row>
    <row r="251" spans="1:46" x14ac:dyDescent="0.15">
      <c r="A251">
        <v>6</v>
      </c>
      <c r="B251" t="s">
        <v>25</v>
      </c>
      <c r="C251" t="s">
        <v>62</v>
      </c>
      <c r="D251" t="s">
        <v>49</v>
      </c>
      <c r="E251">
        <v>13</v>
      </c>
      <c r="F251">
        <v>2015</v>
      </c>
      <c r="G251">
        <v>2</v>
      </c>
      <c r="H251" s="7">
        <v>42107</v>
      </c>
      <c r="I251" t="s">
        <v>63</v>
      </c>
      <c r="J251">
        <v>32.585900000000002</v>
      </c>
      <c r="K251">
        <v>-117.0017</v>
      </c>
      <c r="L251" t="s">
        <v>29</v>
      </c>
      <c r="M251" t="s">
        <v>30</v>
      </c>
      <c r="N251" t="s">
        <v>51</v>
      </c>
      <c r="O251" t="s">
        <v>32</v>
      </c>
      <c r="P251" t="s">
        <v>33</v>
      </c>
      <c r="Q251" t="s">
        <v>34</v>
      </c>
      <c r="R251" t="s">
        <v>43</v>
      </c>
      <c r="S251" t="s">
        <v>20</v>
      </c>
      <c r="U251" t="s">
        <v>44</v>
      </c>
      <c r="V251" t="s">
        <v>36</v>
      </c>
      <c r="W251" t="s">
        <v>46</v>
      </c>
      <c r="X251" t="s">
        <v>38</v>
      </c>
      <c r="Y251" t="s">
        <v>64</v>
      </c>
      <c r="Z251" t="s">
        <v>560</v>
      </c>
      <c r="AA251">
        <v>3.88</v>
      </c>
      <c r="AB251" t="s">
        <v>1547</v>
      </c>
      <c r="AC251">
        <v>4.99</v>
      </c>
      <c r="AD251">
        <v>75</v>
      </c>
      <c r="AE251" t="s">
        <v>853</v>
      </c>
      <c r="AF251">
        <v>6.64</v>
      </c>
      <c r="AG251" t="s">
        <v>1548</v>
      </c>
      <c r="AH251">
        <v>5.99</v>
      </c>
      <c r="AI251">
        <v>159</v>
      </c>
      <c r="AJ251" t="s">
        <v>560</v>
      </c>
      <c r="AK251">
        <v>3.88</v>
      </c>
      <c r="AL251" t="s">
        <v>1547</v>
      </c>
      <c r="AM251">
        <v>4.99</v>
      </c>
      <c r="AN251">
        <v>153</v>
      </c>
      <c r="AO251" t="s">
        <v>853</v>
      </c>
      <c r="AP251">
        <v>6.64</v>
      </c>
      <c r="AQ251" t="s">
        <v>1548</v>
      </c>
      <c r="AR251">
        <v>5.99</v>
      </c>
      <c r="AS251">
        <v>321</v>
      </c>
      <c r="AT251" t="str">
        <f t="shared" si="3"/>
        <v>&lt; 25mph</v>
      </c>
    </row>
    <row r="252" spans="1:46" x14ac:dyDescent="0.15">
      <c r="A252">
        <v>96</v>
      </c>
      <c r="B252" t="s">
        <v>25</v>
      </c>
      <c r="C252" t="s">
        <v>264</v>
      </c>
      <c r="D252" t="s">
        <v>104</v>
      </c>
      <c r="E252">
        <v>14</v>
      </c>
      <c r="F252">
        <v>2018</v>
      </c>
      <c r="G252">
        <v>3</v>
      </c>
      <c r="H252" s="7">
        <v>43357</v>
      </c>
      <c r="I252" t="s">
        <v>93</v>
      </c>
      <c r="J252">
        <v>33.317706000000001</v>
      </c>
      <c r="K252">
        <v>-117.22284399999999</v>
      </c>
      <c r="L252" t="s">
        <v>29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172</v>
      </c>
      <c r="U252" t="s">
        <v>44</v>
      </c>
      <c r="V252" t="s">
        <v>89</v>
      </c>
      <c r="W252" t="s">
        <v>46</v>
      </c>
      <c r="X252" t="s">
        <v>38</v>
      </c>
      <c r="Y252" t="s">
        <v>47</v>
      </c>
      <c r="Z252" t="s">
        <v>766</v>
      </c>
      <c r="AA252">
        <v>2</v>
      </c>
      <c r="AB252" t="s">
        <v>1549</v>
      </c>
      <c r="AC252">
        <v>7.29</v>
      </c>
      <c r="AD252">
        <v>26</v>
      </c>
      <c r="AE252" t="s">
        <v>765</v>
      </c>
      <c r="AF252">
        <v>7.36</v>
      </c>
      <c r="AG252" t="s">
        <v>1550</v>
      </c>
      <c r="AH252">
        <v>8.99</v>
      </c>
      <c r="AI252">
        <v>34</v>
      </c>
      <c r="AJ252" t="s">
        <v>766</v>
      </c>
      <c r="AK252">
        <v>2</v>
      </c>
      <c r="AL252" t="s">
        <v>1549</v>
      </c>
      <c r="AM252">
        <v>7.29</v>
      </c>
      <c r="AN252">
        <v>52</v>
      </c>
      <c r="AO252" t="s">
        <v>765</v>
      </c>
      <c r="AP252">
        <v>7.36</v>
      </c>
      <c r="AQ252" t="s">
        <v>1551</v>
      </c>
      <c r="AR252">
        <v>13.15</v>
      </c>
      <c r="AS252">
        <v>69</v>
      </c>
      <c r="AT252" t="str">
        <f t="shared" si="3"/>
        <v>&lt; 25mph</v>
      </c>
    </row>
    <row r="253" spans="1:46" x14ac:dyDescent="0.15">
      <c r="A253">
        <v>75</v>
      </c>
      <c r="B253" t="s">
        <v>25</v>
      </c>
      <c r="C253" t="s">
        <v>220</v>
      </c>
      <c r="D253" t="s">
        <v>120</v>
      </c>
      <c r="E253">
        <v>25</v>
      </c>
      <c r="F253">
        <v>2017</v>
      </c>
      <c r="G253">
        <v>4</v>
      </c>
      <c r="H253" s="7">
        <v>43033</v>
      </c>
      <c r="I253" t="s">
        <v>221</v>
      </c>
      <c r="J253">
        <v>33.285684000000003</v>
      </c>
      <c r="K253">
        <v>-117.027534</v>
      </c>
      <c r="L253" t="s">
        <v>29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100</v>
      </c>
      <c r="T253" t="s">
        <v>56</v>
      </c>
      <c r="W253" t="s">
        <v>37</v>
      </c>
      <c r="X253" t="s">
        <v>38</v>
      </c>
      <c r="Y253" t="s">
        <v>47</v>
      </c>
      <c r="Z253" t="s">
        <v>1552</v>
      </c>
      <c r="AA253">
        <v>3.79</v>
      </c>
      <c r="AB253" t="s">
        <v>802</v>
      </c>
      <c r="AC253">
        <v>9.06</v>
      </c>
      <c r="AD253">
        <v>12</v>
      </c>
      <c r="AE253" t="s">
        <v>1553</v>
      </c>
      <c r="AF253">
        <v>7.42</v>
      </c>
      <c r="AG253" t="s">
        <v>802</v>
      </c>
      <c r="AH253">
        <v>10.67</v>
      </c>
      <c r="AI253">
        <v>77</v>
      </c>
      <c r="AJ253" t="s">
        <v>1552</v>
      </c>
      <c r="AK253">
        <v>3.79</v>
      </c>
      <c r="AL253" t="s">
        <v>804</v>
      </c>
      <c r="AM253">
        <v>12.13</v>
      </c>
      <c r="AN253">
        <v>24</v>
      </c>
      <c r="AO253" t="s">
        <v>1554</v>
      </c>
      <c r="AP253">
        <v>7.49</v>
      </c>
      <c r="AQ253" t="s">
        <v>1555</v>
      </c>
      <c r="AR253">
        <v>20</v>
      </c>
      <c r="AS253">
        <v>153</v>
      </c>
      <c r="AT253" t="str">
        <f t="shared" si="3"/>
        <v>&lt; 25mph</v>
      </c>
    </row>
    <row r="254" spans="1:46" x14ac:dyDescent="0.15">
      <c r="A254">
        <v>28</v>
      </c>
      <c r="B254" t="s">
        <v>25</v>
      </c>
      <c r="C254" t="s">
        <v>126</v>
      </c>
      <c r="D254" t="s">
        <v>127</v>
      </c>
      <c r="E254">
        <v>3</v>
      </c>
      <c r="F254">
        <v>2016</v>
      </c>
      <c r="G254">
        <v>1</v>
      </c>
      <c r="H254" s="7">
        <v>42372</v>
      </c>
      <c r="I254" t="s">
        <v>128</v>
      </c>
      <c r="J254">
        <v>33.191499999999998</v>
      </c>
      <c r="K254">
        <v>-117.3655</v>
      </c>
      <c r="L254" t="s">
        <v>56</v>
      </c>
      <c r="M254" t="s">
        <v>85</v>
      </c>
      <c r="N254" t="s">
        <v>31</v>
      </c>
      <c r="O254" t="s">
        <v>32</v>
      </c>
      <c r="P254" t="s">
        <v>33</v>
      </c>
      <c r="Q254" t="s">
        <v>129</v>
      </c>
      <c r="R254" t="s">
        <v>43</v>
      </c>
      <c r="S254" t="s">
        <v>20</v>
      </c>
      <c r="U254" t="s">
        <v>44</v>
      </c>
      <c r="V254" t="s">
        <v>36</v>
      </c>
      <c r="W254" t="s">
        <v>56</v>
      </c>
      <c r="X254" t="s">
        <v>69</v>
      </c>
      <c r="Y254" t="s">
        <v>61</v>
      </c>
      <c r="Z254" t="s">
        <v>472</v>
      </c>
      <c r="AA254">
        <v>2.91</v>
      </c>
      <c r="AB254" t="s">
        <v>1556</v>
      </c>
      <c r="AC254">
        <v>13</v>
      </c>
      <c r="AD254">
        <v>17</v>
      </c>
      <c r="AE254" t="s">
        <v>805</v>
      </c>
      <c r="AF254">
        <v>5.88</v>
      </c>
      <c r="AG254" t="s">
        <v>1557</v>
      </c>
      <c r="AH254">
        <v>14.99</v>
      </c>
      <c r="AI254">
        <v>193</v>
      </c>
      <c r="AJ254" t="s">
        <v>472</v>
      </c>
      <c r="AK254">
        <v>2.91</v>
      </c>
      <c r="AL254" t="s">
        <v>1556</v>
      </c>
      <c r="AM254">
        <v>13</v>
      </c>
      <c r="AN254">
        <v>35</v>
      </c>
      <c r="AO254" t="s">
        <v>805</v>
      </c>
      <c r="AP254">
        <v>5.88</v>
      </c>
      <c r="AQ254" t="s">
        <v>1557</v>
      </c>
      <c r="AR254">
        <v>14.99</v>
      </c>
      <c r="AS254">
        <v>390</v>
      </c>
      <c r="AT254" t="str">
        <f t="shared" si="3"/>
        <v>&lt; 25mph</v>
      </c>
    </row>
    <row r="255" spans="1:46" x14ac:dyDescent="0.15">
      <c r="A255">
        <v>53</v>
      </c>
      <c r="B255" t="s">
        <v>25</v>
      </c>
      <c r="C255" t="s">
        <v>173</v>
      </c>
      <c r="D255" t="s">
        <v>120</v>
      </c>
      <c r="E255">
        <v>21</v>
      </c>
      <c r="F255">
        <v>2016</v>
      </c>
      <c r="G255">
        <v>4</v>
      </c>
      <c r="H255" s="7">
        <v>42664</v>
      </c>
      <c r="I255" t="s">
        <v>174</v>
      </c>
      <c r="J255">
        <v>33.048499999999997</v>
      </c>
      <c r="K255">
        <v>-116.86150000000001</v>
      </c>
      <c r="L255" t="s">
        <v>29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100</v>
      </c>
      <c r="T255" t="s">
        <v>118</v>
      </c>
      <c r="X255" t="s">
        <v>38</v>
      </c>
      <c r="Y255" t="s">
        <v>57</v>
      </c>
      <c r="Z255" t="s">
        <v>391</v>
      </c>
      <c r="AA255">
        <v>0.73</v>
      </c>
      <c r="AB255" t="s">
        <v>1558</v>
      </c>
      <c r="AC255">
        <v>15.99</v>
      </c>
      <c r="AD255">
        <v>12</v>
      </c>
      <c r="AE255" t="s">
        <v>391</v>
      </c>
      <c r="AF255">
        <v>0.73</v>
      </c>
      <c r="AG255" t="s">
        <v>1558</v>
      </c>
      <c r="AH255">
        <v>15.99</v>
      </c>
      <c r="AI255">
        <v>56</v>
      </c>
      <c r="AJ255" t="s">
        <v>391</v>
      </c>
      <c r="AK255">
        <v>0.73</v>
      </c>
      <c r="AL255" t="s">
        <v>1559</v>
      </c>
      <c r="AM255">
        <v>17</v>
      </c>
      <c r="AN255">
        <v>24</v>
      </c>
      <c r="AO255" t="s">
        <v>391</v>
      </c>
      <c r="AP255">
        <v>0.73</v>
      </c>
      <c r="AQ255" t="s">
        <v>1559</v>
      </c>
      <c r="AR255">
        <v>17</v>
      </c>
      <c r="AS255">
        <v>112</v>
      </c>
      <c r="AT255" t="str">
        <f t="shared" si="3"/>
        <v>&lt; 25mph</v>
      </c>
    </row>
    <row r="256" spans="1:46" x14ac:dyDescent="0.15">
      <c r="A256">
        <v>52</v>
      </c>
      <c r="B256" t="s">
        <v>25</v>
      </c>
      <c r="C256" t="s">
        <v>171</v>
      </c>
      <c r="D256" t="s">
        <v>104</v>
      </c>
      <c r="E256">
        <v>29</v>
      </c>
      <c r="F256">
        <v>2016</v>
      </c>
      <c r="G256">
        <v>3</v>
      </c>
      <c r="H256" s="7">
        <v>42641</v>
      </c>
      <c r="I256" s="8">
        <v>0.60347222222222219</v>
      </c>
      <c r="J256">
        <v>32.741774999999997</v>
      </c>
      <c r="K256">
        <v>-116.965334</v>
      </c>
      <c r="L256" t="s">
        <v>29</v>
      </c>
      <c r="M256" t="s">
        <v>85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172</v>
      </c>
      <c r="W256" t="s">
        <v>139</v>
      </c>
      <c r="X256" t="s">
        <v>69</v>
      </c>
      <c r="Y256" t="s">
        <v>39</v>
      </c>
      <c r="Z256" t="s">
        <v>1444</v>
      </c>
      <c r="AA256">
        <v>2.1</v>
      </c>
      <c r="AB256" t="s">
        <v>1560</v>
      </c>
      <c r="AC256">
        <v>7</v>
      </c>
      <c r="AD256">
        <v>57</v>
      </c>
      <c r="AE256" t="s">
        <v>463</v>
      </c>
      <c r="AF256">
        <v>7.37</v>
      </c>
      <c r="AG256" t="s">
        <v>1561</v>
      </c>
      <c r="AH256">
        <v>10.58</v>
      </c>
      <c r="AI256">
        <v>185</v>
      </c>
      <c r="AJ256" t="s">
        <v>1444</v>
      </c>
      <c r="AK256">
        <v>2.1</v>
      </c>
      <c r="AL256" t="s">
        <v>1562</v>
      </c>
      <c r="AM256">
        <v>7</v>
      </c>
      <c r="AN256">
        <v>111</v>
      </c>
      <c r="AO256" t="s">
        <v>463</v>
      </c>
      <c r="AP256">
        <v>7.37</v>
      </c>
      <c r="AQ256" t="s">
        <v>1563</v>
      </c>
      <c r="AR256">
        <v>11.1</v>
      </c>
      <c r="AS256">
        <v>358</v>
      </c>
      <c r="AT256" t="str">
        <f t="shared" si="3"/>
        <v>&lt; 25mph</v>
      </c>
    </row>
    <row r="257" spans="1:46" x14ac:dyDescent="0.15">
      <c r="A257">
        <v>71</v>
      </c>
      <c r="B257" t="s">
        <v>25</v>
      </c>
      <c r="C257" t="s">
        <v>212</v>
      </c>
      <c r="D257" t="s">
        <v>120</v>
      </c>
      <c r="E257">
        <v>7</v>
      </c>
      <c r="F257">
        <v>2017</v>
      </c>
      <c r="G257">
        <v>4</v>
      </c>
      <c r="H257" s="7">
        <v>43015</v>
      </c>
      <c r="I257" t="s">
        <v>213</v>
      </c>
      <c r="J257">
        <v>32.591425999999998</v>
      </c>
      <c r="K257">
        <v>-116.621583</v>
      </c>
      <c r="L257" t="s">
        <v>29</v>
      </c>
      <c r="M257" t="s">
        <v>30</v>
      </c>
      <c r="N257" t="s">
        <v>51</v>
      </c>
      <c r="O257" t="s">
        <v>32</v>
      </c>
      <c r="P257" t="s">
        <v>33</v>
      </c>
      <c r="Q257" t="s">
        <v>34</v>
      </c>
      <c r="R257" t="s">
        <v>35</v>
      </c>
      <c r="S257" t="s">
        <v>100</v>
      </c>
      <c r="T257" t="s">
        <v>108</v>
      </c>
      <c r="W257" t="s">
        <v>56</v>
      </c>
      <c r="X257" t="s">
        <v>53</v>
      </c>
      <c r="Y257" t="s">
        <v>74</v>
      </c>
      <c r="Z257" t="s">
        <v>758</v>
      </c>
      <c r="AA257">
        <v>3.76</v>
      </c>
      <c r="AB257" t="s">
        <v>1564</v>
      </c>
      <c r="AC257">
        <v>5.99</v>
      </c>
      <c r="AD257">
        <v>31</v>
      </c>
      <c r="AE257" t="s">
        <v>1296</v>
      </c>
      <c r="AF257">
        <v>4.04</v>
      </c>
      <c r="AG257" t="s">
        <v>1565</v>
      </c>
      <c r="AH257">
        <v>8.01</v>
      </c>
      <c r="AI257">
        <v>156</v>
      </c>
      <c r="AJ257" t="s">
        <v>758</v>
      </c>
      <c r="AK257">
        <v>3.76</v>
      </c>
      <c r="AL257" t="s">
        <v>1564</v>
      </c>
      <c r="AM257">
        <v>5.99</v>
      </c>
      <c r="AN257">
        <v>60</v>
      </c>
      <c r="AO257" t="s">
        <v>454</v>
      </c>
      <c r="AP257">
        <v>7.97</v>
      </c>
      <c r="AQ257" t="s">
        <v>1566</v>
      </c>
      <c r="AR257">
        <v>8.99</v>
      </c>
      <c r="AS257">
        <v>307</v>
      </c>
      <c r="AT257" t="str">
        <f t="shared" si="3"/>
        <v>&lt; 25mph</v>
      </c>
    </row>
    <row r="258" spans="1:46" x14ac:dyDescent="0.15">
      <c r="A258">
        <v>102</v>
      </c>
      <c r="B258" t="s">
        <v>25</v>
      </c>
      <c r="C258" t="s">
        <v>277</v>
      </c>
      <c r="D258" t="s">
        <v>83</v>
      </c>
      <c r="E258">
        <v>3</v>
      </c>
      <c r="F258">
        <v>2019</v>
      </c>
      <c r="G258">
        <v>3</v>
      </c>
      <c r="H258" s="7">
        <v>43649</v>
      </c>
      <c r="I258" t="s">
        <v>278</v>
      </c>
      <c r="J258">
        <v>33.011263999999997</v>
      </c>
      <c r="K258">
        <v>-116.84922</v>
      </c>
      <c r="L258" t="s">
        <v>29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100</v>
      </c>
      <c r="T258" t="s">
        <v>108</v>
      </c>
      <c r="W258" t="s">
        <v>52</v>
      </c>
      <c r="X258" t="s">
        <v>53</v>
      </c>
      <c r="Y258" t="s">
        <v>57</v>
      </c>
      <c r="Z258" t="s">
        <v>397</v>
      </c>
      <c r="AA258">
        <v>2.2200000000000002</v>
      </c>
      <c r="AB258" t="s">
        <v>1567</v>
      </c>
      <c r="AC258">
        <v>14</v>
      </c>
      <c r="AD258">
        <v>19</v>
      </c>
      <c r="AE258" t="s">
        <v>486</v>
      </c>
      <c r="AF258">
        <v>6.92</v>
      </c>
      <c r="AG258" t="s">
        <v>1568</v>
      </c>
      <c r="AH258">
        <v>21</v>
      </c>
      <c r="AI258">
        <v>69</v>
      </c>
      <c r="AJ258" t="s">
        <v>397</v>
      </c>
      <c r="AK258">
        <v>2.2200000000000002</v>
      </c>
      <c r="AL258" t="s">
        <v>1569</v>
      </c>
      <c r="AM258">
        <v>18.989999999999998</v>
      </c>
      <c r="AN258">
        <v>37</v>
      </c>
      <c r="AO258" t="s">
        <v>486</v>
      </c>
      <c r="AP258">
        <v>6.92</v>
      </c>
      <c r="AQ258" t="s">
        <v>1570</v>
      </c>
      <c r="AR258">
        <v>21</v>
      </c>
      <c r="AS258">
        <v>135</v>
      </c>
      <c r="AT258" t="str">
        <f t="shared" si="3"/>
        <v>&lt; 25mph</v>
      </c>
    </row>
    <row r="259" spans="1:46" x14ac:dyDescent="0.15">
      <c r="A259">
        <v>34</v>
      </c>
      <c r="B259" t="s">
        <v>25</v>
      </c>
      <c r="C259" t="s">
        <v>140</v>
      </c>
      <c r="D259" t="s">
        <v>27</v>
      </c>
      <c r="E259">
        <v>18</v>
      </c>
      <c r="F259">
        <v>2016</v>
      </c>
      <c r="G259">
        <v>1</v>
      </c>
      <c r="H259" s="7">
        <v>42418</v>
      </c>
      <c r="I259" t="s">
        <v>141</v>
      </c>
      <c r="J259">
        <v>32.706299999999999</v>
      </c>
      <c r="K259">
        <v>-116.39700000000001</v>
      </c>
      <c r="L259" t="s">
        <v>29</v>
      </c>
      <c r="M259" t="s">
        <v>30</v>
      </c>
      <c r="N259" t="s">
        <v>31</v>
      </c>
      <c r="O259" t="s">
        <v>86</v>
      </c>
      <c r="P259" t="s">
        <v>33</v>
      </c>
      <c r="Q259" t="s">
        <v>34</v>
      </c>
      <c r="R259" t="s">
        <v>43</v>
      </c>
      <c r="S259" t="s">
        <v>20</v>
      </c>
      <c r="U259" t="s">
        <v>44</v>
      </c>
      <c r="V259" t="s">
        <v>45</v>
      </c>
      <c r="W259" t="s">
        <v>68</v>
      </c>
      <c r="X259" t="s">
        <v>53</v>
      </c>
      <c r="Y259" t="s">
        <v>74</v>
      </c>
      <c r="Z259" t="s">
        <v>359</v>
      </c>
      <c r="AA259">
        <v>3.89</v>
      </c>
      <c r="AB259" t="s">
        <v>1571</v>
      </c>
      <c r="AC259">
        <v>14</v>
      </c>
      <c r="AD259">
        <v>36</v>
      </c>
      <c r="AE259" t="s">
        <v>359</v>
      </c>
      <c r="AF259">
        <v>3.89</v>
      </c>
      <c r="AG259" t="s">
        <v>1571</v>
      </c>
      <c r="AH259">
        <v>14</v>
      </c>
      <c r="AI259">
        <v>164</v>
      </c>
      <c r="AJ259" t="s">
        <v>359</v>
      </c>
      <c r="AK259">
        <v>3.89</v>
      </c>
      <c r="AL259" t="s">
        <v>1572</v>
      </c>
      <c r="AM259">
        <v>22.01</v>
      </c>
      <c r="AN259">
        <v>72</v>
      </c>
      <c r="AO259" t="s">
        <v>359</v>
      </c>
      <c r="AP259">
        <v>3.89</v>
      </c>
      <c r="AQ259" t="s">
        <v>1572</v>
      </c>
      <c r="AR259">
        <v>22.01</v>
      </c>
      <c r="AS259">
        <v>323</v>
      </c>
      <c r="AT259" t="str">
        <f t="shared" si="3"/>
        <v>&lt; 25mph</v>
      </c>
    </row>
    <row r="260" spans="1:46" x14ac:dyDescent="0.15">
      <c r="A260">
        <v>106</v>
      </c>
      <c r="B260" t="s">
        <v>25</v>
      </c>
      <c r="C260" t="s">
        <v>285</v>
      </c>
      <c r="D260" t="s">
        <v>92</v>
      </c>
      <c r="E260">
        <v>5</v>
      </c>
      <c r="F260">
        <v>2019</v>
      </c>
      <c r="G260">
        <v>3</v>
      </c>
      <c r="H260" s="7">
        <v>43682</v>
      </c>
      <c r="I260" t="s">
        <v>286</v>
      </c>
      <c r="J260">
        <v>32.788589000000002</v>
      </c>
      <c r="K260">
        <v>-117.12329699999999</v>
      </c>
      <c r="L260" t="s">
        <v>29</v>
      </c>
      <c r="M260" t="s">
        <v>85</v>
      </c>
      <c r="N260" t="s">
        <v>31</v>
      </c>
      <c r="O260" t="s">
        <v>86</v>
      </c>
      <c r="P260" t="s">
        <v>271</v>
      </c>
      <c r="Q260" t="s">
        <v>34</v>
      </c>
      <c r="R260" t="s">
        <v>35</v>
      </c>
      <c r="S260" t="s">
        <v>100</v>
      </c>
      <c r="T260" t="s">
        <v>56</v>
      </c>
      <c r="W260" t="s">
        <v>68</v>
      </c>
      <c r="X260" t="s">
        <v>69</v>
      </c>
      <c r="Y260" t="s">
        <v>189</v>
      </c>
      <c r="Z260" t="s">
        <v>537</v>
      </c>
      <c r="AA260">
        <v>0.28999999999999998</v>
      </c>
      <c r="AB260" t="s">
        <v>1573</v>
      </c>
      <c r="AC260">
        <v>24.85</v>
      </c>
      <c r="AD260">
        <v>24</v>
      </c>
      <c r="AE260" t="s">
        <v>449</v>
      </c>
      <c r="AF260">
        <v>5</v>
      </c>
      <c r="AG260" t="s">
        <v>1574</v>
      </c>
      <c r="AH260">
        <v>27.91</v>
      </c>
      <c r="AI260">
        <v>132</v>
      </c>
      <c r="AJ260" t="s">
        <v>537</v>
      </c>
      <c r="AK260">
        <v>0.28999999999999998</v>
      </c>
      <c r="AL260" t="s">
        <v>1573</v>
      </c>
      <c r="AM260">
        <v>24.85</v>
      </c>
      <c r="AN260">
        <v>48</v>
      </c>
      <c r="AO260" t="s">
        <v>449</v>
      </c>
      <c r="AP260">
        <v>5</v>
      </c>
      <c r="AQ260" t="s">
        <v>1574</v>
      </c>
      <c r="AR260">
        <v>27.91</v>
      </c>
      <c r="AS260">
        <v>264</v>
      </c>
      <c r="AT260" t="str">
        <f t="shared" ref="AT260:AT323" si="4">IF(AI260=0,"No data",IF(AH260&lt;25,"&lt; 25mph",IF(AH260&lt;40,"25-40mph",IF(AH260&lt;55,"40-55mph",IF(AH260&gt;=55,"55mph+","Undefined")))))</f>
        <v>25-40mph</v>
      </c>
    </row>
    <row r="261" spans="1:46" x14ac:dyDescent="0.15">
      <c r="A261">
        <v>48</v>
      </c>
      <c r="B261" t="s">
        <v>25</v>
      </c>
      <c r="C261" t="s">
        <v>164</v>
      </c>
      <c r="D261" t="s">
        <v>83</v>
      </c>
      <c r="E261">
        <v>31</v>
      </c>
      <c r="F261">
        <v>2016</v>
      </c>
      <c r="G261">
        <v>3</v>
      </c>
      <c r="H261" s="7">
        <v>42582</v>
      </c>
      <c r="I261" t="s">
        <v>165</v>
      </c>
      <c r="J261">
        <v>33.366300000000003</v>
      </c>
      <c r="K261">
        <v>-117.2033</v>
      </c>
      <c r="L261" t="s">
        <v>29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43</v>
      </c>
      <c r="S261" t="s">
        <v>20</v>
      </c>
      <c r="U261" t="s">
        <v>29</v>
      </c>
      <c r="V261" t="s">
        <v>36</v>
      </c>
      <c r="W261" t="s">
        <v>52</v>
      </c>
      <c r="X261" t="s">
        <v>38</v>
      </c>
      <c r="Y261" t="s">
        <v>47</v>
      </c>
      <c r="Z261" t="s">
        <v>356</v>
      </c>
      <c r="AA261">
        <v>2.4900000000000002</v>
      </c>
      <c r="AB261" t="s">
        <v>1575</v>
      </c>
      <c r="AC261">
        <v>9.06</v>
      </c>
      <c r="AD261">
        <v>32</v>
      </c>
      <c r="AE261" t="s">
        <v>358</v>
      </c>
      <c r="AF261">
        <v>7.44</v>
      </c>
      <c r="AG261" t="s">
        <v>1576</v>
      </c>
      <c r="AH261">
        <v>17</v>
      </c>
      <c r="AI261">
        <v>172</v>
      </c>
      <c r="AJ261" t="s">
        <v>492</v>
      </c>
      <c r="AK261">
        <v>3.81</v>
      </c>
      <c r="AL261" t="s">
        <v>1577</v>
      </c>
      <c r="AM261">
        <v>10</v>
      </c>
      <c r="AN261">
        <v>65</v>
      </c>
      <c r="AO261" t="s">
        <v>358</v>
      </c>
      <c r="AP261">
        <v>7.44</v>
      </c>
      <c r="AQ261" t="s">
        <v>1578</v>
      </c>
      <c r="AR261">
        <v>18.010000000000002</v>
      </c>
      <c r="AS261">
        <v>345</v>
      </c>
      <c r="AT261" t="str">
        <f t="shared" si="4"/>
        <v>&lt; 25mph</v>
      </c>
    </row>
    <row r="262" spans="1:46" x14ac:dyDescent="0.15">
      <c r="A262">
        <v>98</v>
      </c>
      <c r="B262" t="s">
        <v>25</v>
      </c>
      <c r="C262" t="s">
        <v>267</v>
      </c>
      <c r="D262" t="s">
        <v>176</v>
      </c>
      <c r="E262">
        <v>26</v>
      </c>
      <c r="F262">
        <v>2018</v>
      </c>
      <c r="G262">
        <v>4</v>
      </c>
      <c r="H262" s="7">
        <v>43430</v>
      </c>
      <c r="I262" t="s">
        <v>268</v>
      </c>
      <c r="J262">
        <v>33.431392000000002</v>
      </c>
      <c r="K262">
        <v>-117.595195</v>
      </c>
      <c r="L262" t="s">
        <v>29</v>
      </c>
      <c r="M262" t="s">
        <v>85</v>
      </c>
      <c r="N262" t="s">
        <v>51</v>
      </c>
      <c r="O262" t="s">
        <v>32</v>
      </c>
      <c r="P262" t="s">
        <v>33</v>
      </c>
      <c r="Q262" t="s">
        <v>34</v>
      </c>
      <c r="R262" t="s">
        <v>43</v>
      </c>
      <c r="S262" t="s">
        <v>20</v>
      </c>
      <c r="U262" t="s">
        <v>81</v>
      </c>
      <c r="V262" t="s">
        <v>36</v>
      </c>
      <c r="X262" t="s">
        <v>38</v>
      </c>
      <c r="Y262" t="s">
        <v>234</v>
      </c>
      <c r="Z262" t="s">
        <v>349</v>
      </c>
      <c r="AA262">
        <v>3.91</v>
      </c>
      <c r="AB262" t="s">
        <v>1579</v>
      </c>
      <c r="AC262">
        <v>10</v>
      </c>
      <c r="AD262">
        <v>18</v>
      </c>
      <c r="AE262" t="s">
        <v>436</v>
      </c>
      <c r="AF262">
        <v>7.68</v>
      </c>
      <c r="AG262" t="s">
        <v>1580</v>
      </c>
      <c r="AH262">
        <v>10</v>
      </c>
      <c r="AI262">
        <v>113</v>
      </c>
      <c r="AJ262" t="s">
        <v>349</v>
      </c>
      <c r="AK262">
        <v>3.91</v>
      </c>
      <c r="AL262" t="s">
        <v>1579</v>
      </c>
      <c r="AM262">
        <v>10</v>
      </c>
      <c r="AN262">
        <v>36</v>
      </c>
      <c r="AO262" t="s">
        <v>436</v>
      </c>
      <c r="AP262">
        <v>7.68</v>
      </c>
      <c r="AQ262" t="s">
        <v>1580</v>
      </c>
      <c r="AR262">
        <v>10</v>
      </c>
      <c r="AS262">
        <v>225</v>
      </c>
      <c r="AT262" t="str">
        <f t="shared" si="4"/>
        <v>&lt; 25mph</v>
      </c>
    </row>
    <row r="263" spans="1:46" x14ac:dyDescent="0.15">
      <c r="A263">
        <v>75</v>
      </c>
      <c r="B263" t="s">
        <v>25</v>
      </c>
      <c r="C263" t="s">
        <v>220</v>
      </c>
      <c r="D263" t="s">
        <v>120</v>
      </c>
      <c r="E263">
        <v>25</v>
      </c>
      <c r="F263">
        <v>2017</v>
      </c>
      <c r="G263">
        <v>4</v>
      </c>
      <c r="H263" s="7">
        <v>43033</v>
      </c>
      <c r="I263" t="s">
        <v>221</v>
      </c>
      <c r="J263">
        <v>33.285684000000003</v>
      </c>
      <c r="K263">
        <v>-117.027534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100</v>
      </c>
      <c r="T263" t="s">
        <v>56</v>
      </c>
      <c r="W263" t="s">
        <v>37</v>
      </c>
      <c r="X263" t="s">
        <v>38</v>
      </c>
      <c r="Y263" t="s">
        <v>47</v>
      </c>
      <c r="AC263">
        <v>0</v>
      </c>
      <c r="AD263">
        <v>0</v>
      </c>
      <c r="AE263" t="s">
        <v>534</v>
      </c>
      <c r="AF263">
        <v>5.03</v>
      </c>
      <c r="AG263" t="s">
        <v>1581</v>
      </c>
      <c r="AH263">
        <v>7</v>
      </c>
      <c r="AI263">
        <v>32</v>
      </c>
      <c r="AM263">
        <v>0</v>
      </c>
      <c r="AN263">
        <v>0</v>
      </c>
      <c r="AO263" t="s">
        <v>534</v>
      </c>
      <c r="AP263">
        <v>5.03</v>
      </c>
      <c r="AQ263" t="s">
        <v>1581</v>
      </c>
      <c r="AR263">
        <v>7</v>
      </c>
      <c r="AS263">
        <v>64</v>
      </c>
      <c r="AT263" t="str">
        <f t="shared" si="4"/>
        <v>&lt; 25mph</v>
      </c>
    </row>
    <row r="264" spans="1:46" x14ac:dyDescent="0.15">
      <c r="A264">
        <v>125</v>
      </c>
      <c r="B264" t="s">
        <v>25</v>
      </c>
      <c r="C264" t="s">
        <v>321</v>
      </c>
      <c r="D264" t="s">
        <v>83</v>
      </c>
      <c r="E264">
        <v>17</v>
      </c>
      <c r="F264">
        <v>2020</v>
      </c>
      <c r="G264">
        <v>3</v>
      </c>
      <c r="H264" s="7">
        <v>44029</v>
      </c>
      <c r="I264" t="s">
        <v>322</v>
      </c>
      <c r="J264">
        <v>33.090350999999998</v>
      </c>
      <c r="K264">
        <v>-116.579773</v>
      </c>
      <c r="L264" t="s">
        <v>29</v>
      </c>
      <c r="M264" t="s">
        <v>30</v>
      </c>
      <c r="N264" t="s">
        <v>31</v>
      </c>
      <c r="O264" t="s">
        <v>72</v>
      </c>
      <c r="P264" t="s">
        <v>33</v>
      </c>
      <c r="Q264" t="s">
        <v>34</v>
      </c>
      <c r="R264" t="s">
        <v>43</v>
      </c>
      <c r="S264" t="s">
        <v>20</v>
      </c>
      <c r="U264" t="s">
        <v>152</v>
      </c>
      <c r="V264" t="s">
        <v>36</v>
      </c>
      <c r="W264" t="s">
        <v>68</v>
      </c>
      <c r="X264" t="s">
        <v>53</v>
      </c>
      <c r="Y264" t="s">
        <v>57</v>
      </c>
      <c r="Z264" t="s">
        <v>1582</v>
      </c>
      <c r="AA264">
        <v>3.05</v>
      </c>
      <c r="AB264" t="s">
        <v>1583</v>
      </c>
      <c r="AC264">
        <v>7</v>
      </c>
      <c r="AD264">
        <v>45</v>
      </c>
      <c r="AE264" t="s">
        <v>1582</v>
      </c>
      <c r="AF264">
        <v>3.05</v>
      </c>
      <c r="AG264" t="s">
        <v>1583</v>
      </c>
      <c r="AH264">
        <v>7</v>
      </c>
      <c r="AI264">
        <v>213</v>
      </c>
      <c r="AJ264" t="s">
        <v>358</v>
      </c>
      <c r="AK264">
        <v>3.87</v>
      </c>
      <c r="AL264" t="s">
        <v>1584</v>
      </c>
      <c r="AM264">
        <v>8.01</v>
      </c>
      <c r="AN264">
        <v>80</v>
      </c>
      <c r="AO264" t="s">
        <v>545</v>
      </c>
      <c r="AP264">
        <v>4.74</v>
      </c>
      <c r="AQ264" t="s">
        <v>1585</v>
      </c>
      <c r="AR264">
        <v>8.99</v>
      </c>
      <c r="AS264">
        <v>414</v>
      </c>
      <c r="AT264" t="str">
        <f t="shared" si="4"/>
        <v>&lt; 25mph</v>
      </c>
    </row>
    <row r="265" spans="1:46" x14ac:dyDescent="0.15">
      <c r="A265">
        <v>118</v>
      </c>
      <c r="B265" t="s">
        <v>25</v>
      </c>
      <c r="C265" t="s">
        <v>307</v>
      </c>
      <c r="D265" t="s">
        <v>27</v>
      </c>
      <c r="E265">
        <v>11</v>
      </c>
      <c r="F265">
        <v>2020</v>
      </c>
      <c r="G265">
        <v>1</v>
      </c>
      <c r="H265" s="7">
        <v>43872</v>
      </c>
      <c r="I265" t="s">
        <v>308</v>
      </c>
      <c r="J265">
        <v>32.791006000000003</v>
      </c>
      <c r="K265">
        <v>-116.91940099999999</v>
      </c>
      <c r="L265" t="s">
        <v>29</v>
      </c>
      <c r="M265" t="s">
        <v>85</v>
      </c>
      <c r="N265" t="s">
        <v>31</v>
      </c>
      <c r="O265" t="s">
        <v>32</v>
      </c>
      <c r="P265" t="s">
        <v>33</v>
      </c>
      <c r="Q265" t="s">
        <v>34</v>
      </c>
      <c r="R265" t="s">
        <v>43</v>
      </c>
      <c r="S265" t="s">
        <v>100</v>
      </c>
      <c r="T265" t="s">
        <v>101</v>
      </c>
      <c r="W265" t="s">
        <v>139</v>
      </c>
      <c r="X265" t="s">
        <v>69</v>
      </c>
      <c r="Y265" t="s">
        <v>39</v>
      </c>
      <c r="Z265" t="s">
        <v>369</v>
      </c>
      <c r="AA265">
        <v>2.46</v>
      </c>
      <c r="AB265" t="s">
        <v>1586</v>
      </c>
      <c r="AC265">
        <v>28.99</v>
      </c>
      <c r="AD265">
        <v>42</v>
      </c>
      <c r="AE265" t="s">
        <v>369</v>
      </c>
      <c r="AF265">
        <v>2.46</v>
      </c>
      <c r="AG265" t="s">
        <v>1586</v>
      </c>
      <c r="AH265">
        <v>28.99</v>
      </c>
      <c r="AI265">
        <v>98</v>
      </c>
      <c r="AJ265" t="s">
        <v>369</v>
      </c>
      <c r="AK265">
        <v>2.46</v>
      </c>
      <c r="AL265" t="s">
        <v>1586</v>
      </c>
      <c r="AM265">
        <v>28.99</v>
      </c>
      <c r="AN265">
        <v>79</v>
      </c>
      <c r="AO265" t="s">
        <v>369</v>
      </c>
      <c r="AP265">
        <v>2.46</v>
      </c>
      <c r="AQ265" t="s">
        <v>1586</v>
      </c>
      <c r="AR265">
        <v>28.99</v>
      </c>
      <c r="AS265">
        <v>191</v>
      </c>
      <c r="AT265" t="str">
        <f t="shared" si="4"/>
        <v>25-40mph</v>
      </c>
    </row>
    <row r="266" spans="1:46" x14ac:dyDescent="0.15">
      <c r="A266">
        <v>135</v>
      </c>
      <c r="B266" t="s">
        <v>25</v>
      </c>
      <c r="C266" t="s">
        <v>337</v>
      </c>
      <c r="D266" t="s">
        <v>104</v>
      </c>
      <c r="E266">
        <v>6</v>
      </c>
      <c r="F266">
        <v>2020</v>
      </c>
      <c r="G266">
        <v>3</v>
      </c>
      <c r="H266" s="7">
        <v>44080</v>
      </c>
      <c r="I266" t="s">
        <v>338</v>
      </c>
      <c r="J266">
        <v>33.096483999999997</v>
      </c>
      <c r="K266">
        <v>-117.023704</v>
      </c>
      <c r="L266" t="s">
        <v>29</v>
      </c>
      <c r="M266" t="s">
        <v>85</v>
      </c>
      <c r="N266" t="s">
        <v>31</v>
      </c>
      <c r="O266" t="s">
        <v>32</v>
      </c>
      <c r="P266" t="s">
        <v>33</v>
      </c>
      <c r="Q266" t="s">
        <v>34</v>
      </c>
      <c r="R266" t="s">
        <v>43</v>
      </c>
      <c r="S266" t="s">
        <v>100</v>
      </c>
      <c r="T266" t="s">
        <v>118</v>
      </c>
      <c r="W266" t="s">
        <v>68</v>
      </c>
      <c r="X266" t="s">
        <v>38</v>
      </c>
      <c r="Y266" t="s">
        <v>47</v>
      </c>
      <c r="Z266" t="s">
        <v>397</v>
      </c>
      <c r="AA266">
        <v>3.8</v>
      </c>
      <c r="AB266" t="s">
        <v>1587</v>
      </c>
      <c r="AC266">
        <v>14</v>
      </c>
      <c r="AD266">
        <v>30</v>
      </c>
      <c r="AE266" t="s">
        <v>514</v>
      </c>
      <c r="AF266">
        <v>7.71</v>
      </c>
      <c r="AG266" t="s">
        <v>1588</v>
      </c>
      <c r="AH266">
        <v>14.99</v>
      </c>
      <c r="AI266">
        <v>112</v>
      </c>
      <c r="AJ266" t="s">
        <v>397</v>
      </c>
      <c r="AK266">
        <v>3.8</v>
      </c>
      <c r="AL266" t="s">
        <v>1589</v>
      </c>
      <c r="AM266">
        <v>14.99</v>
      </c>
      <c r="AN266">
        <v>60</v>
      </c>
      <c r="AO266" t="s">
        <v>514</v>
      </c>
      <c r="AP266">
        <v>7.71</v>
      </c>
      <c r="AQ266" t="s">
        <v>1588</v>
      </c>
      <c r="AR266">
        <v>14.99</v>
      </c>
      <c r="AS266">
        <v>225</v>
      </c>
      <c r="AT266" t="str">
        <f t="shared" si="4"/>
        <v>&lt; 25mph</v>
      </c>
    </row>
    <row r="267" spans="1:46" x14ac:dyDescent="0.15">
      <c r="A267">
        <v>42</v>
      </c>
      <c r="B267" t="s">
        <v>25</v>
      </c>
      <c r="C267" t="s">
        <v>153</v>
      </c>
      <c r="D267" t="s">
        <v>149</v>
      </c>
      <c r="E267">
        <v>27</v>
      </c>
      <c r="F267">
        <v>2016</v>
      </c>
      <c r="G267">
        <v>2</v>
      </c>
      <c r="H267" s="7">
        <v>42548</v>
      </c>
      <c r="I267" t="s">
        <v>28</v>
      </c>
      <c r="J267">
        <v>33.283735</v>
      </c>
      <c r="K267">
        <v>-116.617411</v>
      </c>
      <c r="L267" t="s">
        <v>29</v>
      </c>
      <c r="M267" t="s">
        <v>30</v>
      </c>
      <c r="N267" t="s">
        <v>31</v>
      </c>
      <c r="O267" t="s">
        <v>72</v>
      </c>
      <c r="P267" t="s">
        <v>33</v>
      </c>
      <c r="Q267" t="s">
        <v>34</v>
      </c>
      <c r="R267" t="s">
        <v>35</v>
      </c>
      <c r="S267" t="s">
        <v>100</v>
      </c>
      <c r="T267" t="s">
        <v>101</v>
      </c>
      <c r="W267" t="s">
        <v>46</v>
      </c>
      <c r="X267" t="s">
        <v>38</v>
      </c>
      <c r="Y267" t="s">
        <v>57</v>
      </c>
      <c r="Z267" t="s">
        <v>378</v>
      </c>
      <c r="AA267">
        <v>2.96</v>
      </c>
      <c r="AB267" t="s">
        <v>1590</v>
      </c>
      <c r="AC267">
        <v>11.01</v>
      </c>
      <c r="AD267">
        <v>45</v>
      </c>
      <c r="AE267" t="s">
        <v>378</v>
      </c>
      <c r="AF267">
        <v>2.96</v>
      </c>
      <c r="AG267" t="s">
        <v>1590</v>
      </c>
      <c r="AH267">
        <v>11.01</v>
      </c>
      <c r="AI267">
        <v>113</v>
      </c>
      <c r="AJ267" t="s">
        <v>378</v>
      </c>
      <c r="AK267">
        <v>2.96</v>
      </c>
      <c r="AL267" t="s">
        <v>1590</v>
      </c>
      <c r="AM267">
        <v>11.01</v>
      </c>
      <c r="AN267">
        <v>90</v>
      </c>
      <c r="AO267" t="s">
        <v>402</v>
      </c>
      <c r="AP267">
        <v>7.86</v>
      </c>
      <c r="AQ267" t="s">
        <v>1591</v>
      </c>
      <c r="AR267">
        <v>11.01</v>
      </c>
      <c r="AS267">
        <v>227</v>
      </c>
      <c r="AT267" t="str">
        <f t="shared" si="4"/>
        <v>&lt; 25mph</v>
      </c>
    </row>
    <row r="268" spans="1:46" x14ac:dyDescent="0.15">
      <c r="A268">
        <v>97</v>
      </c>
      <c r="B268" t="s">
        <v>25</v>
      </c>
      <c r="C268" t="s">
        <v>265</v>
      </c>
      <c r="D268" t="s">
        <v>120</v>
      </c>
      <c r="E268">
        <v>15</v>
      </c>
      <c r="F268">
        <v>2018</v>
      </c>
      <c r="G268">
        <v>4</v>
      </c>
      <c r="H268" s="7">
        <v>43388</v>
      </c>
      <c r="I268" t="s">
        <v>266</v>
      </c>
      <c r="J268">
        <v>33.319099000000001</v>
      </c>
      <c r="K268">
        <v>-117.259671</v>
      </c>
      <c r="L268" t="s">
        <v>29</v>
      </c>
      <c r="M268" t="s">
        <v>30</v>
      </c>
      <c r="N268" t="s">
        <v>31</v>
      </c>
      <c r="O268" t="s">
        <v>72</v>
      </c>
      <c r="P268" t="s">
        <v>33</v>
      </c>
      <c r="Q268" t="s">
        <v>34</v>
      </c>
      <c r="R268" t="s">
        <v>43</v>
      </c>
      <c r="S268" t="s">
        <v>100</v>
      </c>
      <c r="W268" t="s">
        <v>68</v>
      </c>
      <c r="X268" t="s">
        <v>38</v>
      </c>
      <c r="Y268" t="s">
        <v>47</v>
      </c>
      <c r="Z268" t="s">
        <v>651</v>
      </c>
      <c r="AA268">
        <v>2.48</v>
      </c>
      <c r="AB268" t="s">
        <v>1592</v>
      </c>
      <c r="AC268">
        <v>3</v>
      </c>
      <c r="AD268">
        <v>42</v>
      </c>
      <c r="AE268" t="s">
        <v>463</v>
      </c>
      <c r="AF268">
        <v>7.1</v>
      </c>
      <c r="AG268" t="s">
        <v>1593</v>
      </c>
      <c r="AH268">
        <v>4.99</v>
      </c>
      <c r="AI268">
        <v>172</v>
      </c>
      <c r="AJ268" t="s">
        <v>472</v>
      </c>
      <c r="AK268">
        <v>3.61</v>
      </c>
      <c r="AL268" t="s">
        <v>1594</v>
      </c>
      <c r="AM268">
        <v>4.99</v>
      </c>
      <c r="AN268">
        <v>84</v>
      </c>
      <c r="AO268" t="s">
        <v>1595</v>
      </c>
      <c r="AP268">
        <v>6.77</v>
      </c>
      <c r="AQ268" t="s">
        <v>1594</v>
      </c>
      <c r="AR268">
        <v>5.99</v>
      </c>
      <c r="AS268">
        <v>353</v>
      </c>
      <c r="AT268" t="str">
        <f t="shared" si="4"/>
        <v>&lt; 25mph</v>
      </c>
    </row>
    <row r="269" spans="1:46" x14ac:dyDescent="0.15">
      <c r="A269">
        <v>98</v>
      </c>
      <c r="B269" t="s">
        <v>25</v>
      </c>
      <c r="C269" t="s">
        <v>267</v>
      </c>
      <c r="D269" t="s">
        <v>176</v>
      </c>
      <c r="E269">
        <v>26</v>
      </c>
      <c r="F269">
        <v>2018</v>
      </c>
      <c r="G269">
        <v>4</v>
      </c>
      <c r="H269" s="7">
        <v>43430</v>
      </c>
      <c r="I269" t="s">
        <v>268</v>
      </c>
      <c r="J269">
        <v>33.431392000000002</v>
      </c>
      <c r="K269">
        <v>-117.595195</v>
      </c>
      <c r="L269" t="s">
        <v>29</v>
      </c>
      <c r="M269" t="s">
        <v>85</v>
      </c>
      <c r="N269" t="s">
        <v>51</v>
      </c>
      <c r="O269" t="s">
        <v>32</v>
      </c>
      <c r="P269" t="s">
        <v>33</v>
      </c>
      <c r="Q269" t="s">
        <v>34</v>
      </c>
      <c r="R269" t="s">
        <v>43</v>
      </c>
      <c r="S269" t="s">
        <v>20</v>
      </c>
      <c r="U269" t="s">
        <v>81</v>
      </c>
      <c r="V269" t="s">
        <v>36</v>
      </c>
      <c r="X269" t="s">
        <v>38</v>
      </c>
      <c r="Y269" t="s">
        <v>234</v>
      </c>
      <c r="Z269" t="s">
        <v>948</v>
      </c>
      <c r="AA269">
        <v>1.46</v>
      </c>
      <c r="AB269" t="s">
        <v>1596</v>
      </c>
      <c r="AC269">
        <v>4.99</v>
      </c>
      <c r="AD269">
        <v>18</v>
      </c>
      <c r="AE269" t="s">
        <v>436</v>
      </c>
      <c r="AF269">
        <v>7.68</v>
      </c>
      <c r="AG269" t="s">
        <v>1597</v>
      </c>
      <c r="AH269">
        <v>8.99</v>
      </c>
      <c r="AI269">
        <v>96</v>
      </c>
      <c r="AJ269" t="s">
        <v>948</v>
      </c>
      <c r="AK269">
        <v>1.46</v>
      </c>
      <c r="AL269" t="s">
        <v>1596</v>
      </c>
      <c r="AM269">
        <v>4.99</v>
      </c>
      <c r="AN269">
        <v>36</v>
      </c>
      <c r="AO269" t="s">
        <v>436</v>
      </c>
      <c r="AP269">
        <v>7.68</v>
      </c>
      <c r="AQ269" t="s">
        <v>1598</v>
      </c>
      <c r="AR269">
        <v>13</v>
      </c>
      <c r="AS269">
        <v>196</v>
      </c>
      <c r="AT269" t="str">
        <f t="shared" si="4"/>
        <v>&lt; 25mph</v>
      </c>
    </row>
    <row r="270" spans="1:46" x14ac:dyDescent="0.15">
      <c r="A270">
        <v>112</v>
      </c>
      <c r="B270" t="s">
        <v>25</v>
      </c>
      <c r="C270" t="s">
        <v>298</v>
      </c>
      <c r="D270" t="s">
        <v>120</v>
      </c>
      <c r="E270">
        <v>19</v>
      </c>
      <c r="F270">
        <v>2019</v>
      </c>
      <c r="G270">
        <v>4</v>
      </c>
      <c r="H270" s="7">
        <v>43757</v>
      </c>
      <c r="I270" t="s">
        <v>299</v>
      </c>
      <c r="J270">
        <v>33.231681000000002</v>
      </c>
      <c r="K270">
        <v>-117.25932899999999</v>
      </c>
      <c r="L270" t="s">
        <v>29</v>
      </c>
      <c r="M270" t="s">
        <v>30</v>
      </c>
      <c r="N270" t="s">
        <v>51</v>
      </c>
      <c r="O270" t="s">
        <v>32</v>
      </c>
      <c r="P270" t="s">
        <v>300</v>
      </c>
      <c r="Q270" t="s">
        <v>34</v>
      </c>
      <c r="R270" t="s">
        <v>43</v>
      </c>
      <c r="S270" t="s">
        <v>56</v>
      </c>
      <c r="W270" t="s">
        <v>46</v>
      </c>
      <c r="X270" t="s">
        <v>69</v>
      </c>
      <c r="Y270" t="s">
        <v>61</v>
      </c>
      <c r="Z270" t="s">
        <v>1342</v>
      </c>
      <c r="AA270">
        <v>3.47</v>
      </c>
      <c r="AB270" t="s">
        <v>1599</v>
      </c>
      <c r="AC270">
        <v>2.4900000000000002</v>
      </c>
      <c r="AD270">
        <v>46</v>
      </c>
      <c r="AE270" t="s">
        <v>1600</v>
      </c>
      <c r="AF270">
        <v>6.21</v>
      </c>
      <c r="AG270" t="s">
        <v>1599</v>
      </c>
      <c r="AH270">
        <v>5.19</v>
      </c>
      <c r="AI270">
        <v>130</v>
      </c>
      <c r="AJ270" t="s">
        <v>486</v>
      </c>
      <c r="AK270">
        <v>2.2200000000000002</v>
      </c>
      <c r="AL270" t="s">
        <v>1601</v>
      </c>
      <c r="AM270">
        <v>4.38</v>
      </c>
      <c r="AN270">
        <v>92</v>
      </c>
      <c r="AO270" t="s">
        <v>1001</v>
      </c>
      <c r="AP270">
        <v>4.99</v>
      </c>
      <c r="AQ270" t="s">
        <v>1602</v>
      </c>
      <c r="AR270">
        <v>7.09</v>
      </c>
      <c r="AS270">
        <v>260</v>
      </c>
      <c r="AT270" t="str">
        <f t="shared" si="4"/>
        <v>&lt; 25mph</v>
      </c>
    </row>
    <row r="271" spans="1:46" x14ac:dyDescent="0.15">
      <c r="A271">
        <v>128</v>
      </c>
      <c r="B271" t="s">
        <v>25</v>
      </c>
      <c r="C271" t="s">
        <v>326</v>
      </c>
      <c r="D271" t="s">
        <v>92</v>
      </c>
      <c r="E271">
        <v>1</v>
      </c>
      <c r="F271">
        <v>2020</v>
      </c>
      <c r="G271">
        <v>3</v>
      </c>
      <c r="H271" s="7">
        <v>44044</v>
      </c>
      <c r="I271" t="s">
        <v>327</v>
      </c>
      <c r="J271">
        <v>32.631</v>
      </c>
      <c r="K271">
        <v>-116.17400000000001</v>
      </c>
      <c r="L271" t="s">
        <v>29</v>
      </c>
      <c r="M271" t="s">
        <v>30</v>
      </c>
      <c r="N271" t="s">
        <v>51</v>
      </c>
      <c r="O271" t="s">
        <v>32</v>
      </c>
      <c r="P271" t="s">
        <v>33</v>
      </c>
      <c r="Q271" t="s">
        <v>34</v>
      </c>
      <c r="R271" t="s">
        <v>43</v>
      </c>
      <c r="S271" t="s">
        <v>100</v>
      </c>
      <c r="T271" t="s">
        <v>56</v>
      </c>
      <c r="W271" t="s">
        <v>52</v>
      </c>
      <c r="X271" t="s">
        <v>38</v>
      </c>
      <c r="Y271" t="s">
        <v>74</v>
      </c>
      <c r="Z271" t="s">
        <v>839</v>
      </c>
      <c r="AA271">
        <v>3.61</v>
      </c>
      <c r="AB271" t="s">
        <v>1603</v>
      </c>
      <c r="AC271">
        <v>5.19</v>
      </c>
      <c r="AD271">
        <v>33</v>
      </c>
      <c r="AE271" t="s">
        <v>1604</v>
      </c>
      <c r="AF271">
        <v>5.42</v>
      </c>
      <c r="AG271" t="s">
        <v>1605</v>
      </c>
      <c r="AH271">
        <v>8.19</v>
      </c>
      <c r="AI271">
        <v>177</v>
      </c>
      <c r="AJ271" t="s">
        <v>492</v>
      </c>
      <c r="AK271">
        <v>3.81</v>
      </c>
      <c r="AL271" t="s">
        <v>1606</v>
      </c>
      <c r="AM271">
        <v>8.99</v>
      </c>
      <c r="AN271">
        <v>66</v>
      </c>
      <c r="AO271" t="s">
        <v>358</v>
      </c>
      <c r="AP271">
        <v>7.44</v>
      </c>
      <c r="AQ271" t="s">
        <v>1606</v>
      </c>
      <c r="AR271">
        <v>14</v>
      </c>
      <c r="AS271">
        <v>354</v>
      </c>
      <c r="AT271" t="str">
        <f t="shared" si="4"/>
        <v>&lt; 25mph</v>
      </c>
    </row>
    <row r="272" spans="1:46" x14ac:dyDescent="0.15">
      <c r="A272">
        <v>104</v>
      </c>
      <c r="B272" t="s">
        <v>25</v>
      </c>
      <c r="C272" t="s">
        <v>281</v>
      </c>
      <c r="D272" t="s">
        <v>83</v>
      </c>
      <c r="E272">
        <v>16</v>
      </c>
      <c r="F272">
        <v>2019</v>
      </c>
      <c r="G272">
        <v>3</v>
      </c>
      <c r="H272" s="7">
        <v>43662</v>
      </c>
      <c r="I272" t="s">
        <v>282</v>
      </c>
      <c r="J272">
        <v>33.181964000000001</v>
      </c>
      <c r="K272">
        <v>-117.112574</v>
      </c>
      <c r="L272" t="s">
        <v>29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43</v>
      </c>
      <c r="S272" t="s">
        <v>172</v>
      </c>
      <c r="W272" t="s">
        <v>56</v>
      </c>
      <c r="X272" t="s">
        <v>38</v>
      </c>
      <c r="Y272" t="s">
        <v>47</v>
      </c>
      <c r="Z272" t="s">
        <v>428</v>
      </c>
      <c r="AA272">
        <v>3.11</v>
      </c>
      <c r="AB272" t="s">
        <v>1607</v>
      </c>
      <c r="AC272">
        <v>5.99</v>
      </c>
      <c r="AD272">
        <v>31</v>
      </c>
      <c r="AE272" t="s">
        <v>428</v>
      </c>
      <c r="AF272">
        <v>3.11</v>
      </c>
      <c r="AG272" t="s">
        <v>1607</v>
      </c>
      <c r="AH272">
        <v>5.99</v>
      </c>
      <c r="AI272">
        <v>195</v>
      </c>
      <c r="AJ272" t="s">
        <v>428</v>
      </c>
      <c r="AK272">
        <v>3.11</v>
      </c>
      <c r="AL272" t="s">
        <v>1608</v>
      </c>
      <c r="AM272">
        <v>5.99</v>
      </c>
      <c r="AN272">
        <v>66</v>
      </c>
      <c r="AO272" t="s">
        <v>428</v>
      </c>
      <c r="AP272">
        <v>3.11</v>
      </c>
      <c r="AQ272" t="s">
        <v>1608</v>
      </c>
      <c r="AR272">
        <v>5.99</v>
      </c>
      <c r="AS272">
        <v>403</v>
      </c>
      <c r="AT272" t="str">
        <f t="shared" si="4"/>
        <v>&lt; 25mph</v>
      </c>
    </row>
    <row r="273" spans="1:46" x14ac:dyDescent="0.15">
      <c r="A273">
        <v>16</v>
      </c>
      <c r="B273" t="s">
        <v>25</v>
      </c>
      <c r="C273" t="s">
        <v>95</v>
      </c>
      <c r="D273" t="s">
        <v>92</v>
      </c>
      <c r="E273">
        <v>13</v>
      </c>
      <c r="F273">
        <v>2015</v>
      </c>
      <c r="G273">
        <v>3</v>
      </c>
      <c r="H273" s="7">
        <v>42229</v>
      </c>
      <c r="I273" t="s">
        <v>96</v>
      </c>
      <c r="J273">
        <v>33.245710000000003</v>
      </c>
      <c r="K273">
        <v>-116.6769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43</v>
      </c>
      <c r="S273" t="s">
        <v>52</v>
      </c>
      <c r="W273" t="s">
        <v>52</v>
      </c>
      <c r="X273" t="s">
        <v>38</v>
      </c>
      <c r="Y273" t="s">
        <v>57</v>
      </c>
      <c r="Z273" t="s">
        <v>723</v>
      </c>
      <c r="AA273">
        <v>1.71</v>
      </c>
      <c r="AB273" t="s">
        <v>1609</v>
      </c>
      <c r="AC273">
        <v>12.01</v>
      </c>
      <c r="AD273">
        <v>44</v>
      </c>
      <c r="AE273" t="s">
        <v>663</v>
      </c>
      <c r="AF273">
        <v>4.21</v>
      </c>
      <c r="AG273" t="s">
        <v>1610</v>
      </c>
      <c r="AH273">
        <v>14</v>
      </c>
      <c r="AI273">
        <v>66</v>
      </c>
      <c r="AJ273" t="s">
        <v>723</v>
      </c>
      <c r="AK273">
        <v>1.71</v>
      </c>
      <c r="AL273" t="s">
        <v>1611</v>
      </c>
      <c r="AM273">
        <v>14.99</v>
      </c>
      <c r="AN273">
        <v>88</v>
      </c>
      <c r="AO273" t="s">
        <v>723</v>
      </c>
      <c r="AP273">
        <v>1.71</v>
      </c>
      <c r="AQ273" t="s">
        <v>1611</v>
      </c>
      <c r="AR273">
        <v>14.99</v>
      </c>
      <c r="AS273">
        <v>130</v>
      </c>
      <c r="AT273" t="str">
        <f t="shared" si="4"/>
        <v>&lt; 25mph</v>
      </c>
    </row>
    <row r="274" spans="1:46" x14ac:dyDescent="0.15">
      <c r="A274">
        <v>113</v>
      </c>
      <c r="B274" t="s">
        <v>25</v>
      </c>
      <c r="C274" t="s">
        <v>301</v>
      </c>
      <c r="D274" t="s">
        <v>120</v>
      </c>
      <c r="E274">
        <v>24</v>
      </c>
      <c r="F274">
        <v>2019</v>
      </c>
      <c r="G274">
        <v>4</v>
      </c>
      <c r="H274" s="7">
        <v>43762</v>
      </c>
      <c r="I274" s="8">
        <v>0.42777777777777781</v>
      </c>
      <c r="J274">
        <v>32.835712000000001</v>
      </c>
      <c r="K274">
        <v>-116.725166</v>
      </c>
      <c r="L274" t="s">
        <v>29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43</v>
      </c>
      <c r="S274" t="s">
        <v>100</v>
      </c>
      <c r="T274" t="s">
        <v>203</v>
      </c>
      <c r="W274" t="s">
        <v>68</v>
      </c>
      <c r="X274" t="s">
        <v>53</v>
      </c>
      <c r="Y274" t="s">
        <v>74</v>
      </c>
      <c r="Z274" t="s">
        <v>855</v>
      </c>
      <c r="AA274">
        <v>2.5499999999999998</v>
      </c>
      <c r="AB274" t="s">
        <v>1612</v>
      </c>
      <c r="AC274">
        <v>12.01</v>
      </c>
      <c r="AD274">
        <v>6</v>
      </c>
      <c r="AE274" t="s">
        <v>656</v>
      </c>
      <c r="AF274">
        <v>5.53</v>
      </c>
      <c r="AG274" t="s">
        <v>1613</v>
      </c>
      <c r="AH274">
        <v>17</v>
      </c>
      <c r="AI274">
        <v>84</v>
      </c>
      <c r="AJ274" t="s">
        <v>855</v>
      </c>
      <c r="AK274">
        <v>2.5499999999999998</v>
      </c>
      <c r="AL274" t="s">
        <v>1614</v>
      </c>
      <c r="AM274">
        <v>13</v>
      </c>
      <c r="AN274">
        <v>12</v>
      </c>
      <c r="AO274" t="s">
        <v>571</v>
      </c>
      <c r="AP274">
        <v>5.44</v>
      </c>
      <c r="AQ274" t="s">
        <v>1615</v>
      </c>
      <c r="AR274">
        <v>23</v>
      </c>
      <c r="AS274">
        <v>168</v>
      </c>
      <c r="AT274" t="str">
        <f t="shared" si="4"/>
        <v>&lt; 25mph</v>
      </c>
    </row>
    <row r="275" spans="1:46" x14ac:dyDescent="0.15">
      <c r="A275">
        <v>86</v>
      </c>
      <c r="B275" t="s">
        <v>25</v>
      </c>
      <c r="C275" t="s">
        <v>243</v>
      </c>
      <c r="D275" t="s">
        <v>149</v>
      </c>
      <c r="E275">
        <v>12</v>
      </c>
      <c r="F275">
        <v>2018</v>
      </c>
      <c r="G275">
        <v>2</v>
      </c>
      <c r="H275" s="7">
        <v>43263</v>
      </c>
      <c r="I275" t="s">
        <v>244</v>
      </c>
      <c r="J275">
        <v>32.863999999999997</v>
      </c>
      <c r="K275">
        <v>-116.747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43</v>
      </c>
      <c r="S275" t="s">
        <v>245</v>
      </c>
      <c r="U275" t="s">
        <v>81</v>
      </c>
      <c r="V275" t="s">
        <v>36</v>
      </c>
      <c r="W275" t="s">
        <v>68</v>
      </c>
      <c r="X275" t="s">
        <v>53</v>
      </c>
      <c r="Y275" t="s">
        <v>39</v>
      </c>
      <c r="Z275" t="s">
        <v>798</v>
      </c>
      <c r="AA275">
        <v>1.64</v>
      </c>
      <c r="AB275" t="s">
        <v>1616</v>
      </c>
      <c r="AC275">
        <v>7</v>
      </c>
      <c r="AD275">
        <v>61</v>
      </c>
      <c r="AE275" t="s">
        <v>736</v>
      </c>
      <c r="AF275">
        <v>7.6</v>
      </c>
      <c r="AG275" t="s">
        <v>1617</v>
      </c>
      <c r="AH275">
        <v>14.54</v>
      </c>
      <c r="AI275">
        <v>162</v>
      </c>
      <c r="AJ275" t="s">
        <v>798</v>
      </c>
      <c r="AK275">
        <v>1.64</v>
      </c>
      <c r="AL275" t="s">
        <v>1616</v>
      </c>
      <c r="AM275">
        <v>7</v>
      </c>
      <c r="AN275">
        <v>116</v>
      </c>
      <c r="AO275" t="s">
        <v>736</v>
      </c>
      <c r="AP275">
        <v>7.6</v>
      </c>
      <c r="AQ275" t="s">
        <v>1618</v>
      </c>
      <c r="AR275">
        <v>14.76</v>
      </c>
      <c r="AS275">
        <v>307</v>
      </c>
      <c r="AT275" t="str">
        <f t="shared" si="4"/>
        <v>&lt; 25mph</v>
      </c>
    </row>
    <row r="276" spans="1:46" x14ac:dyDescent="0.15">
      <c r="A276">
        <v>75</v>
      </c>
      <c r="B276" t="s">
        <v>25</v>
      </c>
      <c r="C276" t="s">
        <v>220</v>
      </c>
      <c r="D276" t="s">
        <v>120</v>
      </c>
      <c r="E276">
        <v>25</v>
      </c>
      <c r="F276">
        <v>2017</v>
      </c>
      <c r="G276">
        <v>4</v>
      </c>
      <c r="H276" s="7">
        <v>43033</v>
      </c>
      <c r="I276" t="s">
        <v>221</v>
      </c>
      <c r="J276">
        <v>33.285684000000003</v>
      </c>
      <c r="K276">
        <v>-117.027534</v>
      </c>
      <c r="L276" t="s">
        <v>29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100</v>
      </c>
      <c r="T276" t="s">
        <v>56</v>
      </c>
      <c r="W276" t="s">
        <v>37</v>
      </c>
      <c r="X276" t="s">
        <v>38</v>
      </c>
      <c r="Y276" t="s">
        <v>47</v>
      </c>
      <c r="AC276">
        <v>0</v>
      </c>
      <c r="AD276">
        <v>0</v>
      </c>
      <c r="AE276" t="s">
        <v>1619</v>
      </c>
      <c r="AF276">
        <v>6.65</v>
      </c>
      <c r="AG276" t="s">
        <v>1620</v>
      </c>
      <c r="AH276">
        <v>9.24</v>
      </c>
      <c r="AI276">
        <v>42</v>
      </c>
      <c r="AM276">
        <v>0</v>
      </c>
      <c r="AN276">
        <v>0</v>
      </c>
      <c r="AO276" t="s">
        <v>1619</v>
      </c>
      <c r="AP276">
        <v>6.65</v>
      </c>
      <c r="AQ276" t="s">
        <v>1620</v>
      </c>
      <c r="AR276">
        <v>9.24</v>
      </c>
      <c r="AS276">
        <v>83</v>
      </c>
      <c r="AT276" t="str">
        <f t="shared" si="4"/>
        <v>&lt; 25mph</v>
      </c>
    </row>
    <row r="277" spans="1:46" x14ac:dyDescent="0.15">
      <c r="A277">
        <v>107</v>
      </c>
      <c r="B277" t="s">
        <v>25</v>
      </c>
      <c r="C277" t="s">
        <v>287</v>
      </c>
      <c r="D277" t="s">
        <v>104</v>
      </c>
      <c r="E277">
        <v>10</v>
      </c>
      <c r="F277">
        <v>2019</v>
      </c>
      <c r="G277">
        <v>3</v>
      </c>
      <c r="H277" s="7">
        <v>43718</v>
      </c>
      <c r="I277" t="s">
        <v>288</v>
      </c>
      <c r="J277">
        <v>32.563800000000001</v>
      </c>
      <c r="K277">
        <v>-117.0333</v>
      </c>
      <c r="L277" t="s">
        <v>29</v>
      </c>
      <c r="M277" t="s">
        <v>30</v>
      </c>
      <c r="N277" t="s">
        <v>51</v>
      </c>
      <c r="O277" t="s">
        <v>32</v>
      </c>
      <c r="P277" t="s">
        <v>33</v>
      </c>
      <c r="Q277" t="s">
        <v>34</v>
      </c>
      <c r="R277" t="s">
        <v>43</v>
      </c>
      <c r="S277" t="s">
        <v>100</v>
      </c>
      <c r="T277" t="s">
        <v>113</v>
      </c>
      <c r="W277" t="s">
        <v>68</v>
      </c>
      <c r="X277" t="s">
        <v>38</v>
      </c>
      <c r="Y277" t="s">
        <v>64</v>
      </c>
      <c r="Z277" t="s">
        <v>608</v>
      </c>
      <c r="AA277">
        <v>3.17</v>
      </c>
      <c r="AB277" t="s">
        <v>1621</v>
      </c>
      <c r="AC277">
        <v>8.01</v>
      </c>
      <c r="AD277">
        <v>31</v>
      </c>
      <c r="AE277" t="s">
        <v>436</v>
      </c>
      <c r="AF277">
        <v>7.42</v>
      </c>
      <c r="AG277" t="s">
        <v>1622</v>
      </c>
      <c r="AH277">
        <v>8.99</v>
      </c>
      <c r="AI277">
        <v>172</v>
      </c>
      <c r="AJ277" t="s">
        <v>668</v>
      </c>
      <c r="AK277">
        <v>3.91</v>
      </c>
      <c r="AL277" t="s">
        <v>1623</v>
      </c>
      <c r="AM277">
        <v>8.99</v>
      </c>
      <c r="AN277">
        <v>65</v>
      </c>
      <c r="AO277" t="s">
        <v>1624</v>
      </c>
      <c r="AP277">
        <v>4.53</v>
      </c>
      <c r="AQ277" t="s">
        <v>1625</v>
      </c>
      <c r="AR277">
        <v>10</v>
      </c>
      <c r="AS277">
        <v>340</v>
      </c>
      <c r="AT277" t="str">
        <f t="shared" si="4"/>
        <v>&lt; 25mph</v>
      </c>
    </row>
    <row r="278" spans="1:46" x14ac:dyDescent="0.15">
      <c r="A278">
        <v>115</v>
      </c>
      <c r="B278" t="s">
        <v>25</v>
      </c>
      <c r="C278" t="s">
        <v>302</v>
      </c>
      <c r="D278" t="s">
        <v>176</v>
      </c>
      <c r="E278">
        <v>1</v>
      </c>
      <c r="F278">
        <v>2019</v>
      </c>
      <c r="G278">
        <v>4</v>
      </c>
      <c r="H278" s="7">
        <v>43770</v>
      </c>
      <c r="I278" t="s">
        <v>303</v>
      </c>
      <c r="J278">
        <v>33.092424700000002</v>
      </c>
      <c r="K278">
        <v>-117.0206295</v>
      </c>
      <c r="L278" t="s">
        <v>29</v>
      </c>
      <c r="M278" t="s">
        <v>30</v>
      </c>
      <c r="N278" t="s">
        <v>31</v>
      </c>
      <c r="O278" t="s">
        <v>32</v>
      </c>
      <c r="P278" t="s">
        <v>304</v>
      </c>
      <c r="Q278" t="s">
        <v>34</v>
      </c>
      <c r="R278" t="s">
        <v>43</v>
      </c>
      <c r="S278" t="s">
        <v>20</v>
      </c>
      <c r="U278" t="s">
        <v>44</v>
      </c>
      <c r="V278" t="s">
        <v>45</v>
      </c>
      <c r="W278" t="s">
        <v>68</v>
      </c>
      <c r="X278" t="s">
        <v>69</v>
      </c>
      <c r="Y278" t="s">
        <v>47</v>
      </c>
      <c r="Z278" t="s">
        <v>754</v>
      </c>
      <c r="AA278">
        <v>3.26</v>
      </c>
      <c r="AB278" t="s">
        <v>1626</v>
      </c>
      <c r="AC278">
        <v>15.99</v>
      </c>
      <c r="AD278">
        <v>36</v>
      </c>
      <c r="AE278" t="s">
        <v>463</v>
      </c>
      <c r="AF278">
        <v>7.1</v>
      </c>
      <c r="AG278" t="s">
        <v>1627</v>
      </c>
      <c r="AH278">
        <v>21</v>
      </c>
      <c r="AI278">
        <v>151</v>
      </c>
      <c r="AJ278" t="s">
        <v>754</v>
      </c>
      <c r="AK278">
        <v>3.26</v>
      </c>
      <c r="AL278" t="s">
        <v>1626</v>
      </c>
      <c r="AM278">
        <v>15.99</v>
      </c>
      <c r="AN278">
        <v>72</v>
      </c>
      <c r="AO278" t="s">
        <v>463</v>
      </c>
      <c r="AP278">
        <v>7.1</v>
      </c>
      <c r="AQ278" t="s">
        <v>1628</v>
      </c>
      <c r="AR278">
        <v>21</v>
      </c>
      <c r="AS278">
        <v>305</v>
      </c>
      <c r="AT278" t="str">
        <f t="shared" si="4"/>
        <v>&lt; 25mph</v>
      </c>
    </row>
    <row r="279" spans="1:46" x14ac:dyDescent="0.15">
      <c r="A279">
        <v>57</v>
      </c>
      <c r="B279" t="s">
        <v>25</v>
      </c>
      <c r="C279" t="s">
        <v>183</v>
      </c>
      <c r="D279" t="s">
        <v>149</v>
      </c>
      <c r="E279">
        <v>8</v>
      </c>
      <c r="F279">
        <v>2017</v>
      </c>
      <c r="G279">
        <v>2</v>
      </c>
      <c r="H279" s="7">
        <v>42894</v>
      </c>
      <c r="I279" t="s">
        <v>184</v>
      </c>
      <c r="J279">
        <v>33.035643999999998</v>
      </c>
      <c r="K279">
        <v>-117.183891</v>
      </c>
      <c r="L279" t="s">
        <v>29</v>
      </c>
      <c r="M279" t="s">
        <v>30</v>
      </c>
      <c r="N279" t="s">
        <v>31</v>
      </c>
      <c r="O279" t="s">
        <v>32</v>
      </c>
      <c r="P279" t="s">
        <v>33</v>
      </c>
      <c r="Q279" t="s">
        <v>129</v>
      </c>
      <c r="R279" t="s">
        <v>43</v>
      </c>
      <c r="S279" t="s">
        <v>20</v>
      </c>
      <c r="U279" t="s">
        <v>44</v>
      </c>
      <c r="V279" t="s">
        <v>36</v>
      </c>
      <c r="W279" t="s">
        <v>46</v>
      </c>
      <c r="X279" t="s">
        <v>38</v>
      </c>
      <c r="Y279" t="s">
        <v>61</v>
      </c>
      <c r="Z279" t="s">
        <v>556</v>
      </c>
      <c r="AA279">
        <v>3.33</v>
      </c>
      <c r="AB279" t="s">
        <v>1629</v>
      </c>
      <c r="AC279">
        <v>9.4</v>
      </c>
      <c r="AD279">
        <v>34</v>
      </c>
      <c r="AE279" t="s">
        <v>488</v>
      </c>
      <c r="AF279">
        <v>7.33</v>
      </c>
      <c r="AG279" t="s">
        <v>1630</v>
      </c>
      <c r="AH279">
        <v>12.01</v>
      </c>
      <c r="AI279">
        <v>73</v>
      </c>
      <c r="AJ279" t="s">
        <v>556</v>
      </c>
      <c r="AK279">
        <v>3.33</v>
      </c>
      <c r="AL279" t="s">
        <v>1629</v>
      </c>
      <c r="AM279">
        <v>9.4</v>
      </c>
      <c r="AN279">
        <v>68</v>
      </c>
      <c r="AO279" t="s">
        <v>488</v>
      </c>
      <c r="AP279">
        <v>7.33</v>
      </c>
      <c r="AQ279" t="s">
        <v>1630</v>
      </c>
      <c r="AR279">
        <v>12.01</v>
      </c>
      <c r="AS279">
        <v>145</v>
      </c>
      <c r="AT279" t="str">
        <f t="shared" si="4"/>
        <v>&lt; 25mph</v>
      </c>
    </row>
    <row r="280" spans="1:46" x14ac:dyDescent="0.15">
      <c r="A280">
        <v>72</v>
      </c>
      <c r="B280" t="s">
        <v>25</v>
      </c>
      <c r="C280" t="s">
        <v>214</v>
      </c>
      <c r="D280" t="s">
        <v>120</v>
      </c>
      <c r="E280">
        <v>16</v>
      </c>
      <c r="F280">
        <v>2017</v>
      </c>
      <c r="G280">
        <v>4</v>
      </c>
      <c r="H280" s="7">
        <v>43024</v>
      </c>
      <c r="I280" t="s">
        <v>215</v>
      </c>
      <c r="J280">
        <v>33.069699999999997</v>
      </c>
      <c r="K280">
        <v>-116.8813</v>
      </c>
      <c r="L280" t="s">
        <v>29</v>
      </c>
      <c r="M280" t="s">
        <v>30</v>
      </c>
      <c r="N280" t="s">
        <v>51</v>
      </c>
      <c r="O280" t="s">
        <v>32</v>
      </c>
      <c r="P280" t="s">
        <v>33</v>
      </c>
      <c r="Q280" t="s">
        <v>34</v>
      </c>
      <c r="R280" t="s">
        <v>35</v>
      </c>
      <c r="S280" t="s">
        <v>20</v>
      </c>
      <c r="U280" t="s">
        <v>81</v>
      </c>
      <c r="V280" t="s">
        <v>36</v>
      </c>
      <c r="W280" t="s">
        <v>56</v>
      </c>
      <c r="X280" t="s">
        <v>53</v>
      </c>
      <c r="Y280" t="s">
        <v>57</v>
      </c>
      <c r="Z280" t="s">
        <v>469</v>
      </c>
      <c r="AA280">
        <v>1.01</v>
      </c>
      <c r="AB280" t="s">
        <v>1631</v>
      </c>
      <c r="AC280">
        <v>31.07</v>
      </c>
      <c r="AD280">
        <v>42</v>
      </c>
      <c r="AE280" t="s">
        <v>436</v>
      </c>
      <c r="AF280">
        <v>4.71</v>
      </c>
      <c r="AG280" t="s">
        <v>1632</v>
      </c>
      <c r="AH280">
        <v>42.99</v>
      </c>
      <c r="AI280">
        <v>219</v>
      </c>
      <c r="AJ280" t="s">
        <v>469</v>
      </c>
      <c r="AK280">
        <v>1.01</v>
      </c>
      <c r="AL280" t="s">
        <v>1631</v>
      </c>
      <c r="AM280">
        <v>31.07</v>
      </c>
      <c r="AN280">
        <v>83</v>
      </c>
      <c r="AO280" t="s">
        <v>436</v>
      </c>
      <c r="AP280">
        <v>4.71</v>
      </c>
      <c r="AQ280" t="s">
        <v>1632</v>
      </c>
      <c r="AR280">
        <v>42.99</v>
      </c>
      <c r="AS280">
        <v>437</v>
      </c>
      <c r="AT280" t="str">
        <f t="shared" si="4"/>
        <v>40-55mph</v>
      </c>
    </row>
    <row r="281" spans="1:46" x14ac:dyDescent="0.15">
      <c r="A281">
        <v>87</v>
      </c>
      <c r="B281" t="s">
        <v>25</v>
      </c>
      <c r="C281" t="s">
        <v>246</v>
      </c>
      <c r="D281" t="s">
        <v>149</v>
      </c>
      <c r="E281">
        <v>22</v>
      </c>
      <c r="F281">
        <v>2018</v>
      </c>
      <c r="G281">
        <v>2</v>
      </c>
      <c r="H281" s="7">
        <v>43273</v>
      </c>
      <c r="I281" t="s">
        <v>247</v>
      </c>
      <c r="J281">
        <v>32.567</v>
      </c>
      <c r="K281">
        <v>-116.941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43</v>
      </c>
      <c r="S281" t="s">
        <v>100</v>
      </c>
      <c r="T281" t="s">
        <v>113</v>
      </c>
      <c r="W281" t="s">
        <v>52</v>
      </c>
      <c r="X281" t="s">
        <v>38</v>
      </c>
      <c r="Y281" t="s">
        <v>64</v>
      </c>
      <c r="Z281" t="s">
        <v>1633</v>
      </c>
      <c r="AA281">
        <v>1.06</v>
      </c>
      <c r="AB281" t="s">
        <v>1634</v>
      </c>
      <c r="AC281">
        <v>15.99</v>
      </c>
      <c r="AD281">
        <v>30</v>
      </c>
      <c r="AE281" t="s">
        <v>1633</v>
      </c>
      <c r="AF281">
        <v>1.06</v>
      </c>
      <c r="AG281" t="s">
        <v>1634</v>
      </c>
      <c r="AH281">
        <v>15.99</v>
      </c>
      <c r="AI281">
        <v>177</v>
      </c>
      <c r="AJ281" t="s">
        <v>1633</v>
      </c>
      <c r="AK281">
        <v>1.06</v>
      </c>
      <c r="AL281" t="s">
        <v>1634</v>
      </c>
      <c r="AM281">
        <v>15.99</v>
      </c>
      <c r="AN281">
        <v>60</v>
      </c>
      <c r="AO281" t="s">
        <v>551</v>
      </c>
      <c r="AP281">
        <v>4.87</v>
      </c>
      <c r="AQ281" t="s">
        <v>1635</v>
      </c>
      <c r="AR281">
        <v>15.99</v>
      </c>
      <c r="AS281">
        <v>350</v>
      </c>
      <c r="AT281" t="str">
        <f t="shared" si="4"/>
        <v>&lt; 25mph</v>
      </c>
    </row>
    <row r="282" spans="1:46" x14ac:dyDescent="0.15">
      <c r="A282">
        <v>43</v>
      </c>
      <c r="B282" t="s">
        <v>25</v>
      </c>
      <c r="C282" t="s">
        <v>154</v>
      </c>
      <c r="D282" t="s">
        <v>83</v>
      </c>
      <c r="E282">
        <v>2</v>
      </c>
      <c r="F282">
        <v>2016</v>
      </c>
      <c r="G282">
        <v>3</v>
      </c>
      <c r="H282" s="7">
        <v>42553</v>
      </c>
      <c r="I282" t="s">
        <v>155</v>
      </c>
      <c r="J282">
        <v>32.81</v>
      </c>
      <c r="K282">
        <v>-116.878</v>
      </c>
      <c r="L282" t="s">
        <v>29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43</v>
      </c>
      <c r="S282" t="s">
        <v>100</v>
      </c>
      <c r="T282" t="s">
        <v>156</v>
      </c>
      <c r="W282" t="s">
        <v>68</v>
      </c>
      <c r="X282" t="s">
        <v>38</v>
      </c>
      <c r="Y282" t="s">
        <v>39</v>
      </c>
      <c r="Z282" t="s">
        <v>442</v>
      </c>
      <c r="AA282">
        <v>1.71</v>
      </c>
      <c r="AB282" t="s">
        <v>1636</v>
      </c>
      <c r="AC282">
        <v>12.28</v>
      </c>
      <c r="AD282">
        <v>12</v>
      </c>
      <c r="AE282" t="s">
        <v>1637</v>
      </c>
      <c r="AF282">
        <v>6.71</v>
      </c>
      <c r="AG282" t="s">
        <v>1638</v>
      </c>
      <c r="AH282">
        <v>26.7</v>
      </c>
      <c r="AI282">
        <v>59</v>
      </c>
      <c r="AJ282" t="s">
        <v>442</v>
      </c>
      <c r="AK282">
        <v>1.71</v>
      </c>
      <c r="AL282" t="s">
        <v>1636</v>
      </c>
      <c r="AM282">
        <v>12.28</v>
      </c>
      <c r="AN282">
        <v>24</v>
      </c>
      <c r="AO282" t="s">
        <v>1637</v>
      </c>
      <c r="AP282">
        <v>6.71</v>
      </c>
      <c r="AQ282" t="s">
        <v>1638</v>
      </c>
      <c r="AR282">
        <v>26.7</v>
      </c>
      <c r="AS282">
        <v>118</v>
      </c>
      <c r="AT282" t="str">
        <f t="shared" si="4"/>
        <v>25-40mph</v>
      </c>
    </row>
    <row r="283" spans="1:46" x14ac:dyDescent="0.15">
      <c r="A283">
        <v>71</v>
      </c>
      <c r="B283" t="s">
        <v>25</v>
      </c>
      <c r="C283" t="s">
        <v>212</v>
      </c>
      <c r="D283" t="s">
        <v>120</v>
      </c>
      <c r="E283">
        <v>7</v>
      </c>
      <c r="F283">
        <v>2017</v>
      </c>
      <c r="G283">
        <v>4</v>
      </c>
      <c r="H283" s="7">
        <v>43015</v>
      </c>
      <c r="I283" t="s">
        <v>213</v>
      </c>
      <c r="J283">
        <v>32.591425999999998</v>
      </c>
      <c r="K283">
        <v>-116.621583</v>
      </c>
      <c r="L283" t="s">
        <v>29</v>
      </c>
      <c r="M283" t="s">
        <v>30</v>
      </c>
      <c r="N283" t="s">
        <v>51</v>
      </c>
      <c r="O283" t="s">
        <v>32</v>
      </c>
      <c r="P283" t="s">
        <v>33</v>
      </c>
      <c r="Q283" t="s">
        <v>34</v>
      </c>
      <c r="R283" t="s">
        <v>35</v>
      </c>
      <c r="S283" t="s">
        <v>100</v>
      </c>
      <c r="T283" t="s">
        <v>108</v>
      </c>
      <c r="W283" t="s">
        <v>56</v>
      </c>
      <c r="X283" t="s">
        <v>53</v>
      </c>
      <c r="Y283" t="s">
        <v>74</v>
      </c>
      <c r="Z283" t="s">
        <v>786</v>
      </c>
      <c r="AA283">
        <v>0.85</v>
      </c>
      <c r="AB283" t="s">
        <v>1639</v>
      </c>
      <c r="AC283">
        <v>4.99</v>
      </c>
      <c r="AD283">
        <v>30</v>
      </c>
      <c r="AE283" t="s">
        <v>518</v>
      </c>
      <c r="AF283">
        <v>4.8899999999999997</v>
      </c>
      <c r="AG283" t="s">
        <v>1640</v>
      </c>
      <c r="AH283">
        <v>8.01</v>
      </c>
      <c r="AI283">
        <v>224</v>
      </c>
      <c r="AJ283" t="s">
        <v>786</v>
      </c>
      <c r="AK283">
        <v>0.85</v>
      </c>
      <c r="AL283" t="s">
        <v>1639</v>
      </c>
      <c r="AM283">
        <v>4.99</v>
      </c>
      <c r="AN283">
        <v>60</v>
      </c>
      <c r="AO283" t="s">
        <v>518</v>
      </c>
      <c r="AP283">
        <v>4.8899999999999997</v>
      </c>
      <c r="AQ283" t="s">
        <v>1640</v>
      </c>
      <c r="AR283">
        <v>8.01</v>
      </c>
      <c r="AS283">
        <v>447</v>
      </c>
      <c r="AT283" t="str">
        <f t="shared" si="4"/>
        <v>&lt; 25mph</v>
      </c>
    </row>
    <row r="284" spans="1:46" x14ac:dyDescent="0.15">
      <c r="A284">
        <v>124</v>
      </c>
      <c r="B284" t="s">
        <v>25</v>
      </c>
      <c r="C284" t="s">
        <v>319</v>
      </c>
      <c r="D284" t="s">
        <v>83</v>
      </c>
      <c r="E284">
        <v>5</v>
      </c>
      <c r="F284">
        <v>2020</v>
      </c>
      <c r="G284">
        <v>3</v>
      </c>
      <c r="H284" s="7">
        <v>44017</v>
      </c>
      <c r="I284" t="s">
        <v>320</v>
      </c>
      <c r="J284">
        <v>33.087201999999998</v>
      </c>
      <c r="K284">
        <v>-116.985561</v>
      </c>
      <c r="L284" t="s">
        <v>29</v>
      </c>
      <c r="M284" t="s">
        <v>30</v>
      </c>
      <c r="N284" t="s">
        <v>51</v>
      </c>
      <c r="O284" t="s">
        <v>32</v>
      </c>
      <c r="P284" t="s">
        <v>33</v>
      </c>
      <c r="Q284" t="s">
        <v>34</v>
      </c>
      <c r="R284" t="s">
        <v>43</v>
      </c>
      <c r="S284" t="s">
        <v>100</v>
      </c>
      <c r="T284" t="s">
        <v>161</v>
      </c>
      <c r="W284" t="s">
        <v>52</v>
      </c>
      <c r="X284" t="s">
        <v>53</v>
      </c>
      <c r="Y284" t="s">
        <v>47</v>
      </c>
      <c r="Z284" t="s">
        <v>373</v>
      </c>
      <c r="AA284">
        <v>2.09</v>
      </c>
      <c r="AB284" t="s">
        <v>1641</v>
      </c>
      <c r="AC284">
        <v>18.010000000000002</v>
      </c>
      <c r="AD284">
        <v>19</v>
      </c>
      <c r="AE284" t="s">
        <v>378</v>
      </c>
      <c r="AF284">
        <v>6.84</v>
      </c>
      <c r="AG284" t="s">
        <v>1642</v>
      </c>
      <c r="AH284">
        <v>18.989999999999998</v>
      </c>
      <c r="AI284">
        <v>51</v>
      </c>
      <c r="AJ284" t="s">
        <v>373</v>
      </c>
      <c r="AK284">
        <v>2.09</v>
      </c>
      <c r="AL284" t="s">
        <v>1643</v>
      </c>
      <c r="AM284">
        <v>18.010000000000002</v>
      </c>
      <c r="AN284">
        <v>38</v>
      </c>
      <c r="AO284" t="s">
        <v>378</v>
      </c>
      <c r="AP284">
        <v>6.84</v>
      </c>
      <c r="AQ284" t="s">
        <v>1644</v>
      </c>
      <c r="AR284">
        <v>18.989999999999998</v>
      </c>
      <c r="AS284">
        <v>102</v>
      </c>
      <c r="AT284" t="str">
        <f t="shared" si="4"/>
        <v>&lt; 25mph</v>
      </c>
    </row>
    <row r="285" spans="1:46" x14ac:dyDescent="0.15">
      <c r="A285">
        <v>76</v>
      </c>
      <c r="B285" t="s">
        <v>25</v>
      </c>
      <c r="C285" t="s">
        <v>222</v>
      </c>
      <c r="D285" t="s">
        <v>124</v>
      </c>
      <c r="E285">
        <v>10</v>
      </c>
      <c r="F285">
        <v>2017</v>
      </c>
      <c r="G285">
        <v>4</v>
      </c>
      <c r="H285" s="7">
        <v>43079</v>
      </c>
      <c r="I285" t="s">
        <v>223</v>
      </c>
      <c r="J285">
        <v>33.28</v>
      </c>
      <c r="K285">
        <v>-116.955</v>
      </c>
      <c r="L285" t="s">
        <v>29</v>
      </c>
      <c r="M285" t="s">
        <v>30</v>
      </c>
      <c r="N285" t="s">
        <v>51</v>
      </c>
      <c r="O285" t="s">
        <v>32</v>
      </c>
      <c r="P285" t="s">
        <v>33</v>
      </c>
      <c r="Q285" t="s">
        <v>34</v>
      </c>
      <c r="R285" t="s">
        <v>43</v>
      </c>
      <c r="S285" t="s">
        <v>20</v>
      </c>
      <c r="U285" t="s">
        <v>29</v>
      </c>
      <c r="V285" t="s">
        <v>36</v>
      </c>
      <c r="W285" t="s">
        <v>37</v>
      </c>
      <c r="X285" t="s">
        <v>53</v>
      </c>
      <c r="Y285" t="s">
        <v>47</v>
      </c>
      <c r="Z285" t="s">
        <v>560</v>
      </c>
      <c r="AA285">
        <v>2.89</v>
      </c>
      <c r="AB285" t="s">
        <v>1645</v>
      </c>
      <c r="AC285">
        <v>7.09</v>
      </c>
      <c r="AD285">
        <v>50</v>
      </c>
      <c r="AE285" t="s">
        <v>367</v>
      </c>
      <c r="AF285">
        <v>4.62</v>
      </c>
      <c r="AG285" t="s">
        <v>1646</v>
      </c>
      <c r="AH285">
        <v>10</v>
      </c>
      <c r="AI285">
        <v>141</v>
      </c>
      <c r="AJ285" t="s">
        <v>560</v>
      </c>
      <c r="AK285">
        <v>2.89</v>
      </c>
      <c r="AL285" t="s">
        <v>1645</v>
      </c>
      <c r="AM285">
        <v>7.09</v>
      </c>
      <c r="AN285">
        <v>99</v>
      </c>
      <c r="AO285" t="s">
        <v>367</v>
      </c>
      <c r="AP285">
        <v>4.62</v>
      </c>
      <c r="AQ285" t="s">
        <v>1646</v>
      </c>
      <c r="AR285">
        <v>10</v>
      </c>
      <c r="AS285">
        <v>280</v>
      </c>
      <c r="AT285" t="str">
        <f t="shared" si="4"/>
        <v>&lt; 25mph</v>
      </c>
    </row>
    <row r="286" spans="1:46" x14ac:dyDescent="0.15">
      <c r="A286">
        <v>10</v>
      </c>
      <c r="B286" t="s">
        <v>25</v>
      </c>
      <c r="C286" t="s">
        <v>75</v>
      </c>
      <c r="D286" t="s">
        <v>76</v>
      </c>
      <c r="E286">
        <v>17</v>
      </c>
      <c r="F286">
        <v>2015</v>
      </c>
      <c r="G286">
        <v>2</v>
      </c>
      <c r="H286" s="7">
        <v>42141</v>
      </c>
      <c r="I286" t="s">
        <v>77</v>
      </c>
      <c r="J286">
        <v>33.180799999999998</v>
      </c>
      <c r="K286">
        <v>-117.2064</v>
      </c>
      <c r="L286" t="s">
        <v>29</v>
      </c>
      <c r="M286" t="s">
        <v>30</v>
      </c>
      <c r="N286" t="s">
        <v>31</v>
      </c>
      <c r="O286" t="s">
        <v>78</v>
      </c>
      <c r="P286" t="s">
        <v>33</v>
      </c>
      <c r="Q286" t="s">
        <v>34</v>
      </c>
      <c r="R286" t="s">
        <v>43</v>
      </c>
      <c r="S286" t="s">
        <v>20</v>
      </c>
      <c r="U286" t="s">
        <v>56</v>
      </c>
      <c r="V286" t="s">
        <v>36</v>
      </c>
      <c r="X286" t="s">
        <v>69</v>
      </c>
      <c r="Y286" t="s">
        <v>61</v>
      </c>
      <c r="Z286" t="s">
        <v>1115</v>
      </c>
      <c r="AA286">
        <v>0.55000000000000004</v>
      </c>
      <c r="AB286" t="s">
        <v>1647</v>
      </c>
      <c r="AC286">
        <v>14</v>
      </c>
      <c r="AD286">
        <v>11</v>
      </c>
      <c r="AE286" t="s">
        <v>882</v>
      </c>
      <c r="AF286">
        <v>6.25</v>
      </c>
      <c r="AG286" t="s">
        <v>1648</v>
      </c>
      <c r="AH286">
        <v>21</v>
      </c>
      <c r="AI286">
        <v>68</v>
      </c>
      <c r="AJ286" t="s">
        <v>1115</v>
      </c>
      <c r="AK286">
        <v>0.55000000000000004</v>
      </c>
      <c r="AL286" t="s">
        <v>1649</v>
      </c>
      <c r="AM286">
        <v>15.99</v>
      </c>
      <c r="AN286">
        <v>22</v>
      </c>
      <c r="AO286" t="s">
        <v>1650</v>
      </c>
      <c r="AP286">
        <v>7.04</v>
      </c>
      <c r="AQ286" t="s">
        <v>1651</v>
      </c>
      <c r="AR286">
        <v>21.12</v>
      </c>
      <c r="AS286">
        <v>135</v>
      </c>
      <c r="AT286" t="str">
        <f t="shared" si="4"/>
        <v>&lt; 25mph</v>
      </c>
    </row>
    <row r="287" spans="1:46" x14ac:dyDescent="0.15">
      <c r="A287">
        <v>65</v>
      </c>
      <c r="B287" t="s">
        <v>25</v>
      </c>
      <c r="C287" t="s">
        <v>198</v>
      </c>
      <c r="D287" t="s">
        <v>83</v>
      </c>
      <c r="E287">
        <v>28</v>
      </c>
      <c r="F287">
        <v>2017</v>
      </c>
      <c r="G287">
        <v>3</v>
      </c>
      <c r="H287" s="7">
        <v>42944</v>
      </c>
      <c r="I287" t="s">
        <v>199</v>
      </c>
      <c r="J287">
        <v>32.780183000000001</v>
      </c>
      <c r="K287">
        <v>-116.872249</v>
      </c>
      <c r="L287" t="s">
        <v>29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43</v>
      </c>
      <c r="S287" t="s">
        <v>20</v>
      </c>
      <c r="T287" t="s">
        <v>200</v>
      </c>
      <c r="U287" t="s">
        <v>44</v>
      </c>
      <c r="V287" t="s">
        <v>36</v>
      </c>
      <c r="W287" t="s">
        <v>139</v>
      </c>
      <c r="X287" t="s">
        <v>38</v>
      </c>
      <c r="Y287" t="s">
        <v>39</v>
      </c>
      <c r="Z287" t="s">
        <v>556</v>
      </c>
      <c r="AA287">
        <v>3.33</v>
      </c>
      <c r="AB287" t="s">
        <v>1652</v>
      </c>
      <c r="AC287">
        <v>12.3</v>
      </c>
      <c r="AD287">
        <v>30</v>
      </c>
      <c r="AE287" t="s">
        <v>1001</v>
      </c>
      <c r="AF287">
        <v>6.26</v>
      </c>
      <c r="AG287" t="s">
        <v>1653</v>
      </c>
      <c r="AH287">
        <v>18.989999999999998</v>
      </c>
      <c r="AI287">
        <v>75</v>
      </c>
      <c r="AJ287" t="s">
        <v>717</v>
      </c>
      <c r="AK287">
        <v>2.31</v>
      </c>
      <c r="AL287" t="s">
        <v>1654</v>
      </c>
      <c r="AM287">
        <v>13</v>
      </c>
      <c r="AN287">
        <v>60</v>
      </c>
      <c r="AO287" t="s">
        <v>1001</v>
      </c>
      <c r="AP287">
        <v>6.26</v>
      </c>
      <c r="AQ287" t="s">
        <v>1653</v>
      </c>
      <c r="AR287">
        <v>18.989999999999998</v>
      </c>
      <c r="AS287">
        <v>150</v>
      </c>
      <c r="AT287" t="str">
        <f t="shared" si="4"/>
        <v>&lt; 25mph</v>
      </c>
    </row>
    <row r="288" spans="1:46" x14ac:dyDescent="0.15">
      <c r="A288">
        <v>142</v>
      </c>
      <c r="B288" t="s">
        <v>25</v>
      </c>
      <c r="C288" t="s">
        <v>345</v>
      </c>
      <c r="D288" t="s">
        <v>176</v>
      </c>
      <c r="E288">
        <v>30</v>
      </c>
      <c r="F288">
        <v>2020</v>
      </c>
      <c r="G288">
        <v>4</v>
      </c>
      <c r="H288" s="7">
        <v>44165</v>
      </c>
      <c r="I288" t="s">
        <v>346</v>
      </c>
      <c r="J288">
        <v>33.265999999999998</v>
      </c>
      <c r="K288">
        <v>-117.223</v>
      </c>
      <c r="L288" t="s">
        <v>29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43</v>
      </c>
      <c r="S288" t="s">
        <v>100</v>
      </c>
      <c r="T288" t="s">
        <v>161</v>
      </c>
      <c r="W288" t="s">
        <v>52</v>
      </c>
      <c r="X288" t="s">
        <v>38</v>
      </c>
      <c r="Y288" t="s">
        <v>47</v>
      </c>
      <c r="Z288" t="s">
        <v>1074</v>
      </c>
      <c r="AA288">
        <v>3.27</v>
      </c>
      <c r="AB288" t="s">
        <v>1655</v>
      </c>
      <c r="AC288">
        <v>8.99</v>
      </c>
      <c r="AD288">
        <v>37</v>
      </c>
      <c r="AE288" t="s">
        <v>1074</v>
      </c>
      <c r="AF288">
        <v>3.27</v>
      </c>
      <c r="AG288" t="s">
        <v>1655</v>
      </c>
      <c r="AH288">
        <v>8.99</v>
      </c>
      <c r="AI288">
        <v>191</v>
      </c>
      <c r="AJ288" t="s">
        <v>1074</v>
      </c>
      <c r="AK288">
        <v>3.27</v>
      </c>
      <c r="AL288" t="s">
        <v>1656</v>
      </c>
      <c r="AM288">
        <v>8.99</v>
      </c>
      <c r="AN288">
        <v>74</v>
      </c>
      <c r="AO288" t="s">
        <v>942</v>
      </c>
      <c r="AP288">
        <v>4.3</v>
      </c>
      <c r="AQ288" t="s">
        <v>1657</v>
      </c>
      <c r="AR288">
        <v>14.99</v>
      </c>
      <c r="AS288">
        <v>381</v>
      </c>
      <c r="AT288" t="str">
        <f t="shared" si="4"/>
        <v>&lt; 25mph</v>
      </c>
    </row>
    <row r="289" spans="1:46" x14ac:dyDescent="0.15">
      <c r="A289">
        <v>55</v>
      </c>
      <c r="B289" t="s">
        <v>25</v>
      </c>
      <c r="C289" t="s">
        <v>178</v>
      </c>
      <c r="D289" t="s">
        <v>176</v>
      </c>
      <c r="E289">
        <v>12</v>
      </c>
      <c r="F289">
        <v>2016</v>
      </c>
      <c r="G289">
        <v>4</v>
      </c>
      <c r="H289" s="7">
        <v>42686</v>
      </c>
      <c r="I289" t="s">
        <v>179</v>
      </c>
      <c r="J289">
        <v>32.622669999999999</v>
      </c>
      <c r="K289">
        <v>-116.93875800000001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43</v>
      </c>
      <c r="S289" t="s">
        <v>100</v>
      </c>
      <c r="T289" t="s">
        <v>161</v>
      </c>
      <c r="X289" t="s">
        <v>38</v>
      </c>
      <c r="Y289" t="s">
        <v>64</v>
      </c>
      <c r="Z289" t="s">
        <v>1658</v>
      </c>
      <c r="AA289">
        <v>1.8</v>
      </c>
      <c r="AB289" t="s">
        <v>1659</v>
      </c>
      <c r="AC289">
        <v>8.01</v>
      </c>
      <c r="AD289">
        <v>50</v>
      </c>
      <c r="AE289" t="s">
        <v>436</v>
      </c>
      <c r="AF289">
        <v>4.13</v>
      </c>
      <c r="AG289" t="s">
        <v>1659</v>
      </c>
      <c r="AH289">
        <v>12.01</v>
      </c>
      <c r="AI289">
        <v>156</v>
      </c>
      <c r="AJ289" t="s">
        <v>1658</v>
      </c>
      <c r="AK289">
        <v>1.8</v>
      </c>
      <c r="AL289" t="s">
        <v>1659</v>
      </c>
      <c r="AM289">
        <v>8.01</v>
      </c>
      <c r="AN289">
        <v>96</v>
      </c>
      <c r="AO289" t="s">
        <v>436</v>
      </c>
      <c r="AP289">
        <v>4.13</v>
      </c>
      <c r="AQ289" t="s">
        <v>1659</v>
      </c>
      <c r="AR289">
        <v>12.01</v>
      </c>
      <c r="AS289">
        <v>299</v>
      </c>
      <c r="AT289" t="str">
        <f t="shared" si="4"/>
        <v>&lt; 25mph</v>
      </c>
    </row>
    <row r="290" spans="1:46" x14ac:dyDescent="0.15">
      <c r="A290">
        <v>50</v>
      </c>
      <c r="B290" t="s">
        <v>25</v>
      </c>
      <c r="C290" t="s">
        <v>168</v>
      </c>
      <c r="D290" t="s">
        <v>104</v>
      </c>
      <c r="E290">
        <v>23</v>
      </c>
      <c r="F290">
        <v>2016</v>
      </c>
      <c r="G290">
        <v>3</v>
      </c>
      <c r="H290" s="7">
        <v>42636</v>
      </c>
      <c r="I290" t="s">
        <v>169</v>
      </c>
      <c r="J290">
        <v>32.737167999999997</v>
      </c>
      <c r="K290">
        <v>-116.734331</v>
      </c>
      <c r="L290" t="s">
        <v>29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43</v>
      </c>
      <c r="S290" t="s">
        <v>100</v>
      </c>
      <c r="T290" t="s">
        <v>118</v>
      </c>
      <c r="W290" t="s">
        <v>68</v>
      </c>
      <c r="X290" t="s">
        <v>53</v>
      </c>
      <c r="Y290" t="s">
        <v>39</v>
      </c>
      <c r="Z290" t="s">
        <v>630</v>
      </c>
      <c r="AA290">
        <v>3.93</v>
      </c>
      <c r="AB290" t="s">
        <v>1660</v>
      </c>
      <c r="AC290">
        <v>5.91</v>
      </c>
      <c r="AD290">
        <v>56</v>
      </c>
      <c r="AE290" t="s">
        <v>734</v>
      </c>
      <c r="AF290">
        <v>7.31</v>
      </c>
      <c r="AG290" t="s">
        <v>1660</v>
      </c>
      <c r="AH290">
        <v>7.53</v>
      </c>
      <c r="AI290">
        <v>152</v>
      </c>
      <c r="AJ290" t="s">
        <v>798</v>
      </c>
      <c r="AK290">
        <v>1.04</v>
      </c>
      <c r="AL290" t="s">
        <v>1661</v>
      </c>
      <c r="AM290">
        <v>5.99</v>
      </c>
      <c r="AN290">
        <v>112</v>
      </c>
      <c r="AO290" t="s">
        <v>356</v>
      </c>
      <c r="AP290">
        <v>6.3</v>
      </c>
      <c r="AQ290" t="s">
        <v>1662</v>
      </c>
      <c r="AR290">
        <v>8.77</v>
      </c>
      <c r="AS290">
        <v>303</v>
      </c>
      <c r="AT290" t="str">
        <f t="shared" si="4"/>
        <v>&lt; 25mph</v>
      </c>
    </row>
    <row r="291" spans="1:46" x14ac:dyDescent="0.15">
      <c r="A291">
        <v>121</v>
      </c>
      <c r="B291" t="s">
        <v>25</v>
      </c>
      <c r="C291" t="s">
        <v>313</v>
      </c>
      <c r="D291" t="s">
        <v>76</v>
      </c>
      <c r="E291">
        <v>31</v>
      </c>
      <c r="F291">
        <v>2020</v>
      </c>
      <c r="G291">
        <v>2</v>
      </c>
      <c r="H291" s="7">
        <v>43982</v>
      </c>
      <c r="I291" t="s">
        <v>314</v>
      </c>
      <c r="J291">
        <v>32.543005999999998</v>
      </c>
      <c r="K291">
        <v>-117.027715</v>
      </c>
      <c r="L291" t="s">
        <v>29</v>
      </c>
      <c r="M291" t="s">
        <v>85</v>
      </c>
      <c r="N291" t="s">
        <v>31</v>
      </c>
      <c r="O291" t="s">
        <v>32</v>
      </c>
      <c r="P291" t="s">
        <v>33</v>
      </c>
      <c r="Q291" t="s">
        <v>34</v>
      </c>
      <c r="R291" t="s">
        <v>43</v>
      </c>
      <c r="S291" t="s">
        <v>20</v>
      </c>
      <c r="U291" t="s">
        <v>81</v>
      </c>
      <c r="V291" t="s">
        <v>36</v>
      </c>
      <c r="W291" t="s">
        <v>139</v>
      </c>
      <c r="X291" t="s">
        <v>69</v>
      </c>
      <c r="Y291" t="s">
        <v>64</v>
      </c>
      <c r="Z291" t="s">
        <v>426</v>
      </c>
      <c r="AA291">
        <v>1.96</v>
      </c>
      <c r="AB291" t="s">
        <v>1663</v>
      </c>
      <c r="AC291">
        <v>7</v>
      </c>
      <c r="AD291">
        <v>20</v>
      </c>
      <c r="AE291" t="s">
        <v>781</v>
      </c>
      <c r="AF291">
        <v>6.11</v>
      </c>
      <c r="AG291" t="s">
        <v>1664</v>
      </c>
      <c r="AH291">
        <v>14.54</v>
      </c>
      <c r="AI291">
        <v>86</v>
      </c>
      <c r="AJ291" t="s">
        <v>426</v>
      </c>
      <c r="AK291">
        <v>1.96</v>
      </c>
      <c r="AL291" t="s">
        <v>1663</v>
      </c>
      <c r="AM291">
        <v>7</v>
      </c>
      <c r="AN291">
        <v>38</v>
      </c>
      <c r="AO291" t="s">
        <v>781</v>
      </c>
      <c r="AP291">
        <v>6.11</v>
      </c>
      <c r="AQ291" t="s">
        <v>1665</v>
      </c>
      <c r="AR291">
        <v>16.11</v>
      </c>
      <c r="AS291">
        <v>164</v>
      </c>
      <c r="AT291" t="str">
        <f t="shared" si="4"/>
        <v>&lt; 25mph</v>
      </c>
    </row>
    <row r="292" spans="1:46" x14ac:dyDescent="0.15">
      <c r="A292">
        <v>33</v>
      </c>
      <c r="B292" t="s">
        <v>25</v>
      </c>
      <c r="C292" t="s">
        <v>136</v>
      </c>
      <c r="D292" t="s">
        <v>27</v>
      </c>
      <c r="E292">
        <v>12</v>
      </c>
      <c r="F292">
        <v>2016</v>
      </c>
      <c r="G292">
        <v>1</v>
      </c>
      <c r="H292" s="7">
        <v>42412</v>
      </c>
      <c r="I292" t="s">
        <v>137</v>
      </c>
      <c r="J292">
        <v>33.242742</v>
      </c>
      <c r="K292">
        <v>-116.966438</v>
      </c>
      <c r="L292" t="s">
        <v>29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43</v>
      </c>
      <c r="S292" t="s">
        <v>138</v>
      </c>
      <c r="W292" t="s">
        <v>139</v>
      </c>
      <c r="X292" t="s">
        <v>53</v>
      </c>
      <c r="Y292" t="s">
        <v>47</v>
      </c>
      <c r="Z292" t="s">
        <v>1139</v>
      </c>
      <c r="AA292">
        <v>1.45</v>
      </c>
      <c r="AB292" t="s">
        <v>1666</v>
      </c>
      <c r="AC292">
        <v>8.01</v>
      </c>
      <c r="AD292">
        <v>32</v>
      </c>
      <c r="AE292" t="s">
        <v>545</v>
      </c>
      <c r="AF292">
        <v>7.25</v>
      </c>
      <c r="AG292" t="s">
        <v>1667</v>
      </c>
      <c r="AH292">
        <v>10</v>
      </c>
      <c r="AI292">
        <v>155</v>
      </c>
      <c r="AJ292" t="s">
        <v>1139</v>
      </c>
      <c r="AK292">
        <v>1.45</v>
      </c>
      <c r="AL292" t="s">
        <v>1666</v>
      </c>
      <c r="AM292">
        <v>8.01</v>
      </c>
      <c r="AN292">
        <v>53</v>
      </c>
      <c r="AO292" t="s">
        <v>545</v>
      </c>
      <c r="AP292">
        <v>7.25</v>
      </c>
      <c r="AQ292" t="s">
        <v>1667</v>
      </c>
      <c r="AR292">
        <v>10</v>
      </c>
      <c r="AS292">
        <v>270</v>
      </c>
      <c r="AT292" t="str">
        <f t="shared" si="4"/>
        <v>&lt; 25mph</v>
      </c>
    </row>
    <row r="293" spans="1:46" x14ac:dyDescent="0.15">
      <c r="A293">
        <v>107</v>
      </c>
      <c r="B293" t="s">
        <v>25</v>
      </c>
      <c r="C293" t="s">
        <v>287</v>
      </c>
      <c r="D293" t="s">
        <v>104</v>
      </c>
      <c r="E293">
        <v>10</v>
      </c>
      <c r="F293">
        <v>2019</v>
      </c>
      <c r="G293">
        <v>3</v>
      </c>
      <c r="H293" s="7">
        <v>43718</v>
      </c>
      <c r="I293" t="s">
        <v>288</v>
      </c>
      <c r="J293">
        <v>32.563800000000001</v>
      </c>
      <c r="K293">
        <v>-117.0333</v>
      </c>
      <c r="L293" t="s">
        <v>29</v>
      </c>
      <c r="M293" t="s">
        <v>30</v>
      </c>
      <c r="N293" t="s">
        <v>51</v>
      </c>
      <c r="O293" t="s">
        <v>32</v>
      </c>
      <c r="P293" t="s">
        <v>33</v>
      </c>
      <c r="Q293" t="s">
        <v>34</v>
      </c>
      <c r="R293" t="s">
        <v>43</v>
      </c>
      <c r="S293" t="s">
        <v>100</v>
      </c>
      <c r="T293" t="s">
        <v>113</v>
      </c>
      <c r="W293" t="s">
        <v>68</v>
      </c>
      <c r="X293" t="s">
        <v>38</v>
      </c>
      <c r="Y293" t="s">
        <v>64</v>
      </c>
      <c r="Z293" t="s">
        <v>668</v>
      </c>
      <c r="AA293">
        <v>3.91</v>
      </c>
      <c r="AB293" t="s">
        <v>1668</v>
      </c>
      <c r="AC293">
        <v>5.99</v>
      </c>
      <c r="AD293">
        <v>47</v>
      </c>
      <c r="AE293" t="s">
        <v>1669</v>
      </c>
      <c r="AF293">
        <v>6.53</v>
      </c>
      <c r="AG293" t="s">
        <v>1670</v>
      </c>
      <c r="AH293">
        <v>7.4</v>
      </c>
      <c r="AI293">
        <v>220</v>
      </c>
      <c r="AJ293" t="s">
        <v>610</v>
      </c>
      <c r="AK293">
        <v>3.27</v>
      </c>
      <c r="AL293" t="s">
        <v>1671</v>
      </c>
      <c r="AM293">
        <v>5.99</v>
      </c>
      <c r="AN293">
        <v>91</v>
      </c>
      <c r="AO293" t="s">
        <v>1512</v>
      </c>
      <c r="AP293">
        <v>6.33</v>
      </c>
      <c r="AQ293" t="s">
        <v>1672</v>
      </c>
      <c r="AR293">
        <v>8.99</v>
      </c>
      <c r="AS293">
        <v>425</v>
      </c>
      <c r="AT293" t="str">
        <f t="shared" si="4"/>
        <v>&lt; 25mph</v>
      </c>
    </row>
    <row r="294" spans="1:46" x14ac:dyDescent="0.15">
      <c r="A294">
        <v>115</v>
      </c>
      <c r="B294" t="s">
        <v>25</v>
      </c>
      <c r="C294" t="s">
        <v>302</v>
      </c>
      <c r="D294" t="s">
        <v>176</v>
      </c>
      <c r="E294">
        <v>1</v>
      </c>
      <c r="F294">
        <v>2019</v>
      </c>
      <c r="G294">
        <v>4</v>
      </c>
      <c r="H294" s="7">
        <v>43770</v>
      </c>
      <c r="I294" t="s">
        <v>303</v>
      </c>
      <c r="J294">
        <v>33.092424700000002</v>
      </c>
      <c r="K294">
        <v>-117.0206295</v>
      </c>
      <c r="L294" t="s">
        <v>29</v>
      </c>
      <c r="M294" t="s">
        <v>30</v>
      </c>
      <c r="N294" t="s">
        <v>31</v>
      </c>
      <c r="O294" t="s">
        <v>32</v>
      </c>
      <c r="P294" t="s">
        <v>304</v>
      </c>
      <c r="Q294" t="s">
        <v>34</v>
      </c>
      <c r="R294" t="s">
        <v>43</v>
      </c>
      <c r="S294" t="s">
        <v>20</v>
      </c>
      <c r="U294" t="s">
        <v>44</v>
      </c>
      <c r="V294" t="s">
        <v>45</v>
      </c>
      <c r="W294" t="s">
        <v>68</v>
      </c>
      <c r="X294" t="s">
        <v>69</v>
      </c>
      <c r="Y294" t="s">
        <v>47</v>
      </c>
      <c r="Z294" t="s">
        <v>514</v>
      </c>
      <c r="AA294">
        <v>3.72</v>
      </c>
      <c r="AB294" t="s">
        <v>1673</v>
      </c>
      <c r="AC294">
        <v>15.49</v>
      </c>
      <c r="AD294">
        <v>66</v>
      </c>
      <c r="AE294" t="s">
        <v>1212</v>
      </c>
      <c r="AF294">
        <v>5.79</v>
      </c>
      <c r="AG294" t="s">
        <v>1673</v>
      </c>
      <c r="AH294">
        <v>18.190000000000001</v>
      </c>
      <c r="AI294">
        <v>244</v>
      </c>
      <c r="AJ294" t="s">
        <v>514</v>
      </c>
      <c r="AK294">
        <v>3.72</v>
      </c>
      <c r="AL294" t="s">
        <v>1673</v>
      </c>
      <c r="AM294">
        <v>15.49</v>
      </c>
      <c r="AN294">
        <v>130</v>
      </c>
      <c r="AO294" t="s">
        <v>1212</v>
      </c>
      <c r="AP294">
        <v>5.79</v>
      </c>
      <c r="AQ294" t="s">
        <v>1673</v>
      </c>
      <c r="AR294">
        <v>18.190000000000001</v>
      </c>
      <c r="AS294">
        <v>487</v>
      </c>
      <c r="AT294" t="str">
        <f t="shared" si="4"/>
        <v>&lt; 25mph</v>
      </c>
    </row>
    <row r="295" spans="1:46" x14ac:dyDescent="0.15">
      <c r="A295">
        <v>40</v>
      </c>
      <c r="B295" t="s">
        <v>25</v>
      </c>
      <c r="C295" t="s">
        <v>148</v>
      </c>
      <c r="D295" t="s">
        <v>149</v>
      </c>
      <c r="E295">
        <v>14</v>
      </c>
      <c r="F295">
        <v>2016</v>
      </c>
      <c r="G295">
        <v>2</v>
      </c>
      <c r="H295" s="7">
        <v>42535</v>
      </c>
      <c r="I295" t="s">
        <v>150</v>
      </c>
      <c r="J295">
        <v>32.880146000000003</v>
      </c>
      <c r="K295">
        <v>-116.905098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43</v>
      </c>
      <c r="S295" t="s">
        <v>20</v>
      </c>
      <c r="U295" t="s">
        <v>44</v>
      </c>
      <c r="V295" t="s">
        <v>45</v>
      </c>
      <c r="W295" t="s">
        <v>139</v>
      </c>
      <c r="X295" t="s">
        <v>38</v>
      </c>
      <c r="Y295" t="s">
        <v>39</v>
      </c>
      <c r="Z295" t="s">
        <v>684</v>
      </c>
      <c r="AA295">
        <v>1.63</v>
      </c>
      <c r="AB295" t="s">
        <v>1674</v>
      </c>
      <c r="AC295">
        <v>11.01</v>
      </c>
      <c r="AD295">
        <v>34</v>
      </c>
      <c r="AE295" t="s">
        <v>684</v>
      </c>
      <c r="AF295">
        <v>1.63</v>
      </c>
      <c r="AG295" t="s">
        <v>1674</v>
      </c>
      <c r="AH295">
        <v>11.01</v>
      </c>
      <c r="AI295">
        <v>71</v>
      </c>
      <c r="AJ295" t="s">
        <v>684</v>
      </c>
      <c r="AK295">
        <v>1.63</v>
      </c>
      <c r="AL295" t="s">
        <v>1675</v>
      </c>
      <c r="AM295">
        <v>11.01</v>
      </c>
      <c r="AN295">
        <v>68</v>
      </c>
      <c r="AO295" t="s">
        <v>1676</v>
      </c>
      <c r="AP295">
        <v>6.05</v>
      </c>
      <c r="AQ295" t="s">
        <v>1677</v>
      </c>
      <c r="AR295">
        <v>21.85</v>
      </c>
      <c r="AS295">
        <v>139</v>
      </c>
      <c r="AT295" t="str">
        <f t="shared" si="4"/>
        <v>&lt; 25mph</v>
      </c>
    </row>
    <row r="296" spans="1:46" x14ac:dyDescent="0.15">
      <c r="A296">
        <v>13</v>
      </c>
      <c r="B296" t="s">
        <v>25</v>
      </c>
      <c r="C296" t="s">
        <v>87</v>
      </c>
      <c r="D296" t="s">
        <v>83</v>
      </c>
      <c r="E296">
        <v>17</v>
      </c>
      <c r="F296">
        <v>2015</v>
      </c>
      <c r="G296">
        <v>3</v>
      </c>
      <c r="H296" s="7">
        <v>42202</v>
      </c>
      <c r="I296" t="s">
        <v>88</v>
      </c>
      <c r="J296">
        <v>33.301229999999997</v>
      </c>
      <c r="K296">
        <v>-117.0222</v>
      </c>
      <c r="L296" t="s">
        <v>29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20</v>
      </c>
      <c r="U296" t="s">
        <v>29</v>
      </c>
      <c r="V296" t="s">
        <v>89</v>
      </c>
      <c r="W296" t="s">
        <v>46</v>
      </c>
      <c r="X296" t="s">
        <v>53</v>
      </c>
      <c r="Y296" t="s">
        <v>47</v>
      </c>
      <c r="Z296" t="s">
        <v>545</v>
      </c>
      <c r="AA296">
        <v>3.95</v>
      </c>
      <c r="AB296" t="s">
        <v>1678</v>
      </c>
      <c r="AC296">
        <v>7</v>
      </c>
      <c r="AD296">
        <v>37</v>
      </c>
      <c r="AE296" t="s">
        <v>545</v>
      </c>
      <c r="AF296">
        <v>3.95</v>
      </c>
      <c r="AG296" t="s">
        <v>1678</v>
      </c>
      <c r="AH296">
        <v>7</v>
      </c>
      <c r="AI296">
        <v>173</v>
      </c>
      <c r="AJ296" t="s">
        <v>463</v>
      </c>
      <c r="AK296">
        <v>2.2400000000000002</v>
      </c>
      <c r="AL296" t="s">
        <v>1679</v>
      </c>
      <c r="AM296">
        <v>7</v>
      </c>
      <c r="AN296">
        <v>75</v>
      </c>
      <c r="AO296" t="s">
        <v>1424</v>
      </c>
      <c r="AP296">
        <v>7.25</v>
      </c>
      <c r="AQ296" t="s">
        <v>1680</v>
      </c>
      <c r="AR296">
        <v>7</v>
      </c>
      <c r="AS296">
        <v>351</v>
      </c>
      <c r="AT296" t="str">
        <f t="shared" si="4"/>
        <v>&lt; 25mph</v>
      </c>
    </row>
    <row r="297" spans="1:46" x14ac:dyDescent="0.15">
      <c r="A297">
        <v>116</v>
      </c>
      <c r="B297" t="s">
        <v>25</v>
      </c>
      <c r="C297" t="s">
        <v>305</v>
      </c>
      <c r="D297" t="s">
        <v>176</v>
      </c>
      <c r="E297">
        <v>4</v>
      </c>
      <c r="F297">
        <v>2019</v>
      </c>
      <c r="G297">
        <v>4</v>
      </c>
      <c r="H297" s="7">
        <v>43773</v>
      </c>
      <c r="I297" t="s">
        <v>28</v>
      </c>
      <c r="J297">
        <v>33.196914999999997</v>
      </c>
      <c r="K297">
        <v>-116.71213899999999</v>
      </c>
      <c r="L297" t="s">
        <v>29</v>
      </c>
      <c r="M297" t="s">
        <v>30</v>
      </c>
      <c r="N297" t="s">
        <v>31</v>
      </c>
      <c r="O297" t="s">
        <v>86</v>
      </c>
      <c r="P297" t="s">
        <v>33</v>
      </c>
      <c r="Q297" t="s">
        <v>34</v>
      </c>
      <c r="R297" t="s">
        <v>43</v>
      </c>
      <c r="S297" t="s">
        <v>100</v>
      </c>
      <c r="T297" t="s">
        <v>56</v>
      </c>
      <c r="X297" t="s">
        <v>53</v>
      </c>
      <c r="Y297" t="s">
        <v>57</v>
      </c>
      <c r="Z297" t="s">
        <v>763</v>
      </c>
      <c r="AA297">
        <v>3.52</v>
      </c>
      <c r="AB297" t="s">
        <v>1681</v>
      </c>
      <c r="AC297">
        <v>20.83</v>
      </c>
      <c r="AD297">
        <v>26</v>
      </c>
      <c r="AE297" t="s">
        <v>698</v>
      </c>
      <c r="AF297">
        <v>5.71</v>
      </c>
      <c r="AG297" t="s">
        <v>1681</v>
      </c>
      <c r="AH297">
        <v>28.5</v>
      </c>
      <c r="AI297">
        <v>31</v>
      </c>
      <c r="AJ297" t="s">
        <v>763</v>
      </c>
      <c r="AK297">
        <v>3.52</v>
      </c>
      <c r="AL297" t="s">
        <v>1681</v>
      </c>
      <c r="AM297">
        <v>20.83</v>
      </c>
      <c r="AN297">
        <v>52</v>
      </c>
      <c r="AO297" t="s">
        <v>698</v>
      </c>
      <c r="AP297">
        <v>5.71</v>
      </c>
      <c r="AQ297" t="s">
        <v>1681</v>
      </c>
      <c r="AR297">
        <v>28.5</v>
      </c>
      <c r="AS297">
        <v>62</v>
      </c>
      <c r="AT297" t="str">
        <f t="shared" si="4"/>
        <v>25-40mph</v>
      </c>
    </row>
    <row r="298" spans="1:46" x14ac:dyDescent="0.15">
      <c r="A298">
        <v>25</v>
      </c>
      <c r="B298" t="s">
        <v>25</v>
      </c>
      <c r="C298" t="s">
        <v>119</v>
      </c>
      <c r="D298" t="s">
        <v>120</v>
      </c>
      <c r="E298">
        <v>2</v>
      </c>
      <c r="F298">
        <v>2015</v>
      </c>
      <c r="G298">
        <v>4</v>
      </c>
      <c r="H298" s="7">
        <v>42279</v>
      </c>
      <c r="I298" t="s">
        <v>59</v>
      </c>
      <c r="J298">
        <v>33.135399999999997</v>
      </c>
      <c r="K298">
        <v>-117.05880000000001</v>
      </c>
      <c r="L298" t="s">
        <v>29</v>
      </c>
      <c r="M298" t="s">
        <v>85</v>
      </c>
      <c r="N298" t="s">
        <v>31</v>
      </c>
      <c r="O298" t="s">
        <v>72</v>
      </c>
      <c r="P298" t="s">
        <v>33</v>
      </c>
      <c r="Q298" t="s">
        <v>34</v>
      </c>
      <c r="R298" t="s">
        <v>43</v>
      </c>
      <c r="S298" t="s">
        <v>100</v>
      </c>
      <c r="T298" t="s">
        <v>101</v>
      </c>
      <c r="W298" t="s">
        <v>52</v>
      </c>
      <c r="X298" t="s">
        <v>69</v>
      </c>
      <c r="Y298" t="s">
        <v>47</v>
      </c>
      <c r="Z298" t="s">
        <v>642</v>
      </c>
      <c r="AA298">
        <v>1.29</v>
      </c>
      <c r="AB298" t="s">
        <v>1682</v>
      </c>
      <c r="AC298">
        <v>5.99</v>
      </c>
      <c r="AD298">
        <v>47</v>
      </c>
      <c r="AE298" t="s">
        <v>412</v>
      </c>
      <c r="AF298">
        <v>6.9</v>
      </c>
      <c r="AG298" t="s">
        <v>1683</v>
      </c>
      <c r="AH298">
        <v>12.3</v>
      </c>
      <c r="AI298">
        <v>158</v>
      </c>
      <c r="AJ298" t="s">
        <v>642</v>
      </c>
      <c r="AK298">
        <v>1.29</v>
      </c>
      <c r="AL298" t="s">
        <v>1682</v>
      </c>
      <c r="AM298">
        <v>5.99</v>
      </c>
      <c r="AN298">
        <v>92</v>
      </c>
      <c r="AO298" t="s">
        <v>412</v>
      </c>
      <c r="AP298">
        <v>6.9</v>
      </c>
      <c r="AQ298" t="s">
        <v>1683</v>
      </c>
      <c r="AR298">
        <v>12.3</v>
      </c>
      <c r="AS298">
        <v>313</v>
      </c>
      <c r="AT298" t="str">
        <f t="shared" si="4"/>
        <v>&lt; 25mph</v>
      </c>
    </row>
    <row r="299" spans="1:46" x14ac:dyDescent="0.15">
      <c r="A299">
        <v>35</v>
      </c>
      <c r="B299" t="s">
        <v>25</v>
      </c>
      <c r="C299" t="s">
        <v>142</v>
      </c>
      <c r="D299" t="s">
        <v>41</v>
      </c>
      <c r="E299">
        <v>3</v>
      </c>
      <c r="F299">
        <v>2016</v>
      </c>
      <c r="G299">
        <v>1</v>
      </c>
      <c r="H299" s="7">
        <v>42432</v>
      </c>
      <c r="I299" t="s">
        <v>143</v>
      </c>
      <c r="J299">
        <v>32.847242999999999</v>
      </c>
      <c r="K299">
        <v>-116.942031</v>
      </c>
      <c r="L299" t="s">
        <v>29</v>
      </c>
      <c r="M299" t="s">
        <v>85</v>
      </c>
      <c r="N299" t="s">
        <v>31</v>
      </c>
      <c r="O299" t="s">
        <v>32</v>
      </c>
      <c r="P299" t="s">
        <v>33</v>
      </c>
      <c r="Q299" t="s">
        <v>34</v>
      </c>
      <c r="R299" t="s">
        <v>43</v>
      </c>
      <c r="S299" t="s">
        <v>20</v>
      </c>
      <c r="U299" t="s">
        <v>44</v>
      </c>
      <c r="V299" t="s">
        <v>45</v>
      </c>
      <c r="W299" t="s">
        <v>46</v>
      </c>
      <c r="X299" t="s">
        <v>69</v>
      </c>
      <c r="Y299" t="s">
        <v>39</v>
      </c>
      <c r="Z299" t="s">
        <v>371</v>
      </c>
      <c r="AA299">
        <v>3</v>
      </c>
      <c r="AB299" t="s">
        <v>1684</v>
      </c>
      <c r="AC299">
        <v>19.57</v>
      </c>
      <c r="AD299">
        <v>15</v>
      </c>
      <c r="AE299" t="s">
        <v>432</v>
      </c>
      <c r="AF299">
        <v>7.39</v>
      </c>
      <c r="AG299" t="s">
        <v>1685</v>
      </c>
      <c r="AH299">
        <v>20</v>
      </c>
      <c r="AI299">
        <v>90</v>
      </c>
      <c r="AJ299" t="s">
        <v>371</v>
      </c>
      <c r="AK299">
        <v>3</v>
      </c>
      <c r="AL299" t="s">
        <v>1684</v>
      </c>
      <c r="AM299">
        <v>19.57</v>
      </c>
      <c r="AN299">
        <v>27</v>
      </c>
      <c r="AO299" t="s">
        <v>534</v>
      </c>
      <c r="AP299">
        <v>5.75</v>
      </c>
      <c r="AQ299" t="s">
        <v>1686</v>
      </c>
      <c r="AR299">
        <v>22.01</v>
      </c>
      <c r="AS299">
        <v>177</v>
      </c>
      <c r="AT299" t="str">
        <f t="shared" si="4"/>
        <v>&lt; 25mph</v>
      </c>
    </row>
    <row r="300" spans="1:46" x14ac:dyDescent="0.15">
      <c r="A300">
        <v>97</v>
      </c>
      <c r="B300" t="s">
        <v>25</v>
      </c>
      <c r="C300" t="s">
        <v>265</v>
      </c>
      <c r="D300" t="s">
        <v>120</v>
      </c>
      <c r="E300">
        <v>15</v>
      </c>
      <c r="F300">
        <v>2018</v>
      </c>
      <c r="G300">
        <v>4</v>
      </c>
      <c r="H300" s="7">
        <v>43388</v>
      </c>
      <c r="I300" t="s">
        <v>266</v>
      </c>
      <c r="J300">
        <v>33.319099000000001</v>
      </c>
      <c r="K300">
        <v>-117.259671</v>
      </c>
      <c r="L300" t="s">
        <v>29</v>
      </c>
      <c r="M300" t="s">
        <v>30</v>
      </c>
      <c r="N300" t="s">
        <v>31</v>
      </c>
      <c r="O300" t="s">
        <v>72</v>
      </c>
      <c r="P300" t="s">
        <v>33</v>
      </c>
      <c r="Q300" t="s">
        <v>34</v>
      </c>
      <c r="R300" t="s">
        <v>43</v>
      </c>
      <c r="S300" t="s">
        <v>100</v>
      </c>
      <c r="W300" t="s">
        <v>68</v>
      </c>
      <c r="X300" t="s">
        <v>38</v>
      </c>
      <c r="Y300" t="s">
        <v>47</v>
      </c>
      <c r="Z300" t="s">
        <v>514</v>
      </c>
      <c r="AA300">
        <v>3.72</v>
      </c>
      <c r="AB300" t="s">
        <v>1687</v>
      </c>
      <c r="AC300">
        <v>5.19</v>
      </c>
      <c r="AD300">
        <v>65</v>
      </c>
      <c r="AE300" t="s">
        <v>846</v>
      </c>
      <c r="AF300">
        <v>6.74</v>
      </c>
      <c r="AG300" t="s">
        <v>1688</v>
      </c>
      <c r="AH300">
        <v>23</v>
      </c>
      <c r="AI300">
        <v>245</v>
      </c>
      <c r="AJ300" t="s">
        <v>754</v>
      </c>
      <c r="AK300">
        <v>3.26</v>
      </c>
      <c r="AL300" t="s">
        <v>1689</v>
      </c>
      <c r="AM300">
        <v>6.5</v>
      </c>
      <c r="AN300">
        <v>129</v>
      </c>
      <c r="AO300" t="s">
        <v>846</v>
      </c>
      <c r="AP300">
        <v>6.74</v>
      </c>
      <c r="AQ300" t="s">
        <v>1690</v>
      </c>
      <c r="AR300">
        <v>23</v>
      </c>
      <c r="AS300">
        <v>486</v>
      </c>
      <c r="AT300" t="str">
        <f t="shared" si="4"/>
        <v>&lt; 25mph</v>
      </c>
    </row>
    <row r="301" spans="1:46" x14ac:dyDescent="0.15">
      <c r="A301">
        <v>124</v>
      </c>
      <c r="B301" t="s">
        <v>25</v>
      </c>
      <c r="C301" t="s">
        <v>319</v>
      </c>
      <c r="D301" t="s">
        <v>83</v>
      </c>
      <c r="E301">
        <v>5</v>
      </c>
      <c r="F301">
        <v>2020</v>
      </c>
      <c r="G301">
        <v>3</v>
      </c>
      <c r="H301" s="7">
        <v>44017</v>
      </c>
      <c r="I301" t="s">
        <v>320</v>
      </c>
      <c r="J301">
        <v>33.087201999999998</v>
      </c>
      <c r="K301">
        <v>-116.985561</v>
      </c>
      <c r="L301" t="s">
        <v>29</v>
      </c>
      <c r="M301" t="s">
        <v>30</v>
      </c>
      <c r="N301" t="s">
        <v>51</v>
      </c>
      <c r="O301" t="s">
        <v>32</v>
      </c>
      <c r="P301" t="s">
        <v>33</v>
      </c>
      <c r="Q301" t="s">
        <v>34</v>
      </c>
      <c r="R301" t="s">
        <v>43</v>
      </c>
      <c r="S301" t="s">
        <v>100</v>
      </c>
      <c r="T301" t="s">
        <v>161</v>
      </c>
      <c r="W301" t="s">
        <v>52</v>
      </c>
      <c r="X301" t="s">
        <v>53</v>
      </c>
      <c r="Y301" t="s">
        <v>47</v>
      </c>
      <c r="Z301" t="s">
        <v>402</v>
      </c>
      <c r="AA301">
        <v>2.2000000000000002</v>
      </c>
      <c r="AB301" t="s">
        <v>1691</v>
      </c>
      <c r="AC301">
        <v>6.87</v>
      </c>
      <c r="AD301">
        <v>45</v>
      </c>
      <c r="AE301" t="s">
        <v>402</v>
      </c>
      <c r="AF301">
        <v>2.2000000000000002</v>
      </c>
      <c r="AG301" t="s">
        <v>1691</v>
      </c>
      <c r="AH301">
        <v>6.87</v>
      </c>
      <c r="AI301">
        <v>107</v>
      </c>
      <c r="AJ301" t="s">
        <v>402</v>
      </c>
      <c r="AK301">
        <v>2.2000000000000002</v>
      </c>
      <c r="AL301" t="s">
        <v>1691</v>
      </c>
      <c r="AM301">
        <v>6.87</v>
      </c>
      <c r="AN301">
        <v>90</v>
      </c>
      <c r="AO301" t="s">
        <v>402</v>
      </c>
      <c r="AP301">
        <v>2.2000000000000002</v>
      </c>
      <c r="AQ301" t="s">
        <v>1691</v>
      </c>
      <c r="AR301">
        <v>6.87</v>
      </c>
      <c r="AS301">
        <v>214</v>
      </c>
      <c r="AT301" t="str">
        <f t="shared" si="4"/>
        <v>&lt; 25mph</v>
      </c>
    </row>
    <row r="302" spans="1:46" x14ac:dyDescent="0.15">
      <c r="A302">
        <v>20</v>
      </c>
      <c r="B302" t="s">
        <v>25</v>
      </c>
      <c r="C302" t="s">
        <v>106</v>
      </c>
      <c r="D302" t="s">
        <v>104</v>
      </c>
      <c r="E302">
        <v>1</v>
      </c>
      <c r="F302">
        <v>2015</v>
      </c>
      <c r="G302">
        <v>3</v>
      </c>
      <c r="H302" s="7">
        <v>42248</v>
      </c>
      <c r="I302" t="s">
        <v>107</v>
      </c>
      <c r="J302">
        <v>32.668999999999997</v>
      </c>
      <c r="K302">
        <v>-116.286</v>
      </c>
      <c r="L302" t="s">
        <v>29</v>
      </c>
      <c r="M302" t="s">
        <v>30</v>
      </c>
      <c r="N302" t="s">
        <v>31</v>
      </c>
      <c r="O302" t="s">
        <v>86</v>
      </c>
      <c r="P302" t="s">
        <v>33</v>
      </c>
      <c r="Q302" t="s">
        <v>34</v>
      </c>
      <c r="R302" t="s">
        <v>43</v>
      </c>
      <c r="S302" t="s">
        <v>100</v>
      </c>
      <c r="T302" t="s">
        <v>108</v>
      </c>
      <c r="W302" t="s">
        <v>68</v>
      </c>
      <c r="X302" t="s">
        <v>38</v>
      </c>
      <c r="Y302" t="s">
        <v>74</v>
      </c>
      <c r="Z302" t="s">
        <v>369</v>
      </c>
      <c r="AA302">
        <v>2.46</v>
      </c>
      <c r="AB302" t="s">
        <v>1692</v>
      </c>
      <c r="AC302">
        <v>5</v>
      </c>
      <c r="AD302">
        <v>38</v>
      </c>
      <c r="AE302" t="s">
        <v>479</v>
      </c>
      <c r="AF302">
        <v>5.25</v>
      </c>
      <c r="AG302" t="s">
        <v>1693</v>
      </c>
      <c r="AH302">
        <v>5.34</v>
      </c>
      <c r="AI302">
        <v>87</v>
      </c>
      <c r="AJ302" t="s">
        <v>369</v>
      </c>
      <c r="AK302">
        <v>2.46</v>
      </c>
      <c r="AL302" t="s">
        <v>1694</v>
      </c>
      <c r="AM302">
        <v>5</v>
      </c>
      <c r="AN302">
        <v>77</v>
      </c>
      <c r="AO302" t="s">
        <v>479</v>
      </c>
      <c r="AP302">
        <v>5.25</v>
      </c>
      <c r="AQ302" t="s">
        <v>1693</v>
      </c>
      <c r="AR302">
        <v>5.34</v>
      </c>
      <c r="AS302">
        <v>174</v>
      </c>
      <c r="AT302" t="str">
        <f t="shared" si="4"/>
        <v>&lt; 25mph</v>
      </c>
    </row>
    <row r="303" spans="1:46" x14ac:dyDescent="0.15">
      <c r="A303">
        <v>50</v>
      </c>
      <c r="B303" t="s">
        <v>25</v>
      </c>
      <c r="C303" t="s">
        <v>168</v>
      </c>
      <c r="D303" t="s">
        <v>104</v>
      </c>
      <c r="E303">
        <v>23</v>
      </c>
      <c r="F303">
        <v>2016</v>
      </c>
      <c r="G303">
        <v>3</v>
      </c>
      <c r="H303" s="7">
        <v>42636</v>
      </c>
      <c r="I303" t="s">
        <v>169</v>
      </c>
      <c r="J303">
        <v>32.737167999999997</v>
      </c>
      <c r="K303">
        <v>-116.734331</v>
      </c>
      <c r="L303" t="s">
        <v>29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43</v>
      </c>
      <c r="S303" t="s">
        <v>100</v>
      </c>
      <c r="T303" t="s">
        <v>118</v>
      </c>
      <c r="W303" t="s">
        <v>68</v>
      </c>
      <c r="X303" t="s">
        <v>53</v>
      </c>
      <c r="Y303" t="s">
        <v>39</v>
      </c>
      <c r="Z303" t="s">
        <v>362</v>
      </c>
      <c r="AA303">
        <v>3.78</v>
      </c>
      <c r="AB303" t="s">
        <v>1695</v>
      </c>
      <c r="AC303">
        <v>14</v>
      </c>
      <c r="AD303">
        <v>62</v>
      </c>
      <c r="AE303" t="s">
        <v>736</v>
      </c>
      <c r="AF303">
        <v>6.69</v>
      </c>
      <c r="AG303" t="s">
        <v>1696</v>
      </c>
      <c r="AH303">
        <v>34</v>
      </c>
      <c r="AI303">
        <v>145</v>
      </c>
      <c r="AJ303" t="s">
        <v>362</v>
      </c>
      <c r="AK303">
        <v>3.78</v>
      </c>
      <c r="AL303" t="s">
        <v>1697</v>
      </c>
      <c r="AM303">
        <v>15.99</v>
      </c>
      <c r="AN303">
        <v>124</v>
      </c>
      <c r="AO303" t="s">
        <v>736</v>
      </c>
      <c r="AP303">
        <v>6.69</v>
      </c>
      <c r="AQ303" t="s">
        <v>1698</v>
      </c>
      <c r="AR303">
        <v>34.9</v>
      </c>
      <c r="AS303">
        <v>290</v>
      </c>
      <c r="AT303" t="str">
        <f t="shared" si="4"/>
        <v>25-40mph</v>
      </c>
    </row>
    <row r="304" spans="1:46" x14ac:dyDescent="0.15">
      <c r="A304">
        <v>108</v>
      </c>
      <c r="B304" t="s">
        <v>25</v>
      </c>
      <c r="C304" t="s">
        <v>289</v>
      </c>
      <c r="D304" t="s">
        <v>104</v>
      </c>
      <c r="E304">
        <v>11</v>
      </c>
      <c r="F304">
        <v>2019</v>
      </c>
      <c r="G304">
        <v>3</v>
      </c>
      <c r="H304" s="7">
        <v>43719</v>
      </c>
      <c r="I304" t="s">
        <v>290</v>
      </c>
      <c r="J304">
        <v>33.225999999999999</v>
      </c>
      <c r="K304">
        <v>-117.08499999999999</v>
      </c>
      <c r="L304" t="s">
        <v>29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43</v>
      </c>
      <c r="S304" t="s">
        <v>20</v>
      </c>
      <c r="U304" t="s">
        <v>152</v>
      </c>
      <c r="V304" t="s">
        <v>36</v>
      </c>
      <c r="W304" t="s">
        <v>68</v>
      </c>
      <c r="X304" t="s">
        <v>38</v>
      </c>
      <c r="Y304" t="s">
        <v>47</v>
      </c>
      <c r="Z304" t="s">
        <v>525</v>
      </c>
      <c r="AA304">
        <v>3.96</v>
      </c>
      <c r="AB304" t="s">
        <v>1699</v>
      </c>
      <c r="AC304">
        <v>32</v>
      </c>
      <c r="AD304">
        <v>12</v>
      </c>
      <c r="AE304" t="s">
        <v>527</v>
      </c>
      <c r="AF304">
        <v>5.24</v>
      </c>
      <c r="AG304" t="s">
        <v>1700</v>
      </c>
      <c r="AH304">
        <v>41.78</v>
      </c>
      <c r="AI304">
        <v>48</v>
      </c>
      <c r="AJ304" t="s">
        <v>525</v>
      </c>
      <c r="AK304">
        <v>3.96</v>
      </c>
      <c r="AL304" t="s">
        <v>1699</v>
      </c>
      <c r="AM304">
        <v>32</v>
      </c>
      <c r="AN304">
        <v>24</v>
      </c>
      <c r="AO304" t="s">
        <v>527</v>
      </c>
      <c r="AP304">
        <v>5.24</v>
      </c>
      <c r="AQ304" t="s">
        <v>1700</v>
      </c>
      <c r="AR304">
        <v>41.78</v>
      </c>
      <c r="AS304">
        <v>96</v>
      </c>
      <c r="AT304" t="str">
        <f t="shared" si="4"/>
        <v>40-55mph</v>
      </c>
    </row>
    <row r="305" spans="1:46" x14ac:dyDescent="0.15">
      <c r="A305">
        <v>94</v>
      </c>
      <c r="B305" t="s">
        <v>25</v>
      </c>
      <c r="C305" t="s">
        <v>260</v>
      </c>
      <c r="D305" t="s">
        <v>92</v>
      </c>
      <c r="E305">
        <v>19</v>
      </c>
      <c r="F305">
        <v>2018</v>
      </c>
      <c r="G305">
        <v>3</v>
      </c>
      <c r="H305" s="7">
        <v>43331</v>
      </c>
      <c r="I305" t="s">
        <v>261</v>
      </c>
      <c r="J305">
        <v>32.700180400000001</v>
      </c>
      <c r="K305">
        <v>-116.8638674</v>
      </c>
      <c r="L305" t="s">
        <v>29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43</v>
      </c>
      <c r="S305" t="s">
        <v>20</v>
      </c>
      <c r="U305" t="s">
        <v>81</v>
      </c>
      <c r="V305" t="s">
        <v>36</v>
      </c>
      <c r="W305" t="s">
        <v>56</v>
      </c>
      <c r="X305" t="s">
        <v>53</v>
      </c>
      <c r="Y305" t="s">
        <v>39</v>
      </c>
      <c r="Z305" t="s">
        <v>606</v>
      </c>
      <c r="AA305">
        <v>0.55000000000000004</v>
      </c>
      <c r="AB305" t="s">
        <v>1701</v>
      </c>
      <c r="AC305">
        <v>17.68</v>
      </c>
      <c r="AD305">
        <v>6</v>
      </c>
      <c r="AE305" t="s">
        <v>623</v>
      </c>
      <c r="AF305">
        <v>7.84</v>
      </c>
      <c r="AG305" t="s">
        <v>1701</v>
      </c>
      <c r="AH305">
        <v>22.07</v>
      </c>
      <c r="AI305">
        <v>56</v>
      </c>
      <c r="AJ305" t="s">
        <v>606</v>
      </c>
      <c r="AK305">
        <v>0.55000000000000004</v>
      </c>
      <c r="AL305" t="s">
        <v>1701</v>
      </c>
      <c r="AM305">
        <v>17.68</v>
      </c>
      <c r="AN305">
        <v>12</v>
      </c>
      <c r="AO305" t="s">
        <v>623</v>
      </c>
      <c r="AP305">
        <v>7.84</v>
      </c>
      <c r="AQ305" t="s">
        <v>1701</v>
      </c>
      <c r="AR305">
        <v>22.07</v>
      </c>
      <c r="AS305">
        <v>112</v>
      </c>
      <c r="AT305" t="str">
        <f t="shared" si="4"/>
        <v>&lt; 25mph</v>
      </c>
    </row>
    <row r="306" spans="1:46" x14ac:dyDescent="0.15">
      <c r="A306">
        <v>7</v>
      </c>
      <c r="B306" t="s">
        <v>25</v>
      </c>
      <c r="C306" t="s">
        <v>65</v>
      </c>
      <c r="D306" t="s">
        <v>49</v>
      </c>
      <c r="E306">
        <v>18</v>
      </c>
      <c r="F306">
        <v>2015</v>
      </c>
      <c r="G306">
        <v>2</v>
      </c>
      <c r="H306" s="7">
        <v>42112</v>
      </c>
      <c r="I306" t="s">
        <v>66</v>
      </c>
      <c r="J306">
        <v>32.776400000000002</v>
      </c>
      <c r="K306">
        <v>-116.93089999999999</v>
      </c>
      <c r="L306" t="s">
        <v>29</v>
      </c>
      <c r="M306" t="s">
        <v>30</v>
      </c>
      <c r="N306" t="s">
        <v>31</v>
      </c>
      <c r="O306" t="s">
        <v>32</v>
      </c>
      <c r="P306" t="s">
        <v>67</v>
      </c>
      <c r="Q306" t="s">
        <v>34</v>
      </c>
      <c r="R306" t="s">
        <v>35</v>
      </c>
      <c r="S306" t="s">
        <v>20</v>
      </c>
      <c r="U306" t="s">
        <v>29</v>
      </c>
      <c r="V306" t="s">
        <v>36</v>
      </c>
      <c r="W306" t="s">
        <v>68</v>
      </c>
      <c r="X306" t="s">
        <v>69</v>
      </c>
      <c r="Y306" t="s">
        <v>39</v>
      </c>
      <c r="Z306" t="s">
        <v>512</v>
      </c>
      <c r="AA306">
        <v>3.76</v>
      </c>
      <c r="AB306" t="s">
        <v>1702</v>
      </c>
      <c r="AC306">
        <v>4.99</v>
      </c>
      <c r="AD306">
        <v>47</v>
      </c>
      <c r="AE306" t="s">
        <v>602</v>
      </c>
      <c r="AF306">
        <v>6.01</v>
      </c>
      <c r="AG306" t="s">
        <v>1703</v>
      </c>
      <c r="AH306">
        <v>8.01</v>
      </c>
      <c r="AI306">
        <v>183</v>
      </c>
      <c r="AJ306" t="s">
        <v>512</v>
      </c>
      <c r="AK306">
        <v>3.76</v>
      </c>
      <c r="AL306" t="s">
        <v>1702</v>
      </c>
      <c r="AM306">
        <v>4.99</v>
      </c>
      <c r="AN306">
        <v>96</v>
      </c>
      <c r="AO306" t="s">
        <v>602</v>
      </c>
      <c r="AP306">
        <v>6.01</v>
      </c>
      <c r="AQ306" t="s">
        <v>1704</v>
      </c>
      <c r="AR306">
        <v>8.01</v>
      </c>
      <c r="AS306">
        <v>365</v>
      </c>
      <c r="AT306" t="str">
        <f t="shared" si="4"/>
        <v>&lt; 25mph</v>
      </c>
    </row>
    <row r="307" spans="1:46" x14ac:dyDescent="0.15">
      <c r="A307">
        <v>102</v>
      </c>
      <c r="B307" t="s">
        <v>25</v>
      </c>
      <c r="C307" t="s">
        <v>277</v>
      </c>
      <c r="D307" t="s">
        <v>83</v>
      </c>
      <c r="E307">
        <v>3</v>
      </c>
      <c r="F307">
        <v>2019</v>
      </c>
      <c r="G307">
        <v>3</v>
      </c>
      <c r="H307" s="7">
        <v>43649</v>
      </c>
      <c r="I307" t="s">
        <v>278</v>
      </c>
      <c r="J307">
        <v>33.011263999999997</v>
      </c>
      <c r="K307">
        <v>-116.84922</v>
      </c>
      <c r="L307" t="s">
        <v>29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100</v>
      </c>
      <c r="T307" t="s">
        <v>108</v>
      </c>
      <c r="W307" t="s">
        <v>52</v>
      </c>
      <c r="X307" t="s">
        <v>53</v>
      </c>
      <c r="Y307" t="s">
        <v>57</v>
      </c>
      <c r="Z307" t="s">
        <v>1705</v>
      </c>
      <c r="AA307">
        <v>2.1800000000000002</v>
      </c>
      <c r="AB307" t="s">
        <v>1706</v>
      </c>
      <c r="AC307">
        <v>7</v>
      </c>
      <c r="AD307">
        <v>12</v>
      </c>
      <c r="AE307" t="s">
        <v>486</v>
      </c>
      <c r="AF307">
        <v>6.92</v>
      </c>
      <c r="AG307" t="s">
        <v>1706</v>
      </c>
      <c r="AH307">
        <v>20.09</v>
      </c>
      <c r="AI307">
        <v>78</v>
      </c>
      <c r="AJ307" t="s">
        <v>1705</v>
      </c>
      <c r="AK307">
        <v>2.1800000000000002</v>
      </c>
      <c r="AL307" t="s">
        <v>1707</v>
      </c>
      <c r="AM307">
        <v>10</v>
      </c>
      <c r="AN307">
        <v>24</v>
      </c>
      <c r="AO307" t="s">
        <v>486</v>
      </c>
      <c r="AP307">
        <v>6.92</v>
      </c>
      <c r="AQ307" t="s">
        <v>1706</v>
      </c>
      <c r="AR307">
        <v>20.09</v>
      </c>
      <c r="AS307">
        <v>156</v>
      </c>
      <c r="AT307" t="str">
        <f t="shared" si="4"/>
        <v>&lt; 25mph</v>
      </c>
    </row>
    <row r="308" spans="1:46" x14ac:dyDescent="0.15">
      <c r="A308">
        <v>73</v>
      </c>
      <c r="B308" t="s">
        <v>25</v>
      </c>
      <c r="C308" t="s">
        <v>216</v>
      </c>
      <c r="D308" t="s">
        <v>120</v>
      </c>
      <c r="E308">
        <v>18</v>
      </c>
      <c r="F308">
        <v>2017</v>
      </c>
      <c r="G308">
        <v>4</v>
      </c>
      <c r="H308" s="7">
        <v>43026</v>
      </c>
      <c r="I308" t="s">
        <v>217</v>
      </c>
      <c r="J308">
        <v>33.165913000000003</v>
      </c>
      <c r="K308">
        <v>-117.205342</v>
      </c>
      <c r="L308" t="s">
        <v>29</v>
      </c>
      <c r="M308" t="s">
        <v>85</v>
      </c>
      <c r="N308" t="s">
        <v>31</v>
      </c>
      <c r="O308" t="s">
        <v>52</v>
      </c>
      <c r="P308" t="s">
        <v>33</v>
      </c>
      <c r="Q308" t="s">
        <v>34</v>
      </c>
      <c r="R308" t="s">
        <v>35</v>
      </c>
      <c r="S308" t="s">
        <v>20</v>
      </c>
      <c r="U308" t="s">
        <v>44</v>
      </c>
      <c r="V308" t="s">
        <v>45</v>
      </c>
      <c r="W308" t="s">
        <v>46</v>
      </c>
      <c r="X308" t="s">
        <v>69</v>
      </c>
      <c r="Y308" t="s">
        <v>61</v>
      </c>
      <c r="Z308" t="s">
        <v>545</v>
      </c>
      <c r="AA308">
        <v>3.58</v>
      </c>
      <c r="AB308" t="s">
        <v>1708</v>
      </c>
      <c r="AC308">
        <v>18.010000000000002</v>
      </c>
      <c r="AD308">
        <v>95</v>
      </c>
      <c r="AE308" t="s">
        <v>463</v>
      </c>
      <c r="AF308">
        <v>4.4000000000000004</v>
      </c>
      <c r="AG308" t="s">
        <v>1709</v>
      </c>
      <c r="AH308">
        <v>18.989999999999998</v>
      </c>
      <c r="AI308">
        <v>175</v>
      </c>
      <c r="AJ308" t="s">
        <v>545</v>
      </c>
      <c r="AK308">
        <v>3.58</v>
      </c>
      <c r="AL308" t="s">
        <v>1710</v>
      </c>
      <c r="AM308">
        <v>20</v>
      </c>
      <c r="AN308">
        <v>188</v>
      </c>
      <c r="AO308" t="s">
        <v>1711</v>
      </c>
      <c r="AP308">
        <v>5.44</v>
      </c>
      <c r="AQ308" t="s">
        <v>1712</v>
      </c>
      <c r="AR308">
        <v>21</v>
      </c>
      <c r="AS308">
        <v>357</v>
      </c>
      <c r="AT308" t="str">
        <f t="shared" si="4"/>
        <v>&lt; 25mph</v>
      </c>
    </row>
    <row r="309" spans="1:46" x14ac:dyDescent="0.15">
      <c r="A309">
        <v>52</v>
      </c>
      <c r="B309" t="s">
        <v>25</v>
      </c>
      <c r="C309" t="s">
        <v>171</v>
      </c>
      <c r="D309" t="s">
        <v>104</v>
      </c>
      <c r="E309">
        <v>29</v>
      </c>
      <c r="F309">
        <v>2016</v>
      </c>
      <c r="G309">
        <v>3</v>
      </c>
      <c r="H309" s="7">
        <v>42641</v>
      </c>
      <c r="I309" s="8">
        <v>0.60347222222222219</v>
      </c>
      <c r="J309">
        <v>32.741774999999997</v>
      </c>
      <c r="K309">
        <v>-116.965334</v>
      </c>
      <c r="L309" t="s">
        <v>29</v>
      </c>
      <c r="M309" t="s">
        <v>85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172</v>
      </c>
      <c r="W309" t="s">
        <v>139</v>
      </c>
      <c r="X309" t="s">
        <v>69</v>
      </c>
      <c r="Y309" t="s">
        <v>39</v>
      </c>
      <c r="Z309" t="s">
        <v>1713</v>
      </c>
      <c r="AA309">
        <v>3.27</v>
      </c>
      <c r="AB309" t="s">
        <v>1714</v>
      </c>
      <c r="AC309">
        <v>14.99</v>
      </c>
      <c r="AD309">
        <v>52</v>
      </c>
      <c r="AE309" t="s">
        <v>422</v>
      </c>
      <c r="AF309">
        <v>7.15</v>
      </c>
      <c r="AG309" t="s">
        <v>1715</v>
      </c>
      <c r="AH309">
        <v>22.01</v>
      </c>
      <c r="AI309">
        <v>146</v>
      </c>
      <c r="AJ309" t="s">
        <v>1713</v>
      </c>
      <c r="AK309">
        <v>3.27</v>
      </c>
      <c r="AL309" t="s">
        <v>1714</v>
      </c>
      <c r="AM309">
        <v>14.99</v>
      </c>
      <c r="AN309">
        <v>99</v>
      </c>
      <c r="AO309" t="s">
        <v>422</v>
      </c>
      <c r="AP309">
        <v>7.15</v>
      </c>
      <c r="AQ309" t="s">
        <v>1716</v>
      </c>
      <c r="AR309">
        <v>24</v>
      </c>
      <c r="AS309">
        <v>281</v>
      </c>
      <c r="AT309" t="str">
        <f t="shared" si="4"/>
        <v>&lt; 25mph</v>
      </c>
    </row>
    <row r="310" spans="1:46" x14ac:dyDescent="0.15">
      <c r="A310">
        <v>107</v>
      </c>
      <c r="B310" t="s">
        <v>25</v>
      </c>
      <c r="C310" t="s">
        <v>287</v>
      </c>
      <c r="D310" t="s">
        <v>104</v>
      </c>
      <c r="E310">
        <v>10</v>
      </c>
      <c r="F310">
        <v>2019</v>
      </c>
      <c r="G310">
        <v>3</v>
      </c>
      <c r="H310" s="7">
        <v>43718</v>
      </c>
      <c r="I310" t="s">
        <v>288</v>
      </c>
      <c r="J310">
        <v>32.563800000000001</v>
      </c>
      <c r="K310">
        <v>-117.0333</v>
      </c>
      <c r="L310" t="s">
        <v>29</v>
      </c>
      <c r="M310" t="s">
        <v>30</v>
      </c>
      <c r="N310" t="s">
        <v>51</v>
      </c>
      <c r="O310" t="s">
        <v>32</v>
      </c>
      <c r="P310" t="s">
        <v>33</v>
      </c>
      <c r="Q310" t="s">
        <v>34</v>
      </c>
      <c r="R310" t="s">
        <v>43</v>
      </c>
      <c r="S310" t="s">
        <v>100</v>
      </c>
      <c r="T310" t="s">
        <v>113</v>
      </c>
      <c r="W310" t="s">
        <v>68</v>
      </c>
      <c r="X310" t="s">
        <v>38</v>
      </c>
      <c r="Y310" t="s">
        <v>64</v>
      </c>
      <c r="Z310" t="s">
        <v>1717</v>
      </c>
      <c r="AA310">
        <v>3.66</v>
      </c>
      <c r="AB310" t="s">
        <v>865</v>
      </c>
      <c r="AC310">
        <v>10</v>
      </c>
      <c r="AD310">
        <v>40</v>
      </c>
      <c r="AE310" t="s">
        <v>436</v>
      </c>
      <c r="AF310">
        <v>7.42</v>
      </c>
      <c r="AG310" t="s">
        <v>1718</v>
      </c>
      <c r="AH310">
        <v>11.01</v>
      </c>
      <c r="AI310">
        <v>128</v>
      </c>
      <c r="AJ310" t="s">
        <v>1717</v>
      </c>
      <c r="AK310">
        <v>3.66</v>
      </c>
      <c r="AL310" t="s">
        <v>865</v>
      </c>
      <c r="AM310">
        <v>10</v>
      </c>
      <c r="AN310">
        <v>79</v>
      </c>
      <c r="AO310" t="s">
        <v>436</v>
      </c>
      <c r="AP310">
        <v>7.42</v>
      </c>
      <c r="AQ310" t="s">
        <v>1718</v>
      </c>
      <c r="AR310">
        <v>11.01</v>
      </c>
      <c r="AS310">
        <v>256</v>
      </c>
      <c r="AT310" t="str">
        <f t="shared" si="4"/>
        <v>&lt; 25mph</v>
      </c>
    </row>
    <row r="311" spans="1:46" x14ac:dyDescent="0.15">
      <c r="A311">
        <v>118</v>
      </c>
      <c r="B311" t="s">
        <v>25</v>
      </c>
      <c r="C311" t="s">
        <v>307</v>
      </c>
      <c r="D311" t="s">
        <v>27</v>
      </c>
      <c r="E311">
        <v>11</v>
      </c>
      <c r="F311">
        <v>2020</v>
      </c>
      <c r="G311">
        <v>1</v>
      </c>
      <c r="H311" s="7">
        <v>43872</v>
      </c>
      <c r="I311" t="s">
        <v>308</v>
      </c>
      <c r="J311">
        <v>32.791006000000003</v>
      </c>
      <c r="K311">
        <v>-116.91940099999999</v>
      </c>
      <c r="L311" t="s">
        <v>29</v>
      </c>
      <c r="M311" t="s">
        <v>85</v>
      </c>
      <c r="N311" t="s">
        <v>31</v>
      </c>
      <c r="O311" t="s">
        <v>32</v>
      </c>
      <c r="P311" t="s">
        <v>33</v>
      </c>
      <c r="Q311" t="s">
        <v>34</v>
      </c>
      <c r="R311" t="s">
        <v>43</v>
      </c>
      <c r="S311" t="s">
        <v>100</v>
      </c>
      <c r="T311" t="s">
        <v>101</v>
      </c>
      <c r="W311" t="s">
        <v>139</v>
      </c>
      <c r="X311" t="s">
        <v>69</v>
      </c>
      <c r="Y311" t="s">
        <v>39</v>
      </c>
      <c r="Z311" t="s">
        <v>369</v>
      </c>
      <c r="AA311">
        <v>2.46</v>
      </c>
      <c r="AB311" t="s">
        <v>1719</v>
      </c>
      <c r="AC311">
        <v>7</v>
      </c>
      <c r="AD311">
        <v>13</v>
      </c>
      <c r="AE311" t="s">
        <v>369</v>
      </c>
      <c r="AF311">
        <v>2.46</v>
      </c>
      <c r="AG311" t="s">
        <v>1719</v>
      </c>
      <c r="AH311">
        <v>7</v>
      </c>
      <c r="AI311">
        <v>57</v>
      </c>
      <c r="AJ311" t="s">
        <v>369</v>
      </c>
      <c r="AK311">
        <v>2.46</v>
      </c>
      <c r="AL311" t="s">
        <v>1720</v>
      </c>
      <c r="AM311">
        <v>7</v>
      </c>
      <c r="AN311">
        <v>26</v>
      </c>
      <c r="AO311" t="s">
        <v>369</v>
      </c>
      <c r="AP311">
        <v>2.46</v>
      </c>
      <c r="AQ311" t="s">
        <v>1720</v>
      </c>
      <c r="AR311">
        <v>7</v>
      </c>
      <c r="AS311">
        <v>114</v>
      </c>
      <c r="AT311" t="str">
        <f t="shared" si="4"/>
        <v>&lt; 25mph</v>
      </c>
    </row>
    <row r="312" spans="1:46" x14ac:dyDescent="0.15">
      <c r="A312">
        <v>5</v>
      </c>
      <c r="B312" t="s">
        <v>25</v>
      </c>
      <c r="C312" t="s">
        <v>58</v>
      </c>
      <c r="D312" t="s">
        <v>49</v>
      </c>
      <c r="E312">
        <v>12</v>
      </c>
      <c r="F312">
        <v>2015</v>
      </c>
      <c r="G312">
        <v>2</v>
      </c>
      <c r="H312" s="7">
        <v>42106</v>
      </c>
      <c r="I312" t="s">
        <v>59</v>
      </c>
      <c r="J312">
        <v>33.275415000000002</v>
      </c>
      <c r="K312">
        <v>-117.330589</v>
      </c>
      <c r="L312" t="s">
        <v>29</v>
      </c>
      <c r="M312" t="s">
        <v>30</v>
      </c>
      <c r="N312" t="s">
        <v>60</v>
      </c>
      <c r="O312" t="s">
        <v>32</v>
      </c>
      <c r="P312" t="s">
        <v>33</v>
      </c>
      <c r="Q312" t="s">
        <v>34</v>
      </c>
      <c r="R312" t="s">
        <v>35</v>
      </c>
      <c r="S312" t="s">
        <v>20</v>
      </c>
      <c r="U312" t="s">
        <v>44</v>
      </c>
      <c r="V312" t="s">
        <v>45</v>
      </c>
      <c r="X312" t="s">
        <v>38</v>
      </c>
      <c r="Y312" t="s">
        <v>61</v>
      </c>
      <c r="Z312" t="s">
        <v>371</v>
      </c>
      <c r="AA312">
        <v>2.48</v>
      </c>
      <c r="AB312" t="s">
        <v>1721</v>
      </c>
      <c r="AC312">
        <v>16.11</v>
      </c>
      <c r="AD312">
        <v>12</v>
      </c>
      <c r="AE312" t="s">
        <v>534</v>
      </c>
      <c r="AF312">
        <v>4.5999999999999996</v>
      </c>
      <c r="AG312" t="s">
        <v>1722</v>
      </c>
      <c r="AH312">
        <v>21</v>
      </c>
      <c r="AI312">
        <v>70</v>
      </c>
      <c r="AJ312" t="s">
        <v>371</v>
      </c>
      <c r="AK312">
        <v>2.48</v>
      </c>
      <c r="AL312" t="s">
        <v>1721</v>
      </c>
      <c r="AM312">
        <v>16.11</v>
      </c>
      <c r="AN312">
        <v>23</v>
      </c>
      <c r="AO312" t="s">
        <v>534</v>
      </c>
      <c r="AP312">
        <v>4.5999999999999996</v>
      </c>
      <c r="AQ312" t="s">
        <v>1722</v>
      </c>
      <c r="AR312">
        <v>21</v>
      </c>
      <c r="AS312">
        <v>140</v>
      </c>
      <c r="AT312" t="str">
        <f t="shared" si="4"/>
        <v>&lt; 25mph</v>
      </c>
    </row>
    <row r="313" spans="1:46" x14ac:dyDescent="0.15">
      <c r="A313">
        <v>73</v>
      </c>
      <c r="B313" t="s">
        <v>25</v>
      </c>
      <c r="C313" t="s">
        <v>216</v>
      </c>
      <c r="D313" t="s">
        <v>120</v>
      </c>
      <c r="E313">
        <v>18</v>
      </c>
      <c r="F313">
        <v>2017</v>
      </c>
      <c r="G313">
        <v>4</v>
      </c>
      <c r="H313" s="7">
        <v>43026</v>
      </c>
      <c r="I313" t="s">
        <v>217</v>
      </c>
      <c r="J313">
        <v>33.165913000000003</v>
      </c>
      <c r="K313">
        <v>-117.205342</v>
      </c>
      <c r="L313" t="s">
        <v>29</v>
      </c>
      <c r="M313" t="s">
        <v>85</v>
      </c>
      <c r="N313" t="s">
        <v>31</v>
      </c>
      <c r="O313" t="s">
        <v>52</v>
      </c>
      <c r="P313" t="s">
        <v>33</v>
      </c>
      <c r="Q313" t="s">
        <v>34</v>
      </c>
      <c r="R313" t="s">
        <v>35</v>
      </c>
      <c r="S313" t="s">
        <v>20</v>
      </c>
      <c r="U313" t="s">
        <v>44</v>
      </c>
      <c r="V313" t="s">
        <v>45</v>
      </c>
      <c r="W313" t="s">
        <v>46</v>
      </c>
      <c r="X313" t="s">
        <v>69</v>
      </c>
      <c r="Y313" t="s">
        <v>61</v>
      </c>
      <c r="Z313" t="s">
        <v>358</v>
      </c>
      <c r="AA313">
        <v>2.89</v>
      </c>
      <c r="AB313" t="s">
        <v>1723</v>
      </c>
      <c r="AC313">
        <v>4.99</v>
      </c>
      <c r="AD313">
        <v>106</v>
      </c>
      <c r="AE313" t="s">
        <v>358</v>
      </c>
      <c r="AF313">
        <v>2.89</v>
      </c>
      <c r="AG313" t="s">
        <v>1723</v>
      </c>
      <c r="AH313">
        <v>4.99</v>
      </c>
      <c r="AI313">
        <v>215</v>
      </c>
      <c r="AJ313" t="s">
        <v>358</v>
      </c>
      <c r="AK313">
        <v>2.89</v>
      </c>
      <c r="AL313" t="s">
        <v>1724</v>
      </c>
      <c r="AM313">
        <v>8.01</v>
      </c>
      <c r="AN313">
        <v>208</v>
      </c>
      <c r="AO313" t="s">
        <v>1152</v>
      </c>
      <c r="AP313">
        <v>5.87</v>
      </c>
      <c r="AQ313" t="s">
        <v>1725</v>
      </c>
      <c r="AR313">
        <v>13</v>
      </c>
      <c r="AS313">
        <v>419</v>
      </c>
      <c r="AT313" t="str">
        <f t="shared" si="4"/>
        <v>&lt; 25mph</v>
      </c>
    </row>
    <row r="314" spans="1:46" x14ac:dyDescent="0.15">
      <c r="A314">
        <v>25</v>
      </c>
      <c r="B314" t="s">
        <v>25</v>
      </c>
      <c r="C314" t="s">
        <v>119</v>
      </c>
      <c r="D314" t="s">
        <v>120</v>
      </c>
      <c r="E314">
        <v>2</v>
      </c>
      <c r="F314">
        <v>2015</v>
      </c>
      <c r="G314">
        <v>4</v>
      </c>
      <c r="H314" s="7">
        <v>42279</v>
      </c>
      <c r="I314" t="s">
        <v>59</v>
      </c>
      <c r="J314">
        <v>33.135399999999997</v>
      </c>
      <c r="K314">
        <v>-117.05880000000001</v>
      </c>
      <c r="L314" t="s">
        <v>29</v>
      </c>
      <c r="M314" t="s">
        <v>85</v>
      </c>
      <c r="N314" t="s">
        <v>31</v>
      </c>
      <c r="O314" t="s">
        <v>72</v>
      </c>
      <c r="P314" t="s">
        <v>33</v>
      </c>
      <c r="Q314" t="s">
        <v>34</v>
      </c>
      <c r="R314" t="s">
        <v>43</v>
      </c>
      <c r="S314" t="s">
        <v>100</v>
      </c>
      <c r="T314" t="s">
        <v>101</v>
      </c>
      <c r="W314" t="s">
        <v>52</v>
      </c>
      <c r="X314" t="s">
        <v>69</v>
      </c>
      <c r="Y314" t="s">
        <v>47</v>
      </c>
      <c r="Z314" t="s">
        <v>1419</v>
      </c>
      <c r="AA314">
        <v>2.2599999999999998</v>
      </c>
      <c r="AB314" t="s">
        <v>1726</v>
      </c>
      <c r="AC314">
        <v>7</v>
      </c>
      <c r="AD314">
        <v>53</v>
      </c>
      <c r="AE314" t="s">
        <v>805</v>
      </c>
      <c r="AF314">
        <v>6.95</v>
      </c>
      <c r="AG314" t="s">
        <v>1727</v>
      </c>
      <c r="AH314">
        <v>8.25</v>
      </c>
      <c r="AI314">
        <v>180</v>
      </c>
      <c r="AJ314" t="s">
        <v>625</v>
      </c>
      <c r="AK314">
        <v>0.81</v>
      </c>
      <c r="AL314" t="s">
        <v>1728</v>
      </c>
      <c r="AM314">
        <v>8.99</v>
      </c>
      <c r="AN314">
        <v>106</v>
      </c>
      <c r="AO314" t="s">
        <v>625</v>
      </c>
      <c r="AP314">
        <v>0.81</v>
      </c>
      <c r="AQ314" t="s">
        <v>1728</v>
      </c>
      <c r="AR314">
        <v>8.99</v>
      </c>
      <c r="AS314">
        <v>359</v>
      </c>
      <c r="AT314" t="str">
        <f t="shared" si="4"/>
        <v>&lt; 25mph</v>
      </c>
    </row>
    <row r="315" spans="1:46" x14ac:dyDescent="0.15">
      <c r="A315">
        <v>12</v>
      </c>
      <c r="B315" t="s">
        <v>25</v>
      </c>
      <c r="C315" t="s">
        <v>82</v>
      </c>
      <c r="D315" t="s">
        <v>83</v>
      </c>
      <c r="E315">
        <v>7</v>
      </c>
      <c r="F315">
        <v>2015</v>
      </c>
      <c r="G315">
        <v>3</v>
      </c>
      <c r="H315" s="7">
        <v>42192</v>
      </c>
      <c r="I315" t="s">
        <v>84</v>
      </c>
      <c r="J315">
        <v>32.744300000000003</v>
      </c>
      <c r="K315">
        <v>-117.0498</v>
      </c>
      <c r="L315" t="s">
        <v>29</v>
      </c>
      <c r="M315" t="s">
        <v>85</v>
      </c>
      <c r="N315" t="s">
        <v>31</v>
      </c>
      <c r="O315" t="s">
        <v>86</v>
      </c>
      <c r="P315" t="s">
        <v>33</v>
      </c>
      <c r="Q315" t="s">
        <v>34</v>
      </c>
      <c r="R315" t="s">
        <v>43</v>
      </c>
      <c r="S315" t="s">
        <v>20</v>
      </c>
      <c r="U315" t="s">
        <v>56</v>
      </c>
      <c r="V315" t="s">
        <v>36</v>
      </c>
      <c r="W315" t="s">
        <v>46</v>
      </c>
      <c r="X315" t="s">
        <v>69</v>
      </c>
      <c r="Y315" t="s">
        <v>39</v>
      </c>
      <c r="Z315" t="s">
        <v>651</v>
      </c>
      <c r="AA315">
        <v>1.86</v>
      </c>
      <c r="AB315" t="s">
        <v>1729</v>
      </c>
      <c r="AC315">
        <v>8.01</v>
      </c>
      <c r="AD315">
        <v>34</v>
      </c>
      <c r="AE315" t="s">
        <v>754</v>
      </c>
      <c r="AF315">
        <v>5.07</v>
      </c>
      <c r="AG315" t="s">
        <v>1730</v>
      </c>
      <c r="AH315">
        <v>11.01</v>
      </c>
      <c r="AI315">
        <v>141</v>
      </c>
      <c r="AJ315" t="s">
        <v>512</v>
      </c>
      <c r="AK315">
        <v>3.76</v>
      </c>
      <c r="AL315" t="s">
        <v>1731</v>
      </c>
      <c r="AM315">
        <v>8.01</v>
      </c>
      <c r="AN315">
        <v>69</v>
      </c>
      <c r="AO315" t="s">
        <v>754</v>
      </c>
      <c r="AP315">
        <v>5.07</v>
      </c>
      <c r="AQ315" t="s">
        <v>1731</v>
      </c>
      <c r="AR315">
        <v>11.01</v>
      </c>
      <c r="AS315">
        <v>284</v>
      </c>
      <c r="AT315" t="str">
        <f t="shared" si="4"/>
        <v>&lt; 25mph</v>
      </c>
    </row>
    <row r="316" spans="1:46" x14ac:dyDescent="0.15">
      <c r="A316">
        <v>50</v>
      </c>
      <c r="B316" t="s">
        <v>25</v>
      </c>
      <c r="C316" t="s">
        <v>168</v>
      </c>
      <c r="D316" t="s">
        <v>104</v>
      </c>
      <c r="E316">
        <v>23</v>
      </c>
      <c r="F316">
        <v>2016</v>
      </c>
      <c r="G316">
        <v>3</v>
      </c>
      <c r="H316" s="7">
        <v>42636</v>
      </c>
      <c r="I316" t="s">
        <v>169</v>
      </c>
      <c r="J316">
        <v>32.737167999999997</v>
      </c>
      <c r="K316">
        <v>-116.734331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43</v>
      </c>
      <c r="S316" t="s">
        <v>100</v>
      </c>
      <c r="T316" t="s">
        <v>118</v>
      </c>
      <c r="W316" t="s">
        <v>68</v>
      </c>
      <c r="X316" t="s">
        <v>53</v>
      </c>
      <c r="Y316" t="s">
        <v>39</v>
      </c>
      <c r="Z316" t="s">
        <v>798</v>
      </c>
      <c r="AA316">
        <v>1.04</v>
      </c>
      <c r="AB316" t="s">
        <v>1732</v>
      </c>
      <c r="AC316">
        <v>8.99</v>
      </c>
      <c r="AD316">
        <v>48</v>
      </c>
      <c r="AE316" t="s">
        <v>364</v>
      </c>
      <c r="AF316">
        <v>4.1900000000000004</v>
      </c>
      <c r="AG316" t="s">
        <v>1733</v>
      </c>
      <c r="AH316">
        <v>8.99</v>
      </c>
      <c r="AI316">
        <v>125</v>
      </c>
      <c r="AJ316" t="s">
        <v>798</v>
      </c>
      <c r="AK316">
        <v>1.04</v>
      </c>
      <c r="AL316" t="s">
        <v>1732</v>
      </c>
      <c r="AM316">
        <v>8.99</v>
      </c>
      <c r="AN316">
        <v>101</v>
      </c>
      <c r="AO316" t="s">
        <v>364</v>
      </c>
      <c r="AP316">
        <v>4.1900000000000004</v>
      </c>
      <c r="AQ316" t="s">
        <v>1733</v>
      </c>
      <c r="AR316">
        <v>8.99</v>
      </c>
      <c r="AS316">
        <v>255</v>
      </c>
      <c r="AT316" t="str">
        <f t="shared" si="4"/>
        <v>&lt; 25mph</v>
      </c>
    </row>
    <row r="317" spans="1:46" x14ac:dyDescent="0.15">
      <c r="A317">
        <v>2</v>
      </c>
      <c r="B317" t="s">
        <v>25</v>
      </c>
      <c r="C317" t="s">
        <v>40</v>
      </c>
      <c r="D317" t="s">
        <v>41</v>
      </c>
      <c r="E317">
        <v>19</v>
      </c>
      <c r="F317">
        <v>2015</v>
      </c>
      <c r="G317">
        <v>1</v>
      </c>
      <c r="H317" s="7">
        <v>42082</v>
      </c>
      <c r="I317" t="s">
        <v>42</v>
      </c>
      <c r="J317">
        <v>33.056451000000003</v>
      </c>
      <c r="K317">
        <v>-117.03319999999999</v>
      </c>
      <c r="L317" t="s">
        <v>29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43</v>
      </c>
      <c r="S317" t="s">
        <v>20</v>
      </c>
      <c r="U317" t="s">
        <v>44</v>
      </c>
      <c r="V317" t="s">
        <v>45</v>
      </c>
      <c r="W317" t="s">
        <v>46</v>
      </c>
      <c r="X317" t="s">
        <v>38</v>
      </c>
      <c r="Y317" t="s">
        <v>47</v>
      </c>
      <c r="Z317" t="s">
        <v>369</v>
      </c>
      <c r="AA317">
        <v>3.14</v>
      </c>
      <c r="AB317" t="s">
        <v>1734</v>
      </c>
      <c r="AC317">
        <v>22.01</v>
      </c>
      <c r="AD317">
        <v>13</v>
      </c>
      <c r="AE317" t="s">
        <v>395</v>
      </c>
      <c r="AF317">
        <v>7.73</v>
      </c>
      <c r="AG317" t="s">
        <v>1735</v>
      </c>
      <c r="AH317">
        <v>38.97</v>
      </c>
      <c r="AI317">
        <v>51</v>
      </c>
      <c r="AJ317" t="s">
        <v>369</v>
      </c>
      <c r="AK317">
        <v>3.14</v>
      </c>
      <c r="AL317" t="s">
        <v>1736</v>
      </c>
      <c r="AM317">
        <v>22.01</v>
      </c>
      <c r="AN317">
        <v>21</v>
      </c>
      <c r="AO317" t="s">
        <v>395</v>
      </c>
      <c r="AP317">
        <v>7.73</v>
      </c>
      <c r="AQ317" t="s">
        <v>1735</v>
      </c>
      <c r="AR317">
        <v>38.97</v>
      </c>
      <c r="AS317">
        <v>96</v>
      </c>
      <c r="AT317" t="str">
        <f t="shared" si="4"/>
        <v>25-40mph</v>
      </c>
    </row>
    <row r="318" spans="1:46" x14ac:dyDescent="0.15">
      <c r="A318">
        <v>94</v>
      </c>
      <c r="B318" t="s">
        <v>25</v>
      </c>
      <c r="C318" t="s">
        <v>260</v>
      </c>
      <c r="D318" t="s">
        <v>92</v>
      </c>
      <c r="E318">
        <v>19</v>
      </c>
      <c r="F318">
        <v>2018</v>
      </c>
      <c r="G318">
        <v>3</v>
      </c>
      <c r="H318" s="7">
        <v>43331</v>
      </c>
      <c r="I318" t="s">
        <v>261</v>
      </c>
      <c r="J318">
        <v>32.700180400000001</v>
      </c>
      <c r="K318">
        <v>-116.8638674</v>
      </c>
      <c r="L318" t="s">
        <v>29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43</v>
      </c>
      <c r="S318" t="s">
        <v>20</v>
      </c>
      <c r="U318" t="s">
        <v>81</v>
      </c>
      <c r="V318" t="s">
        <v>36</v>
      </c>
      <c r="W318" t="s">
        <v>56</v>
      </c>
      <c r="X318" t="s">
        <v>53</v>
      </c>
      <c r="Y318" t="s">
        <v>39</v>
      </c>
      <c r="Z318" t="s">
        <v>606</v>
      </c>
      <c r="AA318">
        <v>0.55000000000000004</v>
      </c>
      <c r="AB318" t="s">
        <v>1737</v>
      </c>
      <c r="AC318">
        <v>10</v>
      </c>
      <c r="AD318">
        <v>6</v>
      </c>
      <c r="AE318" t="s">
        <v>391</v>
      </c>
      <c r="AF318">
        <v>4.8499999999999996</v>
      </c>
      <c r="AG318" t="s">
        <v>1738</v>
      </c>
      <c r="AH318">
        <v>15.99</v>
      </c>
      <c r="AI318">
        <v>44</v>
      </c>
      <c r="AJ318" t="s">
        <v>606</v>
      </c>
      <c r="AK318">
        <v>0.55000000000000004</v>
      </c>
      <c r="AL318" t="s">
        <v>1739</v>
      </c>
      <c r="AM318">
        <v>14</v>
      </c>
      <c r="AN318">
        <v>12</v>
      </c>
      <c r="AO318" t="s">
        <v>391</v>
      </c>
      <c r="AP318">
        <v>4.8499999999999996</v>
      </c>
      <c r="AQ318" t="s">
        <v>1738</v>
      </c>
      <c r="AR318">
        <v>15.99</v>
      </c>
      <c r="AS318">
        <v>88</v>
      </c>
      <c r="AT318" t="str">
        <f t="shared" si="4"/>
        <v>&lt; 25mph</v>
      </c>
    </row>
    <row r="319" spans="1:46" x14ac:dyDescent="0.15">
      <c r="A319">
        <v>82</v>
      </c>
      <c r="B319" t="s">
        <v>25</v>
      </c>
      <c r="C319" t="s">
        <v>235</v>
      </c>
      <c r="D319" t="s">
        <v>49</v>
      </c>
      <c r="E319">
        <v>22</v>
      </c>
      <c r="F319">
        <v>2018</v>
      </c>
      <c r="G319">
        <v>2</v>
      </c>
      <c r="H319" s="7">
        <v>43212</v>
      </c>
      <c r="I319" t="s">
        <v>181</v>
      </c>
      <c r="J319">
        <v>32.837000000000003</v>
      </c>
      <c r="K319">
        <v>-117.184</v>
      </c>
      <c r="L319" t="s">
        <v>29</v>
      </c>
      <c r="M319" t="s">
        <v>85</v>
      </c>
      <c r="N319" t="s">
        <v>31</v>
      </c>
      <c r="O319" t="s">
        <v>32</v>
      </c>
      <c r="P319" t="s">
        <v>33</v>
      </c>
      <c r="Q319" t="s">
        <v>34</v>
      </c>
      <c r="R319" t="s">
        <v>43</v>
      </c>
      <c r="S319" t="s">
        <v>20</v>
      </c>
      <c r="U319" t="s">
        <v>81</v>
      </c>
      <c r="V319" t="s">
        <v>36</v>
      </c>
      <c r="W319" t="s">
        <v>68</v>
      </c>
      <c r="X319" t="s">
        <v>69</v>
      </c>
      <c r="Y319" t="s">
        <v>189</v>
      </c>
      <c r="Z319" t="s">
        <v>356</v>
      </c>
      <c r="AA319">
        <v>2.6</v>
      </c>
      <c r="AB319" t="s">
        <v>1740</v>
      </c>
      <c r="AC319">
        <v>8.99</v>
      </c>
      <c r="AD319">
        <v>14</v>
      </c>
      <c r="AE319" t="s">
        <v>358</v>
      </c>
      <c r="AF319">
        <v>5.96</v>
      </c>
      <c r="AG319" t="s">
        <v>1740</v>
      </c>
      <c r="AH319">
        <v>12.01</v>
      </c>
      <c r="AI319">
        <v>131</v>
      </c>
      <c r="AJ319" t="s">
        <v>356</v>
      </c>
      <c r="AK319">
        <v>2.6</v>
      </c>
      <c r="AL319" t="s">
        <v>1740</v>
      </c>
      <c r="AM319">
        <v>8.99</v>
      </c>
      <c r="AN319">
        <v>30</v>
      </c>
      <c r="AO319" t="s">
        <v>358</v>
      </c>
      <c r="AP319">
        <v>5.96</v>
      </c>
      <c r="AQ319" t="s">
        <v>1741</v>
      </c>
      <c r="AR319">
        <v>13</v>
      </c>
      <c r="AS319">
        <v>263</v>
      </c>
      <c r="AT319" t="str">
        <f t="shared" si="4"/>
        <v>&lt; 25mph</v>
      </c>
    </row>
    <row r="320" spans="1:46" x14ac:dyDescent="0.15">
      <c r="A320">
        <v>29</v>
      </c>
      <c r="B320" t="s">
        <v>25</v>
      </c>
      <c r="C320" t="s">
        <v>130</v>
      </c>
      <c r="D320" t="s">
        <v>127</v>
      </c>
      <c r="E320">
        <v>9</v>
      </c>
      <c r="F320">
        <v>2016</v>
      </c>
      <c r="G320">
        <v>1</v>
      </c>
      <c r="H320" s="7">
        <v>42378</v>
      </c>
      <c r="I320" t="s">
        <v>128</v>
      </c>
      <c r="J320">
        <v>33.082000000000001</v>
      </c>
      <c r="K320">
        <v>-117.09099999999999</v>
      </c>
      <c r="L320" t="s">
        <v>29</v>
      </c>
      <c r="M320" t="s">
        <v>85</v>
      </c>
      <c r="N320" t="s">
        <v>31</v>
      </c>
      <c r="O320" t="s">
        <v>32</v>
      </c>
      <c r="P320" t="s">
        <v>33</v>
      </c>
      <c r="Q320" t="s">
        <v>34</v>
      </c>
      <c r="R320" t="s">
        <v>43</v>
      </c>
      <c r="S320" t="s">
        <v>20</v>
      </c>
      <c r="U320" t="s">
        <v>29</v>
      </c>
      <c r="V320" t="s">
        <v>36</v>
      </c>
      <c r="W320" t="s">
        <v>37</v>
      </c>
      <c r="X320" t="s">
        <v>69</v>
      </c>
      <c r="Y320" t="s">
        <v>47</v>
      </c>
      <c r="Z320" t="s">
        <v>1296</v>
      </c>
      <c r="AA320">
        <v>1.38</v>
      </c>
      <c r="AB320" t="s">
        <v>1742</v>
      </c>
      <c r="AC320">
        <v>20</v>
      </c>
      <c r="AD320">
        <v>91</v>
      </c>
      <c r="AE320" t="s">
        <v>551</v>
      </c>
      <c r="AF320">
        <v>5.8</v>
      </c>
      <c r="AG320" t="s">
        <v>1743</v>
      </c>
      <c r="AH320">
        <v>24</v>
      </c>
      <c r="AI320">
        <v>186</v>
      </c>
      <c r="AJ320" t="s">
        <v>349</v>
      </c>
      <c r="AK320">
        <v>3.01</v>
      </c>
      <c r="AL320" t="s">
        <v>1744</v>
      </c>
      <c r="AM320">
        <v>21</v>
      </c>
      <c r="AN320">
        <v>180</v>
      </c>
      <c r="AO320" t="s">
        <v>551</v>
      </c>
      <c r="AP320">
        <v>5.8</v>
      </c>
      <c r="AQ320" t="s">
        <v>1743</v>
      </c>
      <c r="AR320">
        <v>24</v>
      </c>
      <c r="AS320">
        <v>369</v>
      </c>
      <c r="AT320" t="str">
        <f t="shared" si="4"/>
        <v>&lt; 25mph</v>
      </c>
    </row>
    <row r="321" spans="1:46" x14ac:dyDescent="0.15">
      <c r="A321">
        <v>86</v>
      </c>
      <c r="B321" t="s">
        <v>25</v>
      </c>
      <c r="C321" t="s">
        <v>243</v>
      </c>
      <c r="D321" t="s">
        <v>149</v>
      </c>
      <c r="E321">
        <v>12</v>
      </c>
      <c r="F321">
        <v>2018</v>
      </c>
      <c r="G321">
        <v>2</v>
      </c>
      <c r="H321" s="7">
        <v>43263</v>
      </c>
      <c r="I321" t="s">
        <v>244</v>
      </c>
      <c r="J321">
        <v>32.863999999999997</v>
      </c>
      <c r="K321">
        <v>-116.747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43</v>
      </c>
      <c r="S321" t="s">
        <v>245</v>
      </c>
      <c r="U321" t="s">
        <v>81</v>
      </c>
      <c r="V321" t="s">
        <v>36</v>
      </c>
      <c r="W321" t="s">
        <v>68</v>
      </c>
      <c r="X321" t="s">
        <v>53</v>
      </c>
      <c r="Y321" t="s">
        <v>39</v>
      </c>
      <c r="Z321" t="s">
        <v>560</v>
      </c>
      <c r="AA321">
        <v>2.89</v>
      </c>
      <c r="AB321" t="s">
        <v>1745</v>
      </c>
      <c r="AC321">
        <v>7</v>
      </c>
      <c r="AD321">
        <v>56</v>
      </c>
      <c r="AE321" t="s">
        <v>492</v>
      </c>
      <c r="AF321">
        <v>5.85</v>
      </c>
      <c r="AG321" t="s">
        <v>1745</v>
      </c>
      <c r="AH321">
        <v>8.99</v>
      </c>
      <c r="AI321">
        <v>140</v>
      </c>
      <c r="AJ321" t="s">
        <v>560</v>
      </c>
      <c r="AK321">
        <v>2.89</v>
      </c>
      <c r="AL321" t="s">
        <v>1745</v>
      </c>
      <c r="AM321">
        <v>7</v>
      </c>
      <c r="AN321">
        <v>112</v>
      </c>
      <c r="AO321" t="s">
        <v>492</v>
      </c>
      <c r="AP321">
        <v>5.85</v>
      </c>
      <c r="AQ321" t="s">
        <v>1746</v>
      </c>
      <c r="AR321">
        <v>10</v>
      </c>
      <c r="AS321">
        <v>280</v>
      </c>
      <c r="AT321" t="str">
        <f t="shared" si="4"/>
        <v>&lt; 25mph</v>
      </c>
    </row>
    <row r="322" spans="1:46" x14ac:dyDescent="0.15">
      <c r="A322">
        <v>14</v>
      </c>
      <c r="B322" t="s">
        <v>25</v>
      </c>
      <c r="C322" t="s">
        <v>90</v>
      </c>
      <c r="D322" t="s">
        <v>83</v>
      </c>
      <c r="E322">
        <v>27</v>
      </c>
      <c r="F322">
        <v>2015</v>
      </c>
      <c r="G322">
        <v>3</v>
      </c>
      <c r="H322" s="7">
        <v>42212</v>
      </c>
      <c r="I322" t="s">
        <v>59</v>
      </c>
      <c r="J322">
        <v>33.066499999999998</v>
      </c>
      <c r="K322">
        <v>-116.57899999999999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43</v>
      </c>
      <c r="S322" t="s">
        <v>20</v>
      </c>
      <c r="U322" t="s">
        <v>29</v>
      </c>
      <c r="V322" t="s">
        <v>36</v>
      </c>
      <c r="W322" t="s">
        <v>68</v>
      </c>
      <c r="X322" t="s">
        <v>53</v>
      </c>
      <c r="Y322" t="s">
        <v>57</v>
      </c>
      <c r="Z322" t="s">
        <v>428</v>
      </c>
      <c r="AA322">
        <v>3.11</v>
      </c>
      <c r="AB322" t="s">
        <v>1747</v>
      </c>
      <c r="AC322">
        <v>7</v>
      </c>
      <c r="AD322">
        <v>31</v>
      </c>
      <c r="AE322" t="s">
        <v>380</v>
      </c>
      <c r="AF322">
        <v>6.4</v>
      </c>
      <c r="AG322" t="s">
        <v>1748</v>
      </c>
      <c r="AH322">
        <v>8.01</v>
      </c>
      <c r="AI322">
        <v>213</v>
      </c>
      <c r="AJ322" t="s">
        <v>428</v>
      </c>
      <c r="AK322">
        <v>3.11</v>
      </c>
      <c r="AL322" t="s">
        <v>1747</v>
      </c>
      <c r="AM322">
        <v>7</v>
      </c>
      <c r="AN322">
        <v>60</v>
      </c>
      <c r="AO322" t="s">
        <v>380</v>
      </c>
      <c r="AP322">
        <v>6.4</v>
      </c>
      <c r="AQ322" t="s">
        <v>1748</v>
      </c>
      <c r="AR322">
        <v>8.01</v>
      </c>
      <c r="AS322">
        <v>417</v>
      </c>
      <c r="AT322" t="str">
        <f t="shared" si="4"/>
        <v>&lt; 25mph</v>
      </c>
    </row>
    <row r="323" spans="1:46" x14ac:dyDescent="0.15">
      <c r="A323">
        <v>100</v>
      </c>
      <c r="B323" t="s">
        <v>25</v>
      </c>
      <c r="C323" t="s">
        <v>273</v>
      </c>
      <c r="D323" t="s">
        <v>49</v>
      </c>
      <c r="E323">
        <v>15</v>
      </c>
      <c r="F323">
        <v>2019</v>
      </c>
      <c r="G323">
        <v>2</v>
      </c>
      <c r="H323" s="7">
        <v>43570</v>
      </c>
      <c r="I323" t="s">
        <v>274</v>
      </c>
      <c r="J323">
        <v>32.788300700000001</v>
      </c>
      <c r="K323">
        <v>-116.8896419</v>
      </c>
      <c r="L323" t="s">
        <v>29</v>
      </c>
      <c r="M323" t="s">
        <v>30</v>
      </c>
      <c r="N323" t="s">
        <v>31</v>
      </c>
      <c r="O323" t="s">
        <v>32</v>
      </c>
      <c r="P323" t="s">
        <v>271</v>
      </c>
      <c r="Q323" t="s">
        <v>34</v>
      </c>
      <c r="R323" t="s">
        <v>43</v>
      </c>
      <c r="S323" t="s">
        <v>240</v>
      </c>
      <c r="W323" t="s">
        <v>139</v>
      </c>
      <c r="X323" t="s">
        <v>69</v>
      </c>
      <c r="Y323" t="s">
        <v>39</v>
      </c>
      <c r="Z323" t="s">
        <v>635</v>
      </c>
      <c r="AA323">
        <v>2.61</v>
      </c>
      <c r="AB323" t="s">
        <v>1749</v>
      </c>
      <c r="AC323">
        <v>4.99</v>
      </c>
      <c r="AD323">
        <v>47</v>
      </c>
      <c r="AE323" t="s">
        <v>602</v>
      </c>
      <c r="AF323">
        <v>7.33</v>
      </c>
      <c r="AG323" t="s">
        <v>1750</v>
      </c>
      <c r="AH323">
        <v>8.01</v>
      </c>
      <c r="AI323">
        <v>138</v>
      </c>
      <c r="AJ323" t="s">
        <v>635</v>
      </c>
      <c r="AK323">
        <v>2.61</v>
      </c>
      <c r="AL323" t="s">
        <v>1751</v>
      </c>
      <c r="AM323">
        <v>8.99</v>
      </c>
      <c r="AN323">
        <v>93</v>
      </c>
      <c r="AO323" t="s">
        <v>602</v>
      </c>
      <c r="AP323">
        <v>7.33</v>
      </c>
      <c r="AQ323" t="s">
        <v>1752</v>
      </c>
      <c r="AR323">
        <v>11.01</v>
      </c>
      <c r="AS323">
        <v>275</v>
      </c>
      <c r="AT323" t="str">
        <f t="shared" si="4"/>
        <v>&lt; 25mph</v>
      </c>
    </row>
    <row r="324" spans="1:46" x14ac:dyDescent="0.15">
      <c r="A324">
        <v>64</v>
      </c>
      <c r="B324" t="s">
        <v>25</v>
      </c>
      <c r="C324" t="s">
        <v>196</v>
      </c>
      <c r="D324" t="s">
        <v>83</v>
      </c>
      <c r="E324">
        <v>25</v>
      </c>
      <c r="F324">
        <v>2017</v>
      </c>
      <c r="G324">
        <v>3</v>
      </c>
      <c r="H324" s="7">
        <v>42941</v>
      </c>
      <c r="I324" t="s">
        <v>197</v>
      </c>
      <c r="J324">
        <v>33.134264999999999</v>
      </c>
      <c r="K324">
        <v>-117.16660299999999</v>
      </c>
      <c r="L324" t="s">
        <v>29</v>
      </c>
      <c r="M324" t="s">
        <v>30</v>
      </c>
      <c r="N324" t="s">
        <v>31</v>
      </c>
      <c r="O324" t="s">
        <v>86</v>
      </c>
      <c r="P324" t="s">
        <v>33</v>
      </c>
      <c r="Q324" t="s">
        <v>34</v>
      </c>
      <c r="R324" t="s">
        <v>35</v>
      </c>
      <c r="S324" t="s">
        <v>138</v>
      </c>
      <c r="W324" t="s">
        <v>56</v>
      </c>
      <c r="X324" t="s">
        <v>69</v>
      </c>
      <c r="Y324" t="s">
        <v>47</v>
      </c>
      <c r="Z324" t="s">
        <v>855</v>
      </c>
      <c r="AA324">
        <v>2.5499999999999998</v>
      </c>
      <c r="AB324" t="s">
        <v>1753</v>
      </c>
      <c r="AC324">
        <v>4.99</v>
      </c>
      <c r="AD324">
        <v>6</v>
      </c>
      <c r="AE324" t="s">
        <v>1633</v>
      </c>
      <c r="AF324">
        <v>6.85</v>
      </c>
      <c r="AG324" t="s">
        <v>1754</v>
      </c>
      <c r="AH324">
        <v>10</v>
      </c>
      <c r="AI324">
        <v>82</v>
      </c>
      <c r="AJ324" t="s">
        <v>855</v>
      </c>
      <c r="AK324">
        <v>2.5499999999999998</v>
      </c>
      <c r="AL324" t="s">
        <v>1753</v>
      </c>
      <c r="AM324">
        <v>4.99</v>
      </c>
      <c r="AN324">
        <v>12</v>
      </c>
      <c r="AO324" t="s">
        <v>1633</v>
      </c>
      <c r="AP324">
        <v>6.85</v>
      </c>
      <c r="AQ324" t="s">
        <v>1754</v>
      </c>
      <c r="AR324">
        <v>10</v>
      </c>
      <c r="AS324">
        <v>164</v>
      </c>
      <c r="AT324" t="str">
        <f t="shared" ref="AT324:AT387" si="5">IF(AI324=0,"No data",IF(AH324&lt;25,"&lt; 25mph",IF(AH324&lt;40,"25-40mph",IF(AH324&lt;55,"40-55mph",IF(AH324&gt;=55,"55mph+","Undefined")))))</f>
        <v>&lt; 25mph</v>
      </c>
    </row>
    <row r="325" spans="1:46" x14ac:dyDescent="0.15">
      <c r="A325">
        <v>99</v>
      </c>
      <c r="B325" t="s">
        <v>25</v>
      </c>
      <c r="C325" t="s">
        <v>269</v>
      </c>
      <c r="D325" t="s">
        <v>127</v>
      </c>
      <c r="E325">
        <v>16</v>
      </c>
      <c r="F325">
        <v>2019</v>
      </c>
      <c r="G325">
        <v>1</v>
      </c>
      <c r="H325" s="7">
        <v>43481</v>
      </c>
      <c r="I325" t="s">
        <v>270</v>
      </c>
      <c r="J325">
        <v>33.420999999999999</v>
      </c>
      <c r="K325">
        <v>-117.61</v>
      </c>
      <c r="L325" t="s">
        <v>29</v>
      </c>
      <c r="M325" t="s">
        <v>85</v>
      </c>
      <c r="N325" t="s">
        <v>31</v>
      </c>
      <c r="O325" t="s">
        <v>32</v>
      </c>
      <c r="P325" t="s">
        <v>271</v>
      </c>
      <c r="Q325" t="s">
        <v>34</v>
      </c>
      <c r="R325" t="s">
        <v>35</v>
      </c>
      <c r="S325" t="s">
        <v>100</v>
      </c>
      <c r="T325" t="s">
        <v>272</v>
      </c>
      <c r="W325" t="s">
        <v>37</v>
      </c>
      <c r="X325" t="s">
        <v>69</v>
      </c>
      <c r="Y325" t="s">
        <v>234</v>
      </c>
      <c r="Z325" t="s">
        <v>674</v>
      </c>
      <c r="AA325">
        <v>0.75</v>
      </c>
      <c r="AB325" t="s">
        <v>1755</v>
      </c>
      <c r="AC325">
        <v>4</v>
      </c>
      <c r="AD325">
        <v>26</v>
      </c>
      <c r="AE325" t="s">
        <v>463</v>
      </c>
      <c r="AF325">
        <v>6.23</v>
      </c>
      <c r="AG325" t="s">
        <v>1756</v>
      </c>
      <c r="AH325">
        <v>10.81</v>
      </c>
      <c r="AI325">
        <v>192</v>
      </c>
      <c r="AJ325" t="s">
        <v>674</v>
      </c>
      <c r="AK325">
        <v>0.75</v>
      </c>
      <c r="AL325" t="s">
        <v>1757</v>
      </c>
      <c r="AM325">
        <v>4</v>
      </c>
      <c r="AN325">
        <v>52</v>
      </c>
      <c r="AO325" t="s">
        <v>463</v>
      </c>
      <c r="AP325">
        <v>6.23</v>
      </c>
      <c r="AQ325" t="s">
        <v>1756</v>
      </c>
      <c r="AR325">
        <v>10.81</v>
      </c>
      <c r="AS325">
        <v>384</v>
      </c>
      <c r="AT325" t="str">
        <f t="shared" si="5"/>
        <v>&lt; 25mph</v>
      </c>
    </row>
    <row r="326" spans="1:46" x14ac:dyDescent="0.15">
      <c r="A326">
        <v>119</v>
      </c>
      <c r="B326" t="s">
        <v>25</v>
      </c>
      <c r="C326" t="s">
        <v>309</v>
      </c>
      <c r="D326" t="s">
        <v>27</v>
      </c>
      <c r="E326">
        <v>26</v>
      </c>
      <c r="F326">
        <v>2020</v>
      </c>
      <c r="G326">
        <v>1</v>
      </c>
      <c r="H326" s="7">
        <v>43887</v>
      </c>
      <c r="I326" t="s">
        <v>310</v>
      </c>
      <c r="J326">
        <v>32.914000000000001</v>
      </c>
      <c r="K326">
        <v>-116.64</v>
      </c>
      <c r="L326" t="s">
        <v>29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43</v>
      </c>
      <c r="S326" t="s">
        <v>100</v>
      </c>
      <c r="T326" t="s">
        <v>161</v>
      </c>
      <c r="W326" t="s">
        <v>52</v>
      </c>
      <c r="X326" t="s">
        <v>53</v>
      </c>
      <c r="Y326" t="s">
        <v>74</v>
      </c>
      <c r="Z326" t="s">
        <v>472</v>
      </c>
      <c r="AA326">
        <v>2.91</v>
      </c>
      <c r="AB326" t="s">
        <v>1758</v>
      </c>
      <c r="AC326">
        <v>4.32</v>
      </c>
      <c r="AD326">
        <v>26</v>
      </c>
      <c r="AE326" t="s">
        <v>846</v>
      </c>
      <c r="AF326">
        <v>6.99</v>
      </c>
      <c r="AG326" t="s">
        <v>1759</v>
      </c>
      <c r="AH326">
        <v>20</v>
      </c>
      <c r="AI326">
        <v>263</v>
      </c>
      <c r="AJ326" t="s">
        <v>472</v>
      </c>
      <c r="AK326">
        <v>2.91</v>
      </c>
      <c r="AL326" t="s">
        <v>1760</v>
      </c>
      <c r="AM326">
        <v>6.79</v>
      </c>
      <c r="AN326">
        <v>52</v>
      </c>
      <c r="AO326" t="s">
        <v>846</v>
      </c>
      <c r="AP326">
        <v>6.99</v>
      </c>
      <c r="AQ326" t="s">
        <v>1759</v>
      </c>
      <c r="AR326">
        <v>20</v>
      </c>
      <c r="AS326">
        <v>523</v>
      </c>
      <c r="AT326" t="str">
        <f t="shared" si="5"/>
        <v>&lt; 25mph</v>
      </c>
    </row>
    <row r="327" spans="1:46" x14ac:dyDescent="0.15">
      <c r="A327">
        <v>106</v>
      </c>
      <c r="B327" t="s">
        <v>25</v>
      </c>
      <c r="C327" t="s">
        <v>285</v>
      </c>
      <c r="D327" t="s">
        <v>92</v>
      </c>
      <c r="E327">
        <v>5</v>
      </c>
      <c r="F327">
        <v>2019</v>
      </c>
      <c r="G327">
        <v>3</v>
      </c>
      <c r="H327" s="7">
        <v>43682</v>
      </c>
      <c r="I327" t="s">
        <v>286</v>
      </c>
      <c r="J327">
        <v>32.788589000000002</v>
      </c>
      <c r="K327">
        <v>-117.12329699999999</v>
      </c>
      <c r="L327" t="s">
        <v>29</v>
      </c>
      <c r="M327" t="s">
        <v>85</v>
      </c>
      <c r="N327" t="s">
        <v>31</v>
      </c>
      <c r="O327" t="s">
        <v>86</v>
      </c>
      <c r="P327" t="s">
        <v>271</v>
      </c>
      <c r="Q327" t="s">
        <v>34</v>
      </c>
      <c r="R327" t="s">
        <v>35</v>
      </c>
      <c r="S327" t="s">
        <v>100</v>
      </c>
      <c r="T327" t="s">
        <v>56</v>
      </c>
      <c r="W327" t="s">
        <v>68</v>
      </c>
      <c r="X327" t="s">
        <v>69</v>
      </c>
      <c r="Y327" t="s">
        <v>189</v>
      </c>
      <c r="Z327" t="s">
        <v>447</v>
      </c>
      <c r="AA327">
        <v>1.89</v>
      </c>
      <c r="AB327" t="s">
        <v>1761</v>
      </c>
      <c r="AC327">
        <v>10</v>
      </c>
      <c r="AD327">
        <v>24</v>
      </c>
      <c r="AE327" t="s">
        <v>937</v>
      </c>
      <c r="AF327">
        <v>7.8</v>
      </c>
      <c r="AG327" t="s">
        <v>1761</v>
      </c>
      <c r="AH327">
        <v>12.01</v>
      </c>
      <c r="AI327">
        <v>132</v>
      </c>
      <c r="AJ327" t="s">
        <v>447</v>
      </c>
      <c r="AK327">
        <v>1.89</v>
      </c>
      <c r="AL327" t="s">
        <v>1762</v>
      </c>
      <c r="AM327">
        <v>10</v>
      </c>
      <c r="AN327">
        <v>48</v>
      </c>
      <c r="AO327" t="s">
        <v>540</v>
      </c>
      <c r="AP327">
        <v>4.74</v>
      </c>
      <c r="AQ327" t="s">
        <v>1763</v>
      </c>
      <c r="AR327">
        <v>14</v>
      </c>
      <c r="AS327">
        <v>264</v>
      </c>
      <c r="AT327" t="str">
        <f t="shared" si="5"/>
        <v>&lt; 25mph</v>
      </c>
    </row>
    <row r="328" spans="1:46" x14ac:dyDescent="0.15">
      <c r="A328">
        <v>56</v>
      </c>
      <c r="B328" t="s">
        <v>25</v>
      </c>
      <c r="C328" t="s">
        <v>180</v>
      </c>
      <c r="D328" t="s">
        <v>127</v>
      </c>
      <c r="E328">
        <v>20</v>
      </c>
      <c r="F328">
        <v>2017</v>
      </c>
      <c r="G328">
        <v>1</v>
      </c>
      <c r="H328" s="7">
        <v>42755</v>
      </c>
      <c r="I328" t="s">
        <v>181</v>
      </c>
      <c r="J328">
        <v>32.627360000000003</v>
      </c>
      <c r="K328">
        <v>-117.076705</v>
      </c>
      <c r="L328" t="s">
        <v>182</v>
      </c>
      <c r="M328" t="s">
        <v>85</v>
      </c>
      <c r="N328" t="s">
        <v>31</v>
      </c>
      <c r="O328" t="s">
        <v>32</v>
      </c>
      <c r="P328" t="s">
        <v>33</v>
      </c>
      <c r="Q328" t="s">
        <v>34</v>
      </c>
      <c r="R328" t="s">
        <v>43</v>
      </c>
      <c r="S328" t="s">
        <v>20</v>
      </c>
      <c r="T328" t="s">
        <v>108</v>
      </c>
      <c r="U328" t="s">
        <v>29</v>
      </c>
      <c r="V328" t="s">
        <v>45</v>
      </c>
      <c r="W328" t="s">
        <v>37</v>
      </c>
      <c r="X328" t="s">
        <v>69</v>
      </c>
      <c r="Y328" t="s">
        <v>64</v>
      </c>
      <c r="Z328" t="s">
        <v>996</v>
      </c>
      <c r="AA328">
        <v>0.4</v>
      </c>
      <c r="AB328" t="s">
        <v>1764</v>
      </c>
      <c r="AC328">
        <v>12.01</v>
      </c>
      <c r="AD328">
        <v>36</v>
      </c>
      <c r="AE328" t="s">
        <v>518</v>
      </c>
      <c r="AF328">
        <v>4.8899999999999997</v>
      </c>
      <c r="AG328" t="s">
        <v>1765</v>
      </c>
      <c r="AH328">
        <v>14.99</v>
      </c>
      <c r="AI328">
        <v>210</v>
      </c>
      <c r="AJ328" t="s">
        <v>521</v>
      </c>
      <c r="AK328">
        <v>3.52</v>
      </c>
      <c r="AL328" t="s">
        <v>1766</v>
      </c>
      <c r="AM328">
        <v>14</v>
      </c>
      <c r="AN328">
        <v>72</v>
      </c>
      <c r="AO328" t="s">
        <v>518</v>
      </c>
      <c r="AP328">
        <v>4.8899999999999997</v>
      </c>
      <c r="AQ328" t="s">
        <v>1765</v>
      </c>
      <c r="AR328">
        <v>14.99</v>
      </c>
      <c r="AS328">
        <v>420</v>
      </c>
      <c r="AT328" t="str">
        <f t="shared" si="5"/>
        <v>&lt; 25mph</v>
      </c>
    </row>
    <row r="329" spans="1:46" x14ac:dyDescent="0.15">
      <c r="A329">
        <v>60</v>
      </c>
      <c r="B329" t="s">
        <v>25</v>
      </c>
      <c r="C329" t="s">
        <v>188</v>
      </c>
      <c r="D329" t="s">
        <v>149</v>
      </c>
      <c r="E329">
        <v>26</v>
      </c>
      <c r="F329">
        <v>2017</v>
      </c>
      <c r="G329">
        <v>2</v>
      </c>
      <c r="H329" s="7">
        <v>42912</v>
      </c>
      <c r="I329" t="s">
        <v>59</v>
      </c>
      <c r="J329">
        <v>32.784199999999998</v>
      </c>
      <c r="K329">
        <v>-117.139073</v>
      </c>
      <c r="L329" t="s">
        <v>29</v>
      </c>
      <c r="M329" t="s">
        <v>85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20</v>
      </c>
      <c r="U329" t="s">
        <v>81</v>
      </c>
      <c r="V329" t="s">
        <v>36</v>
      </c>
      <c r="W329" t="s">
        <v>56</v>
      </c>
      <c r="X329" t="s">
        <v>69</v>
      </c>
      <c r="Y329" t="s">
        <v>189</v>
      </c>
      <c r="Z329" t="s">
        <v>358</v>
      </c>
      <c r="AA329">
        <v>2.89</v>
      </c>
      <c r="AB329" t="s">
        <v>1767</v>
      </c>
      <c r="AC329">
        <v>15.99</v>
      </c>
      <c r="AD329">
        <v>62</v>
      </c>
      <c r="AE329" t="s">
        <v>358</v>
      </c>
      <c r="AF329">
        <v>2.89</v>
      </c>
      <c r="AG329" t="s">
        <v>1767</v>
      </c>
      <c r="AH329">
        <v>15.99</v>
      </c>
      <c r="AI329">
        <v>191</v>
      </c>
      <c r="AJ329" t="s">
        <v>358</v>
      </c>
      <c r="AK329">
        <v>2.89</v>
      </c>
      <c r="AL329" t="s">
        <v>1767</v>
      </c>
      <c r="AM329">
        <v>15.99</v>
      </c>
      <c r="AN329">
        <v>117</v>
      </c>
      <c r="AO329" t="s">
        <v>358</v>
      </c>
      <c r="AP329">
        <v>2.89</v>
      </c>
      <c r="AQ329" t="s">
        <v>1767</v>
      </c>
      <c r="AR329">
        <v>15.99</v>
      </c>
      <c r="AS329">
        <v>375</v>
      </c>
      <c r="AT329" t="str">
        <f t="shared" si="5"/>
        <v>&lt; 25mph</v>
      </c>
    </row>
    <row r="330" spans="1:46" x14ac:dyDescent="0.15">
      <c r="A330">
        <v>4</v>
      </c>
      <c r="B330" t="s">
        <v>25</v>
      </c>
      <c r="C330" t="s">
        <v>54</v>
      </c>
      <c r="D330" t="s">
        <v>49</v>
      </c>
      <c r="E330">
        <v>12</v>
      </c>
      <c r="F330">
        <v>2015</v>
      </c>
      <c r="G330">
        <v>2</v>
      </c>
      <c r="H330" s="7">
        <v>42106</v>
      </c>
      <c r="I330" t="s">
        <v>55</v>
      </c>
      <c r="J330">
        <v>33.011699999999998</v>
      </c>
      <c r="K330">
        <v>-116.866</v>
      </c>
      <c r="L330" t="s">
        <v>29</v>
      </c>
      <c r="M330" t="s">
        <v>30</v>
      </c>
      <c r="N330" t="s">
        <v>51</v>
      </c>
      <c r="O330" t="s">
        <v>32</v>
      </c>
      <c r="P330" t="s">
        <v>33</v>
      </c>
      <c r="Q330" t="s">
        <v>34</v>
      </c>
      <c r="R330" t="s">
        <v>43</v>
      </c>
      <c r="S330" t="s">
        <v>20</v>
      </c>
      <c r="U330" t="s">
        <v>56</v>
      </c>
      <c r="V330" t="s">
        <v>36</v>
      </c>
      <c r="X330" t="s">
        <v>38</v>
      </c>
      <c r="Y330" t="s">
        <v>57</v>
      </c>
      <c r="Z330" t="s">
        <v>472</v>
      </c>
      <c r="AA330">
        <v>2.91</v>
      </c>
      <c r="AB330" t="s">
        <v>1768</v>
      </c>
      <c r="AC330">
        <v>4</v>
      </c>
      <c r="AD330">
        <v>46</v>
      </c>
      <c r="AE330" t="s">
        <v>358</v>
      </c>
      <c r="AF330">
        <v>7.24</v>
      </c>
      <c r="AG330" t="s">
        <v>1769</v>
      </c>
      <c r="AH330">
        <v>17</v>
      </c>
      <c r="AI330">
        <v>169</v>
      </c>
      <c r="AJ330" t="s">
        <v>472</v>
      </c>
      <c r="AK330">
        <v>2.91</v>
      </c>
      <c r="AL330" t="s">
        <v>1770</v>
      </c>
      <c r="AM330">
        <v>5.99</v>
      </c>
      <c r="AN330">
        <v>89</v>
      </c>
      <c r="AO330" t="s">
        <v>358</v>
      </c>
      <c r="AP330">
        <v>7.24</v>
      </c>
      <c r="AQ330" t="s">
        <v>1771</v>
      </c>
      <c r="AR330">
        <v>17</v>
      </c>
      <c r="AS330">
        <v>336</v>
      </c>
      <c r="AT330" t="str">
        <f t="shared" si="5"/>
        <v>&lt; 25mph</v>
      </c>
    </row>
    <row r="331" spans="1:46" x14ac:dyDescent="0.15">
      <c r="A331">
        <v>64</v>
      </c>
      <c r="B331" t="s">
        <v>25</v>
      </c>
      <c r="C331" t="s">
        <v>196</v>
      </c>
      <c r="D331" t="s">
        <v>83</v>
      </c>
      <c r="E331">
        <v>25</v>
      </c>
      <c r="F331">
        <v>2017</v>
      </c>
      <c r="G331">
        <v>3</v>
      </c>
      <c r="H331" s="7">
        <v>42941</v>
      </c>
      <c r="I331" t="s">
        <v>197</v>
      </c>
      <c r="J331">
        <v>33.134264999999999</v>
      </c>
      <c r="K331">
        <v>-117.16660299999999</v>
      </c>
      <c r="L331" t="s">
        <v>29</v>
      </c>
      <c r="M331" t="s">
        <v>30</v>
      </c>
      <c r="N331" t="s">
        <v>31</v>
      </c>
      <c r="O331" t="s">
        <v>86</v>
      </c>
      <c r="P331" t="s">
        <v>33</v>
      </c>
      <c r="Q331" t="s">
        <v>34</v>
      </c>
      <c r="R331" t="s">
        <v>35</v>
      </c>
      <c r="S331" t="s">
        <v>138</v>
      </c>
      <c r="W331" t="s">
        <v>56</v>
      </c>
      <c r="X331" t="s">
        <v>69</v>
      </c>
      <c r="Y331" t="s">
        <v>47</v>
      </c>
      <c r="Z331" t="s">
        <v>855</v>
      </c>
      <c r="AA331">
        <v>2.5499999999999998</v>
      </c>
      <c r="AB331" t="s">
        <v>1772</v>
      </c>
      <c r="AC331">
        <v>4.99</v>
      </c>
      <c r="AD331">
        <v>10</v>
      </c>
      <c r="AE331" t="s">
        <v>549</v>
      </c>
      <c r="AF331">
        <v>5.78</v>
      </c>
      <c r="AG331" t="s">
        <v>1773</v>
      </c>
      <c r="AH331">
        <v>20.13</v>
      </c>
      <c r="AI331">
        <v>91</v>
      </c>
      <c r="AJ331" t="s">
        <v>855</v>
      </c>
      <c r="AK331">
        <v>2.5499999999999998</v>
      </c>
      <c r="AL331" t="s">
        <v>1772</v>
      </c>
      <c r="AM331">
        <v>4.99</v>
      </c>
      <c r="AN331">
        <v>20</v>
      </c>
      <c r="AO331" t="s">
        <v>549</v>
      </c>
      <c r="AP331">
        <v>5.78</v>
      </c>
      <c r="AQ331" t="s">
        <v>1774</v>
      </c>
      <c r="AR331">
        <v>21.03</v>
      </c>
      <c r="AS331">
        <v>174</v>
      </c>
      <c r="AT331" t="str">
        <f t="shared" si="5"/>
        <v>&lt; 25mph</v>
      </c>
    </row>
    <row r="332" spans="1:46" x14ac:dyDescent="0.15">
      <c r="A332">
        <v>125</v>
      </c>
      <c r="B332" t="s">
        <v>25</v>
      </c>
      <c r="C332" t="s">
        <v>321</v>
      </c>
      <c r="D332" t="s">
        <v>83</v>
      </c>
      <c r="E332">
        <v>17</v>
      </c>
      <c r="F332">
        <v>2020</v>
      </c>
      <c r="G332">
        <v>3</v>
      </c>
      <c r="H332" s="7">
        <v>44029</v>
      </c>
      <c r="I332" t="s">
        <v>322</v>
      </c>
      <c r="J332">
        <v>33.090350999999998</v>
      </c>
      <c r="K332">
        <v>-116.579773</v>
      </c>
      <c r="L332" t="s">
        <v>29</v>
      </c>
      <c r="M332" t="s">
        <v>30</v>
      </c>
      <c r="N332" t="s">
        <v>31</v>
      </c>
      <c r="O332" t="s">
        <v>72</v>
      </c>
      <c r="P332" t="s">
        <v>33</v>
      </c>
      <c r="Q332" t="s">
        <v>34</v>
      </c>
      <c r="R332" t="s">
        <v>43</v>
      </c>
      <c r="S332" t="s">
        <v>20</v>
      </c>
      <c r="U332" t="s">
        <v>152</v>
      </c>
      <c r="V332" t="s">
        <v>36</v>
      </c>
      <c r="W332" t="s">
        <v>68</v>
      </c>
      <c r="X332" t="s">
        <v>53</v>
      </c>
      <c r="Y332" t="s">
        <v>57</v>
      </c>
      <c r="Z332" t="s">
        <v>512</v>
      </c>
      <c r="AA332">
        <v>3.91</v>
      </c>
      <c r="AB332" t="s">
        <v>1775</v>
      </c>
      <c r="AC332">
        <v>4</v>
      </c>
      <c r="AD332">
        <v>27</v>
      </c>
      <c r="AE332" t="s">
        <v>545</v>
      </c>
      <c r="AF332">
        <v>4.74</v>
      </c>
      <c r="AG332" t="s">
        <v>1776</v>
      </c>
      <c r="AH332">
        <v>5.99</v>
      </c>
      <c r="AI332">
        <v>181</v>
      </c>
      <c r="AJ332" t="s">
        <v>512</v>
      </c>
      <c r="AK332">
        <v>3.91</v>
      </c>
      <c r="AL332" t="s">
        <v>1775</v>
      </c>
      <c r="AM332">
        <v>4</v>
      </c>
      <c r="AN332">
        <v>55</v>
      </c>
      <c r="AO332" t="s">
        <v>545</v>
      </c>
      <c r="AP332">
        <v>4.74</v>
      </c>
      <c r="AQ332" t="s">
        <v>1776</v>
      </c>
      <c r="AR332">
        <v>5.99</v>
      </c>
      <c r="AS332">
        <v>358</v>
      </c>
      <c r="AT332" t="str">
        <f t="shared" si="5"/>
        <v>&lt; 25mph</v>
      </c>
    </row>
    <row r="333" spans="1:46" x14ac:dyDescent="0.15">
      <c r="A333">
        <v>138</v>
      </c>
      <c r="B333" t="s">
        <v>25</v>
      </c>
      <c r="C333" t="s">
        <v>339</v>
      </c>
      <c r="D333" t="s">
        <v>104</v>
      </c>
      <c r="E333">
        <v>17</v>
      </c>
      <c r="F333">
        <v>2020</v>
      </c>
      <c r="G333">
        <v>3</v>
      </c>
      <c r="H333" s="7">
        <v>44091</v>
      </c>
      <c r="I333" t="s">
        <v>93</v>
      </c>
      <c r="J333">
        <v>33.110132</v>
      </c>
      <c r="K333">
        <v>-117.26933099999999</v>
      </c>
      <c r="L333" t="s">
        <v>29</v>
      </c>
      <c r="M333" t="s">
        <v>85</v>
      </c>
      <c r="N333" t="s">
        <v>31</v>
      </c>
      <c r="O333" t="s">
        <v>32</v>
      </c>
      <c r="P333" t="s">
        <v>33</v>
      </c>
      <c r="Q333" t="s">
        <v>34</v>
      </c>
      <c r="R333" t="s">
        <v>43</v>
      </c>
      <c r="S333" t="s">
        <v>100</v>
      </c>
      <c r="T333" t="s">
        <v>56</v>
      </c>
      <c r="W333" t="s">
        <v>68</v>
      </c>
      <c r="X333" t="s">
        <v>69</v>
      </c>
      <c r="Y333" t="s">
        <v>61</v>
      </c>
      <c r="Z333" t="s">
        <v>642</v>
      </c>
      <c r="AA333">
        <v>3.07</v>
      </c>
      <c r="AB333" t="s">
        <v>1777</v>
      </c>
      <c r="AC333">
        <v>8.33</v>
      </c>
      <c r="AD333">
        <v>114</v>
      </c>
      <c r="AE333" t="s">
        <v>472</v>
      </c>
      <c r="AF333">
        <v>4.71</v>
      </c>
      <c r="AG333" t="s">
        <v>1778</v>
      </c>
      <c r="AH333">
        <v>9.34</v>
      </c>
      <c r="AI333">
        <v>235</v>
      </c>
      <c r="AJ333" t="s">
        <v>642</v>
      </c>
      <c r="AK333">
        <v>3.07</v>
      </c>
      <c r="AL333" t="s">
        <v>1777</v>
      </c>
      <c r="AM333">
        <v>8.33</v>
      </c>
      <c r="AN333">
        <v>227</v>
      </c>
      <c r="AO333" t="s">
        <v>805</v>
      </c>
      <c r="AP333">
        <v>7.48</v>
      </c>
      <c r="AQ333" t="s">
        <v>1779</v>
      </c>
      <c r="AR333">
        <v>15.49</v>
      </c>
      <c r="AS333">
        <v>469</v>
      </c>
      <c r="AT333" t="str">
        <f t="shared" si="5"/>
        <v>&lt; 25mph</v>
      </c>
    </row>
    <row r="334" spans="1:46" x14ac:dyDescent="0.15">
      <c r="A334">
        <v>43</v>
      </c>
      <c r="B334" t="s">
        <v>25</v>
      </c>
      <c r="C334" t="s">
        <v>154</v>
      </c>
      <c r="D334" t="s">
        <v>83</v>
      </c>
      <c r="E334">
        <v>2</v>
      </c>
      <c r="F334">
        <v>2016</v>
      </c>
      <c r="G334">
        <v>3</v>
      </c>
      <c r="H334" s="7">
        <v>42553</v>
      </c>
      <c r="I334" t="s">
        <v>155</v>
      </c>
      <c r="J334">
        <v>32.81</v>
      </c>
      <c r="K334">
        <v>-116.878</v>
      </c>
      <c r="L334" t="s">
        <v>29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43</v>
      </c>
      <c r="S334" t="s">
        <v>100</v>
      </c>
      <c r="T334" t="s">
        <v>156</v>
      </c>
      <c r="W334" t="s">
        <v>68</v>
      </c>
      <c r="X334" t="s">
        <v>38</v>
      </c>
      <c r="Y334" t="s">
        <v>39</v>
      </c>
      <c r="Z334" t="s">
        <v>440</v>
      </c>
      <c r="AA334">
        <v>0.57999999999999996</v>
      </c>
      <c r="AB334" t="s">
        <v>1780</v>
      </c>
      <c r="AC334">
        <v>24.7</v>
      </c>
      <c r="AD334">
        <v>12</v>
      </c>
      <c r="AE334" t="s">
        <v>440</v>
      </c>
      <c r="AF334">
        <v>0.57999999999999996</v>
      </c>
      <c r="AG334" t="s">
        <v>1780</v>
      </c>
      <c r="AH334">
        <v>24.7</v>
      </c>
      <c r="AI334">
        <v>56</v>
      </c>
      <c r="AJ334" t="s">
        <v>440</v>
      </c>
      <c r="AK334">
        <v>0.57999999999999996</v>
      </c>
      <c r="AL334" t="s">
        <v>1780</v>
      </c>
      <c r="AM334">
        <v>24.7</v>
      </c>
      <c r="AN334">
        <v>24</v>
      </c>
      <c r="AO334" t="s">
        <v>440</v>
      </c>
      <c r="AP334">
        <v>0.57999999999999996</v>
      </c>
      <c r="AQ334" t="s">
        <v>1780</v>
      </c>
      <c r="AR334">
        <v>24.7</v>
      </c>
      <c r="AS334">
        <v>111</v>
      </c>
      <c r="AT334" t="str">
        <f t="shared" si="5"/>
        <v>&lt; 25mph</v>
      </c>
    </row>
    <row r="335" spans="1:46" x14ac:dyDescent="0.15">
      <c r="A335">
        <v>140</v>
      </c>
      <c r="B335" t="s">
        <v>25</v>
      </c>
      <c r="C335" t="s">
        <v>342</v>
      </c>
      <c r="D335" t="s">
        <v>120</v>
      </c>
      <c r="E335">
        <v>14</v>
      </c>
      <c r="F335">
        <v>2020</v>
      </c>
      <c r="G335">
        <v>4</v>
      </c>
      <c r="H335" s="7">
        <v>44118</v>
      </c>
      <c r="I335" s="8">
        <v>0.62847222222222221</v>
      </c>
      <c r="J335">
        <v>33.027000000000001</v>
      </c>
      <c r="K335">
        <v>-116.889</v>
      </c>
      <c r="L335" t="s">
        <v>29</v>
      </c>
      <c r="M335" t="s">
        <v>85</v>
      </c>
      <c r="N335" t="s">
        <v>31</v>
      </c>
      <c r="O335" t="s">
        <v>32</v>
      </c>
      <c r="P335" t="s">
        <v>304</v>
      </c>
      <c r="Q335" t="s">
        <v>34</v>
      </c>
      <c r="R335" t="s">
        <v>35</v>
      </c>
      <c r="S335" t="s">
        <v>100</v>
      </c>
      <c r="T335" t="s">
        <v>161</v>
      </c>
      <c r="W335" t="s">
        <v>52</v>
      </c>
      <c r="X335" t="s">
        <v>38</v>
      </c>
      <c r="Y335" t="s">
        <v>57</v>
      </c>
      <c r="Z335" t="s">
        <v>798</v>
      </c>
      <c r="AA335">
        <v>2.72</v>
      </c>
      <c r="AB335" t="s">
        <v>1781</v>
      </c>
      <c r="AC335">
        <v>7</v>
      </c>
      <c r="AD335">
        <v>53</v>
      </c>
      <c r="AE335" t="s">
        <v>736</v>
      </c>
      <c r="AF335">
        <v>7.1</v>
      </c>
      <c r="AG335" t="s">
        <v>1782</v>
      </c>
      <c r="AH335">
        <v>12.75</v>
      </c>
      <c r="AI335">
        <v>135</v>
      </c>
      <c r="AJ335" t="s">
        <v>367</v>
      </c>
      <c r="AK335">
        <v>4</v>
      </c>
      <c r="AL335" t="s">
        <v>1783</v>
      </c>
      <c r="AM335">
        <v>11.01</v>
      </c>
      <c r="AN335">
        <v>106</v>
      </c>
      <c r="AO335" t="s">
        <v>385</v>
      </c>
      <c r="AP335">
        <v>7.95</v>
      </c>
      <c r="AQ335" t="s">
        <v>1783</v>
      </c>
      <c r="AR335">
        <v>14</v>
      </c>
      <c r="AS335">
        <v>272</v>
      </c>
      <c r="AT335" t="str">
        <f t="shared" si="5"/>
        <v>&lt; 25mph</v>
      </c>
    </row>
    <row r="336" spans="1:46" x14ac:dyDescent="0.15">
      <c r="A336">
        <v>102</v>
      </c>
      <c r="B336" t="s">
        <v>25</v>
      </c>
      <c r="C336" t="s">
        <v>277</v>
      </c>
      <c r="D336" t="s">
        <v>83</v>
      </c>
      <c r="E336">
        <v>3</v>
      </c>
      <c r="F336">
        <v>2019</v>
      </c>
      <c r="G336">
        <v>3</v>
      </c>
      <c r="H336" s="7">
        <v>43649</v>
      </c>
      <c r="I336" t="s">
        <v>278</v>
      </c>
      <c r="J336">
        <v>33.011263999999997</v>
      </c>
      <c r="K336">
        <v>-116.84922</v>
      </c>
      <c r="L336" t="s">
        <v>29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100</v>
      </c>
      <c r="T336" t="s">
        <v>108</v>
      </c>
      <c r="W336" t="s">
        <v>52</v>
      </c>
      <c r="X336" t="s">
        <v>53</v>
      </c>
      <c r="Y336" t="s">
        <v>57</v>
      </c>
      <c r="Z336" t="s">
        <v>397</v>
      </c>
      <c r="AA336">
        <v>2.2200000000000002</v>
      </c>
      <c r="AB336" t="s">
        <v>1784</v>
      </c>
      <c r="AC336">
        <v>2.0099999999999998</v>
      </c>
      <c r="AD336">
        <v>18</v>
      </c>
      <c r="AE336" t="s">
        <v>710</v>
      </c>
      <c r="AF336">
        <v>7.34</v>
      </c>
      <c r="AG336" t="s">
        <v>1785</v>
      </c>
      <c r="AH336">
        <v>12.01</v>
      </c>
      <c r="AI336">
        <v>83</v>
      </c>
      <c r="AJ336" t="s">
        <v>397</v>
      </c>
      <c r="AK336">
        <v>2.2200000000000002</v>
      </c>
      <c r="AL336" t="s">
        <v>1786</v>
      </c>
      <c r="AM336">
        <v>4.99</v>
      </c>
      <c r="AN336">
        <v>36</v>
      </c>
      <c r="AO336" t="s">
        <v>710</v>
      </c>
      <c r="AP336">
        <v>7.34</v>
      </c>
      <c r="AQ336" t="s">
        <v>1785</v>
      </c>
      <c r="AR336">
        <v>12.01</v>
      </c>
      <c r="AS336">
        <v>165</v>
      </c>
      <c r="AT336" t="str">
        <f t="shared" si="5"/>
        <v>&lt; 25mph</v>
      </c>
    </row>
    <row r="337" spans="1:46" x14ac:dyDescent="0.15">
      <c r="A337">
        <v>77</v>
      </c>
      <c r="B337" t="s">
        <v>25</v>
      </c>
      <c r="C337" t="s">
        <v>224</v>
      </c>
      <c r="D337" t="s">
        <v>124</v>
      </c>
      <c r="E337">
        <v>10</v>
      </c>
      <c r="F337">
        <v>2017</v>
      </c>
      <c r="G337">
        <v>4</v>
      </c>
      <c r="H337" s="7">
        <v>43079</v>
      </c>
      <c r="I337" t="s">
        <v>225</v>
      </c>
      <c r="J337">
        <v>33.273868</v>
      </c>
      <c r="K337">
        <v>-116.953675</v>
      </c>
      <c r="L337" t="s">
        <v>29</v>
      </c>
      <c r="M337" t="s">
        <v>30</v>
      </c>
      <c r="N337" t="s">
        <v>51</v>
      </c>
      <c r="O337" t="s">
        <v>32</v>
      </c>
      <c r="P337" t="s">
        <v>33</v>
      </c>
      <c r="Q337" t="s">
        <v>34</v>
      </c>
      <c r="R337" t="s">
        <v>35</v>
      </c>
      <c r="S337" t="s">
        <v>100</v>
      </c>
      <c r="T337" t="s">
        <v>101</v>
      </c>
      <c r="W337" t="s">
        <v>68</v>
      </c>
      <c r="X337" t="s">
        <v>53</v>
      </c>
      <c r="Y337" t="s">
        <v>47</v>
      </c>
      <c r="Z337" t="s">
        <v>422</v>
      </c>
      <c r="AA337">
        <v>2.37</v>
      </c>
      <c r="AB337" t="s">
        <v>1787</v>
      </c>
      <c r="AC337">
        <v>22.01</v>
      </c>
      <c r="AD337">
        <v>33</v>
      </c>
      <c r="AE337" t="s">
        <v>422</v>
      </c>
      <c r="AF337">
        <v>2.37</v>
      </c>
      <c r="AG337" t="s">
        <v>1787</v>
      </c>
      <c r="AH337">
        <v>22.01</v>
      </c>
      <c r="AI337">
        <v>111</v>
      </c>
      <c r="AJ337" t="s">
        <v>422</v>
      </c>
      <c r="AK337">
        <v>2.37</v>
      </c>
      <c r="AL337" t="s">
        <v>1788</v>
      </c>
      <c r="AM337">
        <v>22.01</v>
      </c>
      <c r="AN337">
        <v>66</v>
      </c>
      <c r="AO337" t="s">
        <v>422</v>
      </c>
      <c r="AP337">
        <v>2.37</v>
      </c>
      <c r="AQ337" t="s">
        <v>1788</v>
      </c>
      <c r="AR337">
        <v>22.01</v>
      </c>
      <c r="AS337">
        <v>221</v>
      </c>
      <c r="AT337" t="str">
        <f t="shared" si="5"/>
        <v>&lt; 25mph</v>
      </c>
    </row>
    <row r="338" spans="1:46" x14ac:dyDescent="0.15">
      <c r="A338">
        <v>142</v>
      </c>
      <c r="B338" t="s">
        <v>25</v>
      </c>
      <c r="C338" t="s">
        <v>345</v>
      </c>
      <c r="D338" t="s">
        <v>176</v>
      </c>
      <c r="E338">
        <v>30</v>
      </c>
      <c r="F338">
        <v>2020</v>
      </c>
      <c r="G338">
        <v>4</v>
      </c>
      <c r="H338" s="7">
        <v>44165</v>
      </c>
      <c r="I338" t="s">
        <v>346</v>
      </c>
      <c r="J338">
        <v>33.265999999999998</v>
      </c>
      <c r="K338">
        <v>-117.223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43</v>
      </c>
      <c r="S338" t="s">
        <v>100</v>
      </c>
      <c r="T338" t="s">
        <v>161</v>
      </c>
      <c r="W338" t="s">
        <v>52</v>
      </c>
      <c r="X338" t="s">
        <v>38</v>
      </c>
      <c r="Y338" t="s">
        <v>47</v>
      </c>
      <c r="Z338" t="s">
        <v>1074</v>
      </c>
      <c r="AA338">
        <v>3.27</v>
      </c>
      <c r="AB338" t="s">
        <v>1789</v>
      </c>
      <c r="AC338">
        <v>10</v>
      </c>
      <c r="AD338">
        <v>37</v>
      </c>
      <c r="AE338" t="s">
        <v>1074</v>
      </c>
      <c r="AF338">
        <v>3.27</v>
      </c>
      <c r="AG338" t="s">
        <v>1789</v>
      </c>
      <c r="AH338">
        <v>10</v>
      </c>
      <c r="AI338">
        <v>186</v>
      </c>
      <c r="AJ338" t="s">
        <v>565</v>
      </c>
      <c r="AK338">
        <v>2.96</v>
      </c>
      <c r="AL338" t="s">
        <v>1790</v>
      </c>
      <c r="AM338">
        <v>12.01</v>
      </c>
      <c r="AN338">
        <v>74</v>
      </c>
      <c r="AO338" t="s">
        <v>565</v>
      </c>
      <c r="AP338">
        <v>2.96</v>
      </c>
      <c r="AQ338" t="s">
        <v>1790</v>
      </c>
      <c r="AR338">
        <v>12.01</v>
      </c>
      <c r="AS338">
        <v>367</v>
      </c>
      <c r="AT338" t="str">
        <f t="shared" si="5"/>
        <v>&lt; 25mph</v>
      </c>
    </row>
    <row r="339" spans="1:46" x14ac:dyDescent="0.15">
      <c r="A339">
        <v>32</v>
      </c>
      <c r="B339" t="s">
        <v>25</v>
      </c>
      <c r="C339" t="s">
        <v>134</v>
      </c>
      <c r="D339" t="s">
        <v>27</v>
      </c>
      <c r="E339">
        <v>5</v>
      </c>
      <c r="F339">
        <v>2016</v>
      </c>
      <c r="G339">
        <v>1</v>
      </c>
      <c r="H339" s="7">
        <v>42405</v>
      </c>
      <c r="I339" t="s">
        <v>135</v>
      </c>
      <c r="J339">
        <v>33.073900000000002</v>
      </c>
      <c r="K339">
        <v>-117.08620000000001</v>
      </c>
      <c r="L339" t="s">
        <v>29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43</v>
      </c>
      <c r="S339" t="s">
        <v>100</v>
      </c>
      <c r="T339" t="s">
        <v>101</v>
      </c>
      <c r="W339" t="s">
        <v>52</v>
      </c>
      <c r="X339" t="s">
        <v>69</v>
      </c>
      <c r="Y339" t="s">
        <v>47</v>
      </c>
      <c r="Z339" t="s">
        <v>521</v>
      </c>
      <c r="AA339">
        <v>1.85</v>
      </c>
      <c r="AB339" t="s">
        <v>1791</v>
      </c>
      <c r="AC339">
        <v>11.99</v>
      </c>
      <c r="AD339">
        <v>54</v>
      </c>
      <c r="AE339" t="s">
        <v>380</v>
      </c>
      <c r="AF339">
        <v>7.98</v>
      </c>
      <c r="AG339" t="s">
        <v>1792</v>
      </c>
      <c r="AH339">
        <v>13</v>
      </c>
      <c r="AI339">
        <v>106</v>
      </c>
      <c r="AJ339" t="s">
        <v>521</v>
      </c>
      <c r="AK339">
        <v>1.85</v>
      </c>
      <c r="AL339" t="s">
        <v>1791</v>
      </c>
      <c r="AM339">
        <v>11.99</v>
      </c>
      <c r="AN339">
        <v>109</v>
      </c>
      <c r="AO339" t="s">
        <v>380</v>
      </c>
      <c r="AP339">
        <v>7.98</v>
      </c>
      <c r="AQ339" t="s">
        <v>1792</v>
      </c>
      <c r="AR339">
        <v>13</v>
      </c>
      <c r="AS339">
        <v>214</v>
      </c>
      <c r="AT339" t="str">
        <f t="shared" si="5"/>
        <v>&lt; 25mph</v>
      </c>
    </row>
    <row r="340" spans="1:46" x14ac:dyDescent="0.15">
      <c r="A340">
        <v>85</v>
      </c>
      <c r="B340" t="s">
        <v>25</v>
      </c>
      <c r="C340" t="s">
        <v>241</v>
      </c>
      <c r="D340" t="s">
        <v>149</v>
      </c>
      <c r="E340">
        <v>12</v>
      </c>
      <c r="F340">
        <v>2018</v>
      </c>
      <c r="G340">
        <v>2</v>
      </c>
      <c r="H340" s="7">
        <v>43263</v>
      </c>
      <c r="I340" t="s">
        <v>242</v>
      </c>
      <c r="J340">
        <v>32.706000000000003</v>
      </c>
      <c r="K340">
        <v>-116.396</v>
      </c>
      <c r="L340" t="s">
        <v>29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43</v>
      </c>
      <c r="S340" t="s">
        <v>20</v>
      </c>
      <c r="U340" t="s">
        <v>152</v>
      </c>
      <c r="V340" t="s">
        <v>36</v>
      </c>
      <c r="W340" t="s">
        <v>68</v>
      </c>
      <c r="X340" t="s">
        <v>53</v>
      </c>
      <c r="Y340" t="s">
        <v>74</v>
      </c>
      <c r="Z340" t="s">
        <v>472</v>
      </c>
      <c r="AA340">
        <v>2.77</v>
      </c>
      <c r="AB340" t="s">
        <v>1793</v>
      </c>
      <c r="AC340">
        <v>7</v>
      </c>
      <c r="AD340">
        <v>28</v>
      </c>
      <c r="AE340" t="s">
        <v>358</v>
      </c>
      <c r="AF340">
        <v>7.34</v>
      </c>
      <c r="AG340" t="s">
        <v>1794</v>
      </c>
      <c r="AH340">
        <v>13</v>
      </c>
      <c r="AI340">
        <v>187</v>
      </c>
      <c r="AJ340" t="s">
        <v>472</v>
      </c>
      <c r="AK340">
        <v>2.77</v>
      </c>
      <c r="AL340" t="s">
        <v>1795</v>
      </c>
      <c r="AM340">
        <v>8.01</v>
      </c>
      <c r="AN340">
        <v>58</v>
      </c>
      <c r="AO340" t="s">
        <v>358</v>
      </c>
      <c r="AP340">
        <v>7.34</v>
      </c>
      <c r="AQ340" t="s">
        <v>1796</v>
      </c>
      <c r="AR340">
        <v>15.99</v>
      </c>
      <c r="AS340">
        <v>379</v>
      </c>
      <c r="AT340" t="str">
        <f t="shared" si="5"/>
        <v>&lt; 25mph</v>
      </c>
    </row>
    <row r="341" spans="1:46" x14ac:dyDescent="0.15">
      <c r="A341">
        <v>122</v>
      </c>
      <c r="B341" t="s">
        <v>25</v>
      </c>
      <c r="C341" t="s">
        <v>315</v>
      </c>
      <c r="D341" t="s">
        <v>149</v>
      </c>
      <c r="E341">
        <v>2</v>
      </c>
      <c r="F341">
        <v>2020</v>
      </c>
      <c r="G341">
        <v>2</v>
      </c>
      <c r="H341" s="7">
        <v>43984</v>
      </c>
      <c r="I341" t="s">
        <v>316</v>
      </c>
      <c r="J341">
        <v>33.07</v>
      </c>
      <c r="K341">
        <v>-116.863</v>
      </c>
      <c r="L341" t="s">
        <v>29</v>
      </c>
      <c r="M341" t="s">
        <v>30</v>
      </c>
      <c r="N341" t="s">
        <v>31</v>
      </c>
      <c r="O341" t="s">
        <v>32</v>
      </c>
      <c r="P341" t="s">
        <v>304</v>
      </c>
      <c r="Q341" t="s">
        <v>34</v>
      </c>
      <c r="R341" t="s">
        <v>43</v>
      </c>
      <c r="S341" t="s">
        <v>20</v>
      </c>
      <c r="U341" t="s">
        <v>44</v>
      </c>
      <c r="V341" t="s">
        <v>45</v>
      </c>
      <c r="W341" t="s">
        <v>46</v>
      </c>
      <c r="X341" t="s">
        <v>53</v>
      </c>
      <c r="Y341" t="s">
        <v>57</v>
      </c>
      <c r="Z341" t="s">
        <v>472</v>
      </c>
      <c r="AA341">
        <v>2.5299999999999998</v>
      </c>
      <c r="AB341" t="s">
        <v>1797</v>
      </c>
      <c r="AC341">
        <v>3.88</v>
      </c>
      <c r="AD341">
        <v>14</v>
      </c>
      <c r="AE341" t="s">
        <v>846</v>
      </c>
      <c r="AF341">
        <v>7.64</v>
      </c>
      <c r="AG341" t="s">
        <v>1798</v>
      </c>
      <c r="AH341">
        <v>25</v>
      </c>
      <c r="AI341">
        <v>251</v>
      </c>
      <c r="AJ341" t="s">
        <v>472</v>
      </c>
      <c r="AK341">
        <v>2.5299999999999998</v>
      </c>
      <c r="AL341" t="s">
        <v>1799</v>
      </c>
      <c r="AM341">
        <v>7.74</v>
      </c>
      <c r="AN341">
        <v>28</v>
      </c>
      <c r="AO341" t="s">
        <v>846</v>
      </c>
      <c r="AP341">
        <v>7.64</v>
      </c>
      <c r="AQ341" t="s">
        <v>1798</v>
      </c>
      <c r="AR341">
        <v>25</v>
      </c>
      <c r="AS341">
        <v>495</v>
      </c>
      <c r="AT341" t="str">
        <f t="shared" si="5"/>
        <v>25-40mph</v>
      </c>
    </row>
    <row r="342" spans="1:46" x14ac:dyDescent="0.15">
      <c r="A342">
        <v>64</v>
      </c>
      <c r="B342" t="s">
        <v>25</v>
      </c>
      <c r="C342" t="s">
        <v>196</v>
      </c>
      <c r="D342" t="s">
        <v>83</v>
      </c>
      <c r="E342">
        <v>25</v>
      </c>
      <c r="F342">
        <v>2017</v>
      </c>
      <c r="G342">
        <v>3</v>
      </c>
      <c r="H342" s="7">
        <v>42941</v>
      </c>
      <c r="I342" t="s">
        <v>197</v>
      </c>
      <c r="J342">
        <v>33.134264999999999</v>
      </c>
      <c r="K342">
        <v>-117.16660299999999</v>
      </c>
      <c r="L342" t="s">
        <v>29</v>
      </c>
      <c r="M342" t="s">
        <v>30</v>
      </c>
      <c r="N342" t="s">
        <v>31</v>
      </c>
      <c r="O342" t="s">
        <v>86</v>
      </c>
      <c r="P342" t="s">
        <v>33</v>
      </c>
      <c r="Q342" t="s">
        <v>34</v>
      </c>
      <c r="R342" t="s">
        <v>35</v>
      </c>
      <c r="S342" t="s">
        <v>138</v>
      </c>
      <c r="W342" t="s">
        <v>56</v>
      </c>
      <c r="X342" t="s">
        <v>69</v>
      </c>
      <c r="Y342" t="s">
        <v>47</v>
      </c>
      <c r="Z342" t="s">
        <v>855</v>
      </c>
      <c r="AA342">
        <v>2.5499999999999998</v>
      </c>
      <c r="AB342" t="s">
        <v>1800</v>
      </c>
      <c r="AC342">
        <v>12.49</v>
      </c>
      <c r="AD342">
        <v>6</v>
      </c>
      <c r="AE342" t="s">
        <v>454</v>
      </c>
      <c r="AF342">
        <v>6.63</v>
      </c>
      <c r="AG342" t="s">
        <v>1801</v>
      </c>
      <c r="AH342">
        <v>17</v>
      </c>
      <c r="AI342">
        <v>87</v>
      </c>
      <c r="AJ342" t="s">
        <v>855</v>
      </c>
      <c r="AK342">
        <v>2.5499999999999998</v>
      </c>
      <c r="AL342" t="s">
        <v>1802</v>
      </c>
      <c r="AM342">
        <v>13.81</v>
      </c>
      <c r="AN342">
        <v>12</v>
      </c>
      <c r="AO342" t="s">
        <v>549</v>
      </c>
      <c r="AP342">
        <v>5.78</v>
      </c>
      <c r="AQ342" t="s">
        <v>1803</v>
      </c>
      <c r="AR342">
        <v>19.91</v>
      </c>
      <c r="AS342">
        <v>174</v>
      </c>
      <c r="AT342" t="str">
        <f t="shared" si="5"/>
        <v>&lt; 25mph</v>
      </c>
    </row>
    <row r="343" spans="1:46" x14ac:dyDescent="0.15">
      <c r="A343">
        <v>79</v>
      </c>
      <c r="B343" t="s">
        <v>25</v>
      </c>
      <c r="C343" t="s">
        <v>228</v>
      </c>
      <c r="D343" t="s">
        <v>27</v>
      </c>
      <c r="E343">
        <v>16</v>
      </c>
      <c r="F343">
        <v>2018</v>
      </c>
      <c r="G343">
        <v>1</v>
      </c>
      <c r="H343" s="7">
        <v>43147</v>
      </c>
      <c r="I343" t="s">
        <v>229</v>
      </c>
      <c r="J343">
        <v>32.627595999999997</v>
      </c>
      <c r="K343">
        <v>-116.94085200000001</v>
      </c>
      <c r="L343" t="s">
        <v>29</v>
      </c>
      <c r="M343" t="s">
        <v>85</v>
      </c>
      <c r="N343" t="s">
        <v>31</v>
      </c>
      <c r="O343" t="s">
        <v>86</v>
      </c>
      <c r="P343" t="s">
        <v>33</v>
      </c>
      <c r="Q343" t="s">
        <v>34</v>
      </c>
      <c r="R343" t="s">
        <v>43</v>
      </c>
      <c r="S343" t="s">
        <v>20</v>
      </c>
      <c r="U343" t="s">
        <v>81</v>
      </c>
      <c r="V343" t="s">
        <v>36</v>
      </c>
      <c r="W343" t="s">
        <v>139</v>
      </c>
      <c r="X343" t="s">
        <v>38</v>
      </c>
      <c r="Y343" t="s">
        <v>64</v>
      </c>
      <c r="Z343" t="s">
        <v>430</v>
      </c>
      <c r="AA343">
        <v>3.67</v>
      </c>
      <c r="AB343" t="s">
        <v>1804</v>
      </c>
      <c r="AC343">
        <v>2.7</v>
      </c>
      <c r="AD343">
        <v>11</v>
      </c>
      <c r="AE343" t="s">
        <v>420</v>
      </c>
      <c r="AF343">
        <v>6.84</v>
      </c>
      <c r="AG343" t="s">
        <v>1805</v>
      </c>
      <c r="AH343">
        <v>7.46</v>
      </c>
      <c r="AI343">
        <v>87</v>
      </c>
      <c r="AJ343" t="s">
        <v>430</v>
      </c>
      <c r="AK343">
        <v>3.67</v>
      </c>
      <c r="AL343" t="s">
        <v>1806</v>
      </c>
      <c r="AM343">
        <v>6.57</v>
      </c>
      <c r="AN343">
        <v>22</v>
      </c>
      <c r="AO343" t="s">
        <v>651</v>
      </c>
      <c r="AP343">
        <v>7.79</v>
      </c>
      <c r="AQ343" t="s">
        <v>1806</v>
      </c>
      <c r="AR343">
        <v>8.48</v>
      </c>
      <c r="AS343">
        <v>171</v>
      </c>
      <c r="AT343" t="str">
        <f t="shared" si="5"/>
        <v>&lt; 25mph</v>
      </c>
    </row>
    <row r="344" spans="1:46" x14ac:dyDescent="0.15">
      <c r="A344">
        <v>66</v>
      </c>
      <c r="B344" t="s">
        <v>25</v>
      </c>
      <c r="C344" t="s">
        <v>201</v>
      </c>
      <c r="D344" t="s">
        <v>92</v>
      </c>
      <c r="E344">
        <v>20</v>
      </c>
      <c r="F344">
        <v>2017</v>
      </c>
      <c r="G344">
        <v>3</v>
      </c>
      <c r="H344" s="7">
        <v>42967</v>
      </c>
      <c r="I344" t="s">
        <v>202</v>
      </c>
      <c r="J344">
        <v>32.752200000000002</v>
      </c>
      <c r="K344">
        <v>-117.11839999999999</v>
      </c>
      <c r="L344" t="s">
        <v>29</v>
      </c>
      <c r="M344" t="s">
        <v>85</v>
      </c>
      <c r="N344" t="s">
        <v>31</v>
      </c>
      <c r="O344" t="s">
        <v>32</v>
      </c>
      <c r="P344" t="s">
        <v>94</v>
      </c>
      <c r="Q344" t="s">
        <v>34</v>
      </c>
      <c r="R344" t="s">
        <v>43</v>
      </c>
      <c r="S344" t="s">
        <v>100</v>
      </c>
      <c r="T344" t="s">
        <v>203</v>
      </c>
      <c r="W344" t="s">
        <v>68</v>
      </c>
      <c r="X344" t="s">
        <v>69</v>
      </c>
      <c r="Y344" t="s">
        <v>64</v>
      </c>
      <c r="Z344" t="s">
        <v>440</v>
      </c>
      <c r="AA344">
        <v>0.64</v>
      </c>
      <c r="AB344" t="s">
        <v>1807</v>
      </c>
      <c r="AC344">
        <v>3</v>
      </c>
      <c r="AD344">
        <v>12</v>
      </c>
      <c r="AE344" t="s">
        <v>1808</v>
      </c>
      <c r="AF344">
        <v>5.23</v>
      </c>
      <c r="AG344" t="s">
        <v>1807</v>
      </c>
      <c r="AH344">
        <v>12.01</v>
      </c>
      <c r="AI344">
        <v>49</v>
      </c>
      <c r="AJ344" t="s">
        <v>442</v>
      </c>
      <c r="AK344">
        <v>1.65</v>
      </c>
      <c r="AL344" t="s">
        <v>1809</v>
      </c>
      <c r="AM344">
        <v>5.99</v>
      </c>
      <c r="AN344">
        <v>24</v>
      </c>
      <c r="AO344" t="s">
        <v>1808</v>
      </c>
      <c r="AP344">
        <v>5.23</v>
      </c>
      <c r="AQ344" t="s">
        <v>1807</v>
      </c>
      <c r="AR344">
        <v>12.01</v>
      </c>
      <c r="AS344">
        <v>98</v>
      </c>
      <c r="AT344" t="str">
        <f t="shared" si="5"/>
        <v>&lt; 25mph</v>
      </c>
    </row>
    <row r="345" spans="1:46" x14ac:dyDescent="0.15">
      <c r="A345">
        <v>12</v>
      </c>
      <c r="B345" t="s">
        <v>25</v>
      </c>
      <c r="C345" t="s">
        <v>82</v>
      </c>
      <c r="D345" t="s">
        <v>83</v>
      </c>
      <c r="E345">
        <v>7</v>
      </c>
      <c r="F345">
        <v>2015</v>
      </c>
      <c r="G345">
        <v>3</v>
      </c>
      <c r="H345" s="7">
        <v>42192</v>
      </c>
      <c r="I345" t="s">
        <v>84</v>
      </c>
      <c r="J345">
        <v>32.744300000000003</v>
      </c>
      <c r="K345">
        <v>-117.0498</v>
      </c>
      <c r="L345" t="s">
        <v>29</v>
      </c>
      <c r="M345" t="s">
        <v>85</v>
      </c>
      <c r="N345" t="s">
        <v>31</v>
      </c>
      <c r="O345" t="s">
        <v>86</v>
      </c>
      <c r="P345" t="s">
        <v>33</v>
      </c>
      <c r="Q345" t="s">
        <v>34</v>
      </c>
      <c r="R345" t="s">
        <v>43</v>
      </c>
      <c r="S345" t="s">
        <v>20</v>
      </c>
      <c r="U345" t="s">
        <v>56</v>
      </c>
      <c r="V345" t="s">
        <v>36</v>
      </c>
      <c r="W345" t="s">
        <v>46</v>
      </c>
      <c r="X345" t="s">
        <v>69</v>
      </c>
      <c r="Y345" t="s">
        <v>39</v>
      </c>
      <c r="Z345" t="s">
        <v>445</v>
      </c>
      <c r="AA345">
        <v>3.62</v>
      </c>
      <c r="AB345" t="s">
        <v>1810</v>
      </c>
      <c r="AC345">
        <v>14</v>
      </c>
      <c r="AD345">
        <v>36</v>
      </c>
      <c r="AE345" t="s">
        <v>395</v>
      </c>
      <c r="AF345">
        <v>5.84</v>
      </c>
      <c r="AG345" t="s">
        <v>1811</v>
      </c>
      <c r="AH345">
        <v>55.99</v>
      </c>
      <c r="AI345">
        <v>158</v>
      </c>
      <c r="AJ345" t="s">
        <v>445</v>
      </c>
      <c r="AK345">
        <v>3.62</v>
      </c>
      <c r="AL345" t="s">
        <v>1812</v>
      </c>
      <c r="AM345">
        <v>14</v>
      </c>
      <c r="AN345">
        <v>70</v>
      </c>
      <c r="AO345" t="s">
        <v>395</v>
      </c>
      <c r="AP345">
        <v>5.84</v>
      </c>
      <c r="AQ345" t="s">
        <v>1813</v>
      </c>
      <c r="AR345">
        <v>55.99</v>
      </c>
      <c r="AS345">
        <v>316</v>
      </c>
      <c r="AT345" t="str">
        <f t="shared" si="5"/>
        <v>55mph+</v>
      </c>
    </row>
    <row r="346" spans="1:46" x14ac:dyDescent="0.15">
      <c r="A346">
        <v>17</v>
      </c>
      <c r="B346" t="s">
        <v>25</v>
      </c>
      <c r="C346" t="s">
        <v>97</v>
      </c>
      <c r="D346" t="s">
        <v>92</v>
      </c>
      <c r="E346">
        <v>15</v>
      </c>
      <c r="F346">
        <v>2015</v>
      </c>
      <c r="G346">
        <v>3</v>
      </c>
      <c r="H346" s="7">
        <v>42231</v>
      </c>
      <c r="I346" t="s">
        <v>98</v>
      </c>
      <c r="J346">
        <v>32.741720000000001</v>
      </c>
      <c r="K346">
        <v>-116.96850000000001</v>
      </c>
      <c r="L346" t="s">
        <v>56</v>
      </c>
      <c r="M346" t="s">
        <v>85</v>
      </c>
      <c r="N346" t="s">
        <v>31</v>
      </c>
      <c r="O346" t="s">
        <v>72</v>
      </c>
      <c r="P346" t="s">
        <v>99</v>
      </c>
      <c r="Q346" t="s">
        <v>34</v>
      </c>
      <c r="R346" t="s">
        <v>35</v>
      </c>
      <c r="S346" t="s">
        <v>100</v>
      </c>
      <c r="T346" t="s">
        <v>101</v>
      </c>
      <c r="W346" t="s">
        <v>68</v>
      </c>
      <c r="X346" t="s">
        <v>69</v>
      </c>
      <c r="Y346" t="s">
        <v>39</v>
      </c>
      <c r="Z346" t="s">
        <v>948</v>
      </c>
      <c r="AA346">
        <v>1.46</v>
      </c>
      <c r="AB346" t="s">
        <v>1814</v>
      </c>
      <c r="AC346">
        <v>4</v>
      </c>
      <c r="AD346">
        <v>18</v>
      </c>
      <c r="AE346" t="s">
        <v>1296</v>
      </c>
      <c r="AF346">
        <v>7.54</v>
      </c>
      <c r="AG346" t="s">
        <v>1815</v>
      </c>
      <c r="AH346">
        <v>10</v>
      </c>
      <c r="AI346">
        <v>144</v>
      </c>
      <c r="AJ346" t="s">
        <v>353</v>
      </c>
      <c r="AK346">
        <v>3.12</v>
      </c>
      <c r="AL346" t="s">
        <v>1816</v>
      </c>
      <c r="AM346">
        <v>5.99</v>
      </c>
      <c r="AN346">
        <v>36</v>
      </c>
      <c r="AO346" t="s">
        <v>1296</v>
      </c>
      <c r="AP346">
        <v>7.54</v>
      </c>
      <c r="AQ346" t="s">
        <v>1815</v>
      </c>
      <c r="AR346">
        <v>10</v>
      </c>
      <c r="AS346">
        <v>287</v>
      </c>
      <c r="AT346" t="str">
        <f t="shared" si="5"/>
        <v>&lt; 25mph</v>
      </c>
    </row>
    <row r="347" spans="1:46" x14ac:dyDescent="0.15">
      <c r="A347">
        <v>110</v>
      </c>
      <c r="B347" t="s">
        <v>25</v>
      </c>
      <c r="C347" t="s">
        <v>293</v>
      </c>
      <c r="D347" t="s">
        <v>104</v>
      </c>
      <c r="E347">
        <v>30</v>
      </c>
      <c r="F347">
        <v>2019</v>
      </c>
      <c r="G347">
        <v>3</v>
      </c>
      <c r="H347" s="7">
        <v>43738</v>
      </c>
      <c r="I347" t="s">
        <v>294</v>
      </c>
      <c r="J347">
        <v>33.261811000000002</v>
      </c>
      <c r="K347">
        <v>-116.37051</v>
      </c>
      <c r="L347" t="s">
        <v>29</v>
      </c>
      <c r="M347" t="s">
        <v>85</v>
      </c>
      <c r="N347" t="s">
        <v>31</v>
      </c>
      <c r="O347" t="s">
        <v>32</v>
      </c>
      <c r="P347" t="s">
        <v>33</v>
      </c>
      <c r="Q347" t="s">
        <v>34</v>
      </c>
      <c r="R347" t="s">
        <v>43</v>
      </c>
      <c r="S347" t="s">
        <v>100</v>
      </c>
      <c r="T347" t="s">
        <v>250</v>
      </c>
      <c r="W347" t="s">
        <v>56</v>
      </c>
      <c r="X347" t="s">
        <v>69</v>
      </c>
      <c r="Y347" t="s">
        <v>57</v>
      </c>
      <c r="Z347" t="s">
        <v>525</v>
      </c>
      <c r="AA347">
        <v>3.51</v>
      </c>
      <c r="AB347" t="s">
        <v>1817</v>
      </c>
      <c r="AC347">
        <v>27</v>
      </c>
      <c r="AD347">
        <v>24</v>
      </c>
      <c r="AE347" t="s">
        <v>525</v>
      </c>
      <c r="AF347">
        <v>3.51</v>
      </c>
      <c r="AG347" t="s">
        <v>1817</v>
      </c>
      <c r="AH347">
        <v>27</v>
      </c>
      <c r="AI347">
        <v>61</v>
      </c>
      <c r="AJ347" t="s">
        <v>525</v>
      </c>
      <c r="AK347">
        <v>3.51</v>
      </c>
      <c r="AL347" t="s">
        <v>1817</v>
      </c>
      <c r="AM347">
        <v>27</v>
      </c>
      <c r="AN347">
        <v>48</v>
      </c>
      <c r="AO347" t="s">
        <v>525</v>
      </c>
      <c r="AP347">
        <v>3.51</v>
      </c>
      <c r="AQ347" t="s">
        <v>1817</v>
      </c>
      <c r="AR347">
        <v>27</v>
      </c>
      <c r="AS347">
        <v>127</v>
      </c>
      <c r="AT347" t="str">
        <f t="shared" si="5"/>
        <v>25-40mph</v>
      </c>
    </row>
    <row r="348" spans="1:46" x14ac:dyDescent="0.15">
      <c r="A348">
        <v>49</v>
      </c>
      <c r="B348" t="s">
        <v>25</v>
      </c>
      <c r="C348" t="s">
        <v>166</v>
      </c>
      <c r="D348" t="s">
        <v>92</v>
      </c>
      <c r="E348">
        <v>27</v>
      </c>
      <c r="F348">
        <v>2016</v>
      </c>
      <c r="G348">
        <v>3</v>
      </c>
      <c r="H348" s="7">
        <v>42609</v>
      </c>
      <c r="I348" t="s">
        <v>167</v>
      </c>
      <c r="J348">
        <v>33.137129000000002</v>
      </c>
      <c r="K348">
        <v>-117.07614700000001</v>
      </c>
      <c r="L348" t="s">
        <v>29</v>
      </c>
      <c r="M348" t="s">
        <v>30</v>
      </c>
      <c r="N348" t="s">
        <v>31</v>
      </c>
      <c r="O348" t="s">
        <v>72</v>
      </c>
      <c r="P348" t="s">
        <v>33</v>
      </c>
      <c r="Q348" t="s">
        <v>34</v>
      </c>
      <c r="R348" t="s">
        <v>43</v>
      </c>
      <c r="S348" t="s">
        <v>20</v>
      </c>
      <c r="U348" t="s">
        <v>81</v>
      </c>
      <c r="V348" t="s">
        <v>36</v>
      </c>
      <c r="W348" t="s">
        <v>52</v>
      </c>
      <c r="X348" t="s">
        <v>69</v>
      </c>
      <c r="Y348" t="s">
        <v>47</v>
      </c>
      <c r="Z348" t="s">
        <v>855</v>
      </c>
      <c r="AA348">
        <v>1.45</v>
      </c>
      <c r="AB348" t="s">
        <v>1818</v>
      </c>
      <c r="AC348">
        <v>3</v>
      </c>
      <c r="AD348">
        <v>28</v>
      </c>
      <c r="AE348" t="s">
        <v>549</v>
      </c>
      <c r="AF348">
        <v>7.57</v>
      </c>
      <c r="AG348" t="s">
        <v>1819</v>
      </c>
      <c r="AH348">
        <v>8.7200000000000006</v>
      </c>
      <c r="AI348">
        <v>116</v>
      </c>
      <c r="AJ348" t="s">
        <v>855</v>
      </c>
      <c r="AK348">
        <v>1.45</v>
      </c>
      <c r="AL348" t="s">
        <v>1820</v>
      </c>
      <c r="AM348">
        <v>7</v>
      </c>
      <c r="AN348">
        <v>56</v>
      </c>
      <c r="AO348" t="s">
        <v>549</v>
      </c>
      <c r="AP348">
        <v>7.57</v>
      </c>
      <c r="AQ348" t="s">
        <v>1821</v>
      </c>
      <c r="AR348">
        <v>10.96</v>
      </c>
      <c r="AS348">
        <v>235</v>
      </c>
      <c r="AT348" t="str">
        <f t="shared" si="5"/>
        <v>&lt; 25mph</v>
      </c>
    </row>
    <row r="349" spans="1:46" x14ac:dyDescent="0.15">
      <c r="A349">
        <v>4</v>
      </c>
      <c r="B349" t="s">
        <v>25</v>
      </c>
      <c r="C349" t="s">
        <v>54</v>
      </c>
      <c r="D349" t="s">
        <v>49</v>
      </c>
      <c r="E349">
        <v>12</v>
      </c>
      <c r="F349">
        <v>2015</v>
      </c>
      <c r="G349">
        <v>2</v>
      </c>
      <c r="H349" s="7">
        <v>42106</v>
      </c>
      <c r="I349" t="s">
        <v>55</v>
      </c>
      <c r="J349">
        <v>33.011699999999998</v>
      </c>
      <c r="K349">
        <v>-116.866</v>
      </c>
      <c r="L349" t="s">
        <v>29</v>
      </c>
      <c r="M349" t="s">
        <v>30</v>
      </c>
      <c r="N349" t="s">
        <v>51</v>
      </c>
      <c r="O349" t="s">
        <v>32</v>
      </c>
      <c r="P349" t="s">
        <v>33</v>
      </c>
      <c r="Q349" t="s">
        <v>34</v>
      </c>
      <c r="R349" t="s">
        <v>43</v>
      </c>
      <c r="S349" t="s">
        <v>20</v>
      </c>
      <c r="U349" t="s">
        <v>56</v>
      </c>
      <c r="V349" t="s">
        <v>36</v>
      </c>
      <c r="X349" t="s">
        <v>38</v>
      </c>
      <c r="Y349" t="s">
        <v>57</v>
      </c>
      <c r="Z349" t="s">
        <v>472</v>
      </c>
      <c r="AA349">
        <v>2.91</v>
      </c>
      <c r="AB349" t="s">
        <v>1822</v>
      </c>
      <c r="AC349">
        <v>5.99</v>
      </c>
      <c r="AD349">
        <v>45</v>
      </c>
      <c r="AE349" t="s">
        <v>358</v>
      </c>
      <c r="AF349">
        <v>7.24</v>
      </c>
      <c r="AG349" t="s">
        <v>1823</v>
      </c>
      <c r="AH349">
        <v>12.01</v>
      </c>
      <c r="AI349">
        <v>169</v>
      </c>
      <c r="AJ349" t="s">
        <v>472</v>
      </c>
      <c r="AK349">
        <v>2.91</v>
      </c>
      <c r="AL349" t="s">
        <v>1824</v>
      </c>
      <c r="AM349">
        <v>8.01</v>
      </c>
      <c r="AN349">
        <v>90</v>
      </c>
      <c r="AO349" t="s">
        <v>358</v>
      </c>
      <c r="AP349">
        <v>7.24</v>
      </c>
      <c r="AQ349" t="s">
        <v>1825</v>
      </c>
      <c r="AR349">
        <v>15.99</v>
      </c>
      <c r="AS349">
        <v>334</v>
      </c>
      <c r="AT349" t="str">
        <f t="shared" si="5"/>
        <v>&lt; 25mph</v>
      </c>
    </row>
    <row r="350" spans="1:46" x14ac:dyDescent="0.15">
      <c r="A350">
        <v>53</v>
      </c>
      <c r="B350" t="s">
        <v>25</v>
      </c>
      <c r="C350" t="s">
        <v>173</v>
      </c>
      <c r="D350" t="s">
        <v>120</v>
      </c>
      <c r="E350">
        <v>21</v>
      </c>
      <c r="F350">
        <v>2016</v>
      </c>
      <c r="G350">
        <v>4</v>
      </c>
      <c r="H350" s="7">
        <v>42664</v>
      </c>
      <c r="I350" t="s">
        <v>174</v>
      </c>
      <c r="J350">
        <v>33.048499999999997</v>
      </c>
      <c r="K350">
        <v>-116.86150000000001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100</v>
      </c>
      <c r="T350" t="s">
        <v>118</v>
      </c>
      <c r="X350" t="s">
        <v>38</v>
      </c>
      <c r="Y350" t="s">
        <v>57</v>
      </c>
      <c r="Z350" t="s">
        <v>391</v>
      </c>
      <c r="AA350">
        <v>0.73</v>
      </c>
      <c r="AB350" t="s">
        <v>1826</v>
      </c>
      <c r="AC350">
        <v>11.62</v>
      </c>
      <c r="AD350">
        <v>12</v>
      </c>
      <c r="AE350" t="s">
        <v>549</v>
      </c>
      <c r="AF350">
        <v>7.71</v>
      </c>
      <c r="AG350" t="s">
        <v>1827</v>
      </c>
      <c r="AH350">
        <v>14.32</v>
      </c>
      <c r="AI350">
        <v>57</v>
      </c>
      <c r="AJ350" t="s">
        <v>391</v>
      </c>
      <c r="AK350">
        <v>0.73</v>
      </c>
      <c r="AL350" t="s">
        <v>1826</v>
      </c>
      <c r="AM350">
        <v>11.62</v>
      </c>
      <c r="AN350">
        <v>24</v>
      </c>
      <c r="AO350" t="s">
        <v>549</v>
      </c>
      <c r="AP350">
        <v>7.71</v>
      </c>
      <c r="AQ350" t="s">
        <v>1827</v>
      </c>
      <c r="AR350">
        <v>14.32</v>
      </c>
      <c r="AS350">
        <v>113</v>
      </c>
      <c r="AT350" t="str">
        <f t="shared" si="5"/>
        <v>&lt; 25mph</v>
      </c>
    </row>
    <row r="351" spans="1:46" x14ac:dyDescent="0.15">
      <c r="A351">
        <v>74</v>
      </c>
      <c r="B351" t="s">
        <v>25</v>
      </c>
      <c r="C351" t="s">
        <v>218</v>
      </c>
      <c r="D351" t="s">
        <v>120</v>
      </c>
      <c r="E351">
        <v>22</v>
      </c>
      <c r="F351">
        <v>2017</v>
      </c>
      <c r="G351">
        <v>4</v>
      </c>
      <c r="H351" s="7">
        <v>43030</v>
      </c>
      <c r="I351" t="s">
        <v>219</v>
      </c>
      <c r="J351">
        <v>33.098999999999997</v>
      </c>
      <c r="K351">
        <v>-117.13500000000001</v>
      </c>
      <c r="L351" t="s">
        <v>29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43</v>
      </c>
      <c r="S351" t="s">
        <v>20</v>
      </c>
      <c r="U351" t="s">
        <v>56</v>
      </c>
      <c r="V351" t="s">
        <v>36</v>
      </c>
      <c r="W351" t="s">
        <v>46</v>
      </c>
      <c r="X351" t="s">
        <v>38</v>
      </c>
      <c r="Y351" t="s">
        <v>47</v>
      </c>
      <c r="Z351" t="s">
        <v>630</v>
      </c>
      <c r="AA351">
        <v>3.3</v>
      </c>
      <c r="AB351" t="s">
        <v>1828</v>
      </c>
      <c r="AC351">
        <v>34</v>
      </c>
      <c r="AD351">
        <v>56</v>
      </c>
      <c r="AE351" t="s">
        <v>630</v>
      </c>
      <c r="AF351">
        <v>3.3</v>
      </c>
      <c r="AG351" t="s">
        <v>1828</v>
      </c>
      <c r="AH351">
        <v>34</v>
      </c>
      <c r="AI351">
        <v>144</v>
      </c>
      <c r="AJ351" t="s">
        <v>630</v>
      </c>
      <c r="AK351">
        <v>3.3</v>
      </c>
      <c r="AL351" t="s">
        <v>1828</v>
      </c>
      <c r="AM351">
        <v>34</v>
      </c>
      <c r="AN351">
        <v>119</v>
      </c>
      <c r="AO351" t="s">
        <v>630</v>
      </c>
      <c r="AP351">
        <v>3.3</v>
      </c>
      <c r="AQ351" t="s">
        <v>1828</v>
      </c>
      <c r="AR351">
        <v>34</v>
      </c>
      <c r="AS351">
        <v>300</v>
      </c>
      <c r="AT351" t="str">
        <f t="shared" si="5"/>
        <v>25-40mph</v>
      </c>
    </row>
    <row r="352" spans="1:46" x14ac:dyDescent="0.15">
      <c r="A352">
        <v>35</v>
      </c>
      <c r="B352" t="s">
        <v>25</v>
      </c>
      <c r="C352" t="s">
        <v>142</v>
      </c>
      <c r="D352" t="s">
        <v>41</v>
      </c>
      <c r="E352">
        <v>3</v>
      </c>
      <c r="F352">
        <v>2016</v>
      </c>
      <c r="G352">
        <v>1</v>
      </c>
      <c r="H352" s="7">
        <v>42432</v>
      </c>
      <c r="I352" t="s">
        <v>143</v>
      </c>
      <c r="J352">
        <v>32.847242999999999</v>
      </c>
      <c r="K352">
        <v>-116.942031</v>
      </c>
      <c r="L352" t="s">
        <v>29</v>
      </c>
      <c r="M352" t="s">
        <v>85</v>
      </c>
      <c r="N352" t="s">
        <v>31</v>
      </c>
      <c r="O352" t="s">
        <v>32</v>
      </c>
      <c r="P352" t="s">
        <v>33</v>
      </c>
      <c r="Q352" t="s">
        <v>34</v>
      </c>
      <c r="R352" t="s">
        <v>43</v>
      </c>
      <c r="S352" t="s">
        <v>20</v>
      </c>
      <c r="U352" t="s">
        <v>44</v>
      </c>
      <c r="V352" t="s">
        <v>45</v>
      </c>
      <c r="W352" t="s">
        <v>46</v>
      </c>
      <c r="X352" t="s">
        <v>69</v>
      </c>
      <c r="Y352" t="s">
        <v>39</v>
      </c>
      <c r="Z352" t="s">
        <v>710</v>
      </c>
      <c r="AA352">
        <v>3.81</v>
      </c>
      <c r="AB352" t="s">
        <v>1829</v>
      </c>
      <c r="AC352">
        <v>4</v>
      </c>
      <c r="AD352">
        <v>11</v>
      </c>
      <c r="AE352" t="s">
        <v>712</v>
      </c>
      <c r="AF352">
        <v>7.49</v>
      </c>
      <c r="AG352" t="s">
        <v>1830</v>
      </c>
      <c r="AH352">
        <v>7</v>
      </c>
      <c r="AI352">
        <v>91</v>
      </c>
      <c r="AJ352" t="s">
        <v>710</v>
      </c>
      <c r="AK352">
        <v>3.81</v>
      </c>
      <c r="AL352" t="s">
        <v>1829</v>
      </c>
      <c r="AM352">
        <v>4</v>
      </c>
      <c r="AN352">
        <v>22</v>
      </c>
      <c r="AO352" t="s">
        <v>432</v>
      </c>
      <c r="AP352">
        <v>7.39</v>
      </c>
      <c r="AQ352" t="s">
        <v>1831</v>
      </c>
      <c r="AR352">
        <v>11.01</v>
      </c>
      <c r="AS352">
        <v>182</v>
      </c>
      <c r="AT352" t="str">
        <f t="shared" si="5"/>
        <v>&lt; 25mph</v>
      </c>
    </row>
    <row r="353" spans="1:46" x14ac:dyDescent="0.15">
      <c r="A353">
        <v>41</v>
      </c>
      <c r="B353" t="s">
        <v>25</v>
      </c>
      <c r="C353" t="s">
        <v>151</v>
      </c>
      <c r="D353" t="s">
        <v>149</v>
      </c>
      <c r="E353">
        <v>23</v>
      </c>
      <c r="F353">
        <v>2016</v>
      </c>
      <c r="G353">
        <v>2</v>
      </c>
      <c r="H353" s="7">
        <v>42544</v>
      </c>
      <c r="I353" t="s">
        <v>84</v>
      </c>
      <c r="J353">
        <v>32.805799999999998</v>
      </c>
      <c r="K353">
        <v>-116.961</v>
      </c>
      <c r="L353" t="s">
        <v>29</v>
      </c>
      <c r="M353" t="s">
        <v>85</v>
      </c>
      <c r="N353" t="s">
        <v>31</v>
      </c>
      <c r="O353" t="s">
        <v>32</v>
      </c>
      <c r="P353" t="s">
        <v>33</v>
      </c>
      <c r="Q353" t="s">
        <v>34</v>
      </c>
      <c r="R353" t="s">
        <v>43</v>
      </c>
      <c r="S353" t="s">
        <v>20</v>
      </c>
      <c r="U353" t="s">
        <v>152</v>
      </c>
      <c r="V353" t="s">
        <v>36</v>
      </c>
      <c r="W353" t="s">
        <v>139</v>
      </c>
      <c r="X353" t="s">
        <v>69</v>
      </c>
      <c r="Y353" t="s">
        <v>39</v>
      </c>
      <c r="Z353" t="s">
        <v>512</v>
      </c>
      <c r="AA353">
        <v>2.2999999999999998</v>
      </c>
      <c r="AB353" t="s">
        <v>1832</v>
      </c>
      <c r="AC353">
        <v>4.99</v>
      </c>
      <c r="AD353">
        <v>41</v>
      </c>
      <c r="AE353" t="s">
        <v>463</v>
      </c>
      <c r="AF353">
        <v>7.23</v>
      </c>
      <c r="AG353" t="s">
        <v>1833</v>
      </c>
      <c r="AH353">
        <v>5.99</v>
      </c>
      <c r="AI353">
        <v>153</v>
      </c>
      <c r="AJ353" t="s">
        <v>512</v>
      </c>
      <c r="AK353">
        <v>2.2999999999999998</v>
      </c>
      <c r="AL353" t="s">
        <v>1832</v>
      </c>
      <c r="AM353">
        <v>4.99</v>
      </c>
      <c r="AN353">
        <v>80</v>
      </c>
      <c r="AO353" t="s">
        <v>463</v>
      </c>
      <c r="AP353">
        <v>7.23</v>
      </c>
      <c r="AQ353" t="s">
        <v>1834</v>
      </c>
      <c r="AR353">
        <v>7</v>
      </c>
      <c r="AS353">
        <v>303</v>
      </c>
      <c r="AT353" t="str">
        <f t="shared" si="5"/>
        <v>&lt; 25mph</v>
      </c>
    </row>
    <row r="354" spans="1:46" x14ac:dyDescent="0.15">
      <c r="A354">
        <v>82</v>
      </c>
      <c r="B354" t="s">
        <v>25</v>
      </c>
      <c r="C354" t="s">
        <v>235</v>
      </c>
      <c r="D354" t="s">
        <v>49</v>
      </c>
      <c r="E354">
        <v>22</v>
      </c>
      <c r="F354">
        <v>2018</v>
      </c>
      <c r="G354">
        <v>2</v>
      </c>
      <c r="H354" s="7">
        <v>43212</v>
      </c>
      <c r="I354" t="s">
        <v>181</v>
      </c>
      <c r="J354">
        <v>32.837000000000003</v>
      </c>
      <c r="K354">
        <v>-117.184</v>
      </c>
      <c r="L354" t="s">
        <v>29</v>
      </c>
      <c r="M354" t="s">
        <v>85</v>
      </c>
      <c r="N354" t="s">
        <v>31</v>
      </c>
      <c r="O354" t="s">
        <v>32</v>
      </c>
      <c r="P354" t="s">
        <v>33</v>
      </c>
      <c r="Q354" t="s">
        <v>34</v>
      </c>
      <c r="R354" t="s">
        <v>43</v>
      </c>
      <c r="S354" t="s">
        <v>20</v>
      </c>
      <c r="U354" t="s">
        <v>81</v>
      </c>
      <c r="V354" t="s">
        <v>36</v>
      </c>
      <c r="W354" t="s">
        <v>68</v>
      </c>
      <c r="X354" t="s">
        <v>69</v>
      </c>
      <c r="Y354" t="s">
        <v>189</v>
      </c>
      <c r="Z354" t="s">
        <v>356</v>
      </c>
      <c r="AA354">
        <v>2.6</v>
      </c>
      <c r="AB354" t="s">
        <v>1835</v>
      </c>
      <c r="AC354">
        <v>11.01</v>
      </c>
      <c r="AD354">
        <v>12</v>
      </c>
      <c r="AE354" t="s">
        <v>736</v>
      </c>
      <c r="AF354">
        <v>4.8899999999999997</v>
      </c>
      <c r="AG354" t="s">
        <v>1836</v>
      </c>
      <c r="AH354">
        <v>22.15</v>
      </c>
      <c r="AI354">
        <v>118</v>
      </c>
      <c r="AJ354" t="s">
        <v>356</v>
      </c>
      <c r="AK354">
        <v>2.6</v>
      </c>
      <c r="AL354" t="s">
        <v>1837</v>
      </c>
      <c r="AM354">
        <v>14</v>
      </c>
      <c r="AN354">
        <v>24</v>
      </c>
      <c r="AO354" t="s">
        <v>736</v>
      </c>
      <c r="AP354">
        <v>4.8899999999999997</v>
      </c>
      <c r="AQ354" t="s">
        <v>1838</v>
      </c>
      <c r="AR354">
        <v>28.19</v>
      </c>
      <c r="AS354">
        <v>235</v>
      </c>
      <c r="AT354" t="str">
        <f t="shared" si="5"/>
        <v>&lt; 25mph</v>
      </c>
    </row>
    <row r="355" spans="1:46" x14ac:dyDescent="0.15">
      <c r="A355">
        <v>37</v>
      </c>
      <c r="B355" t="s">
        <v>25</v>
      </c>
      <c r="C355" t="s">
        <v>146</v>
      </c>
      <c r="D355" t="s">
        <v>49</v>
      </c>
      <c r="E355">
        <v>6</v>
      </c>
      <c r="F355">
        <v>2016</v>
      </c>
      <c r="G355">
        <v>2</v>
      </c>
      <c r="H355" s="7">
        <v>42466</v>
      </c>
      <c r="I355" t="s">
        <v>147</v>
      </c>
      <c r="J355">
        <v>33.186549999999997</v>
      </c>
      <c r="K355">
        <v>-117.196747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43</v>
      </c>
      <c r="S355" t="s">
        <v>20</v>
      </c>
      <c r="T355" t="s">
        <v>108</v>
      </c>
      <c r="U355" t="s">
        <v>29</v>
      </c>
      <c r="V355" t="s">
        <v>36</v>
      </c>
      <c r="W355" t="s">
        <v>46</v>
      </c>
      <c r="X355" t="s">
        <v>69</v>
      </c>
      <c r="Y355" t="s">
        <v>61</v>
      </c>
      <c r="Z355" t="s">
        <v>1130</v>
      </c>
      <c r="AA355">
        <v>3.95</v>
      </c>
      <c r="AB355" t="s">
        <v>1839</v>
      </c>
      <c r="AC355">
        <v>4.99</v>
      </c>
      <c r="AD355">
        <v>18</v>
      </c>
      <c r="AE355" t="s">
        <v>651</v>
      </c>
      <c r="AF355">
        <v>5.47</v>
      </c>
      <c r="AG355" t="s">
        <v>1840</v>
      </c>
      <c r="AH355">
        <v>7</v>
      </c>
      <c r="AI355">
        <v>114</v>
      </c>
      <c r="AJ355" t="s">
        <v>1130</v>
      </c>
      <c r="AK355">
        <v>3.95</v>
      </c>
      <c r="AL355" t="s">
        <v>1839</v>
      </c>
      <c r="AM355">
        <v>4.99</v>
      </c>
      <c r="AN355">
        <v>36</v>
      </c>
      <c r="AO355" t="s">
        <v>420</v>
      </c>
      <c r="AP355">
        <v>7.51</v>
      </c>
      <c r="AQ355" t="s">
        <v>1841</v>
      </c>
      <c r="AR355">
        <v>7</v>
      </c>
      <c r="AS355">
        <v>228</v>
      </c>
      <c r="AT355" t="str">
        <f t="shared" si="5"/>
        <v>&lt; 25mph</v>
      </c>
    </row>
    <row r="356" spans="1:46" x14ac:dyDescent="0.15">
      <c r="A356">
        <v>127</v>
      </c>
      <c r="B356" t="s">
        <v>25</v>
      </c>
      <c r="C356" t="s">
        <v>324</v>
      </c>
      <c r="D356" t="s">
        <v>83</v>
      </c>
      <c r="E356">
        <v>29</v>
      </c>
      <c r="F356">
        <v>2020</v>
      </c>
      <c r="G356">
        <v>3</v>
      </c>
      <c r="H356" s="7">
        <v>44041</v>
      </c>
      <c r="I356" t="s">
        <v>325</v>
      </c>
      <c r="J356">
        <v>32.737000000000002</v>
      </c>
      <c r="K356">
        <v>-116.875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43</v>
      </c>
      <c r="S356" t="s">
        <v>100</v>
      </c>
      <c r="T356" t="s">
        <v>101</v>
      </c>
      <c r="W356" t="s">
        <v>52</v>
      </c>
      <c r="X356" t="s">
        <v>53</v>
      </c>
      <c r="Y356" t="s">
        <v>39</v>
      </c>
      <c r="Z356" t="s">
        <v>414</v>
      </c>
      <c r="AA356">
        <v>3.19</v>
      </c>
      <c r="AB356" t="s">
        <v>1842</v>
      </c>
      <c r="AC356">
        <v>8.01</v>
      </c>
      <c r="AD356">
        <v>60</v>
      </c>
      <c r="AE356" t="s">
        <v>1843</v>
      </c>
      <c r="AF356">
        <v>7.86</v>
      </c>
      <c r="AG356" t="s">
        <v>1844</v>
      </c>
      <c r="AH356">
        <v>14.99</v>
      </c>
      <c r="AI356">
        <v>158</v>
      </c>
      <c r="AJ356" t="s">
        <v>414</v>
      </c>
      <c r="AK356">
        <v>3.19</v>
      </c>
      <c r="AL356" t="s">
        <v>1842</v>
      </c>
      <c r="AM356">
        <v>8.01</v>
      </c>
      <c r="AN356">
        <v>120</v>
      </c>
      <c r="AO356" t="s">
        <v>412</v>
      </c>
      <c r="AP356">
        <v>6.35</v>
      </c>
      <c r="AQ356" t="s">
        <v>1845</v>
      </c>
      <c r="AR356">
        <v>15.21</v>
      </c>
      <c r="AS356">
        <v>314</v>
      </c>
      <c r="AT356" t="str">
        <f t="shared" si="5"/>
        <v>&lt; 25mph</v>
      </c>
    </row>
    <row r="357" spans="1:46" x14ac:dyDescent="0.15">
      <c r="A357">
        <v>9</v>
      </c>
      <c r="B357" t="s">
        <v>25</v>
      </c>
      <c r="C357" t="s">
        <v>73</v>
      </c>
      <c r="D357" t="s">
        <v>49</v>
      </c>
      <c r="E357">
        <v>29</v>
      </c>
      <c r="F357">
        <v>2015</v>
      </c>
      <c r="G357">
        <v>2</v>
      </c>
      <c r="H357" s="7">
        <v>42123</v>
      </c>
      <c r="I357" t="s">
        <v>66</v>
      </c>
      <c r="J357">
        <v>32.606099999999998</v>
      </c>
      <c r="K357">
        <v>-116.696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43</v>
      </c>
      <c r="S357" t="s">
        <v>20</v>
      </c>
      <c r="U357" t="s">
        <v>29</v>
      </c>
      <c r="V357" t="s">
        <v>36</v>
      </c>
      <c r="W357" t="s">
        <v>52</v>
      </c>
      <c r="X357" t="s">
        <v>53</v>
      </c>
      <c r="Y357" t="s">
        <v>74</v>
      </c>
      <c r="Z357" t="s">
        <v>630</v>
      </c>
      <c r="AA357">
        <v>3.93</v>
      </c>
      <c r="AB357" t="s">
        <v>1846</v>
      </c>
      <c r="AC357">
        <v>6.44</v>
      </c>
      <c r="AD357">
        <v>63</v>
      </c>
      <c r="AE357" t="s">
        <v>805</v>
      </c>
      <c r="AF357">
        <v>7.12</v>
      </c>
      <c r="AG357" t="s">
        <v>1847</v>
      </c>
      <c r="AH357">
        <v>11.01</v>
      </c>
      <c r="AI357">
        <v>152</v>
      </c>
      <c r="AJ357" t="s">
        <v>630</v>
      </c>
      <c r="AK357">
        <v>3.93</v>
      </c>
      <c r="AL357" t="s">
        <v>1846</v>
      </c>
      <c r="AM357">
        <v>6.44</v>
      </c>
      <c r="AN357">
        <v>118</v>
      </c>
      <c r="AO357" t="s">
        <v>805</v>
      </c>
      <c r="AP357">
        <v>7.12</v>
      </c>
      <c r="AQ357" t="s">
        <v>1848</v>
      </c>
      <c r="AR357">
        <v>12.01</v>
      </c>
      <c r="AS357">
        <v>296</v>
      </c>
      <c r="AT357" t="str">
        <f t="shared" si="5"/>
        <v>&lt; 25mph</v>
      </c>
    </row>
    <row r="358" spans="1:46" x14ac:dyDescent="0.15">
      <c r="A358">
        <v>2</v>
      </c>
      <c r="B358" t="s">
        <v>25</v>
      </c>
      <c r="C358" t="s">
        <v>40</v>
      </c>
      <c r="D358" t="s">
        <v>41</v>
      </c>
      <c r="E358">
        <v>19</v>
      </c>
      <c r="F358">
        <v>2015</v>
      </c>
      <c r="G358">
        <v>1</v>
      </c>
      <c r="H358" s="7">
        <v>42082</v>
      </c>
      <c r="I358" t="s">
        <v>42</v>
      </c>
      <c r="J358">
        <v>33.056451000000003</v>
      </c>
      <c r="K358">
        <v>-117.03319999999999</v>
      </c>
      <c r="L358" t="s">
        <v>29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43</v>
      </c>
      <c r="S358" t="s">
        <v>20</v>
      </c>
      <c r="U358" t="s">
        <v>44</v>
      </c>
      <c r="V358" t="s">
        <v>45</v>
      </c>
      <c r="W358" t="s">
        <v>46</v>
      </c>
      <c r="X358" t="s">
        <v>38</v>
      </c>
      <c r="Y358" t="s">
        <v>47</v>
      </c>
      <c r="Z358" t="s">
        <v>369</v>
      </c>
      <c r="AA358">
        <v>3.14</v>
      </c>
      <c r="AB358" t="s">
        <v>1849</v>
      </c>
      <c r="AC358">
        <v>9</v>
      </c>
      <c r="AD358">
        <v>32</v>
      </c>
      <c r="AE358" t="s">
        <v>369</v>
      </c>
      <c r="AF358">
        <v>3.14</v>
      </c>
      <c r="AG358" t="s">
        <v>1849</v>
      </c>
      <c r="AH358">
        <v>9</v>
      </c>
      <c r="AI358">
        <v>74</v>
      </c>
      <c r="AJ358" t="s">
        <v>369</v>
      </c>
      <c r="AK358">
        <v>3.14</v>
      </c>
      <c r="AL358" t="s">
        <v>1849</v>
      </c>
      <c r="AM358">
        <v>9</v>
      </c>
      <c r="AN358">
        <v>65</v>
      </c>
      <c r="AO358" t="s">
        <v>369</v>
      </c>
      <c r="AP358">
        <v>3.14</v>
      </c>
      <c r="AQ358" t="s">
        <v>1849</v>
      </c>
      <c r="AR358">
        <v>9</v>
      </c>
      <c r="AS358">
        <v>149</v>
      </c>
      <c r="AT358" t="str">
        <f t="shared" si="5"/>
        <v>&lt; 25mph</v>
      </c>
    </row>
    <row r="359" spans="1:46" x14ac:dyDescent="0.15">
      <c r="A359">
        <v>119</v>
      </c>
      <c r="B359" t="s">
        <v>25</v>
      </c>
      <c r="C359" t="s">
        <v>309</v>
      </c>
      <c r="D359" t="s">
        <v>27</v>
      </c>
      <c r="E359">
        <v>26</v>
      </c>
      <c r="F359">
        <v>2020</v>
      </c>
      <c r="G359">
        <v>1</v>
      </c>
      <c r="H359" s="7">
        <v>43887</v>
      </c>
      <c r="I359" t="s">
        <v>310</v>
      </c>
      <c r="J359">
        <v>32.914000000000001</v>
      </c>
      <c r="K359">
        <v>-116.64</v>
      </c>
      <c r="L359" t="s">
        <v>29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43</v>
      </c>
      <c r="S359" t="s">
        <v>100</v>
      </c>
      <c r="T359" t="s">
        <v>161</v>
      </c>
      <c r="W359" t="s">
        <v>52</v>
      </c>
      <c r="X359" t="s">
        <v>53</v>
      </c>
      <c r="Y359" t="s">
        <v>74</v>
      </c>
      <c r="Z359" t="s">
        <v>472</v>
      </c>
      <c r="AA359">
        <v>2.91</v>
      </c>
      <c r="AB359" t="s">
        <v>1850</v>
      </c>
      <c r="AC359">
        <v>8.99</v>
      </c>
      <c r="AD359">
        <v>41</v>
      </c>
      <c r="AE359" t="s">
        <v>807</v>
      </c>
      <c r="AF359">
        <v>7.66</v>
      </c>
      <c r="AG359" t="s">
        <v>1850</v>
      </c>
      <c r="AH359">
        <v>14</v>
      </c>
      <c r="AI359">
        <v>162</v>
      </c>
      <c r="AJ359" t="s">
        <v>472</v>
      </c>
      <c r="AK359">
        <v>2.91</v>
      </c>
      <c r="AL359" t="s">
        <v>1851</v>
      </c>
      <c r="AM359">
        <v>11.01</v>
      </c>
      <c r="AN359">
        <v>82</v>
      </c>
      <c r="AO359" t="s">
        <v>463</v>
      </c>
      <c r="AP359">
        <v>5.01</v>
      </c>
      <c r="AQ359" t="s">
        <v>1851</v>
      </c>
      <c r="AR359">
        <v>18.989999999999998</v>
      </c>
      <c r="AS359">
        <v>321</v>
      </c>
      <c r="AT359" t="str">
        <f t="shared" si="5"/>
        <v>&lt; 25mph</v>
      </c>
    </row>
    <row r="360" spans="1:46" x14ac:dyDescent="0.15">
      <c r="A360">
        <v>35</v>
      </c>
      <c r="B360" t="s">
        <v>25</v>
      </c>
      <c r="C360" t="s">
        <v>142</v>
      </c>
      <c r="D360" t="s">
        <v>41</v>
      </c>
      <c r="E360">
        <v>3</v>
      </c>
      <c r="F360">
        <v>2016</v>
      </c>
      <c r="G360">
        <v>1</v>
      </c>
      <c r="H360" s="7">
        <v>42432</v>
      </c>
      <c r="I360" t="s">
        <v>143</v>
      </c>
      <c r="J360">
        <v>32.847242999999999</v>
      </c>
      <c r="K360">
        <v>-116.942031</v>
      </c>
      <c r="L360" t="s">
        <v>29</v>
      </c>
      <c r="M360" t="s">
        <v>85</v>
      </c>
      <c r="N360" t="s">
        <v>31</v>
      </c>
      <c r="O360" t="s">
        <v>32</v>
      </c>
      <c r="P360" t="s">
        <v>33</v>
      </c>
      <c r="Q360" t="s">
        <v>34</v>
      </c>
      <c r="R360" t="s">
        <v>43</v>
      </c>
      <c r="S360" t="s">
        <v>20</v>
      </c>
      <c r="U360" t="s">
        <v>44</v>
      </c>
      <c r="V360" t="s">
        <v>45</v>
      </c>
      <c r="W360" t="s">
        <v>46</v>
      </c>
      <c r="X360" t="s">
        <v>69</v>
      </c>
      <c r="Y360" t="s">
        <v>39</v>
      </c>
      <c r="Z360" t="s">
        <v>1045</v>
      </c>
      <c r="AA360">
        <v>1.45</v>
      </c>
      <c r="AB360" t="s">
        <v>1852</v>
      </c>
      <c r="AC360">
        <v>14</v>
      </c>
      <c r="AD360">
        <v>9</v>
      </c>
      <c r="AE360" t="s">
        <v>432</v>
      </c>
      <c r="AF360">
        <v>7.39</v>
      </c>
      <c r="AG360" t="s">
        <v>1853</v>
      </c>
      <c r="AH360">
        <v>20</v>
      </c>
      <c r="AI360">
        <v>77</v>
      </c>
      <c r="AJ360" t="s">
        <v>1045</v>
      </c>
      <c r="AK360">
        <v>1.45</v>
      </c>
      <c r="AL360" t="s">
        <v>1852</v>
      </c>
      <c r="AM360">
        <v>14</v>
      </c>
      <c r="AN360">
        <v>18</v>
      </c>
      <c r="AO360" t="s">
        <v>534</v>
      </c>
      <c r="AP360">
        <v>5.75</v>
      </c>
      <c r="AQ360" t="s">
        <v>1854</v>
      </c>
      <c r="AR360">
        <v>20</v>
      </c>
      <c r="AS360">
        <v>154</v>
      </c>
      <c r="AT360" t="str">
        <f t="shared" si="5"/>
        <v>&lt; 25mph</v>
      </c>
    </row>
    <row r="361" spans="1:46" x14ac:dyDescent="0.15">
      <c r="A361">
        <v>111</v>
      </c>
      <c r="B361" t="s">
        <v>25</v>
      </c>
      <c r="C361" t="s">
        <v>295</v>
      </c>
      <c r="D361" t="s">
        <v>120</v>
      </c>
      <c r="E361">
        <v>17</v>
      </c>
      <c r="F361">
        <v>2019</v>
      </c>
      <c r="G361">
        <v>4</v>
      </c>
      <c r="H361" s="7">
        <v>43755</v>
      </c>
      <c r="I361" t="s">
        <v>296</v>
      </c>
      <c r="J361">
        <v>33.273611099999997</v>
      </c>
      <c r="K361">
        <v>-116.3930556</v>
      </c>
      <c r="L361" t="s">
        <v>29</v>
      </c>
      <c r="M361" t="s">
        <v>85</v>
      </c>
      <c r="N361" t="s">
        <v>31</v>
      </c>
      <c r="O361" t="s">
        <v>86</v>
      </c>
      <c r="P361" t="s">
        <v>297</v>
      </c>
      <c r="Q361" t="s">
        <v>34</v>
      </c>
      <c r="R361" t="s">
        <v>35</v>
      </c>
      <c r="S361" t="s">
        <v>56</v>
      </c>
      <c r="W361" t="s">
        <v>46</v>
      </c>
      <c r="X361" t="s">
        <v>69</v>
      </c>
      <c r="Y361" t="s">
        <v>57</v>
      </c>
      <c r="Z361" t="s">
        <v>798</v>
      </c>
      <c r="AA361">
        <v>1.64</v>
      </c>
      <c r="AB361" t="s">
        <v>1855</v>
      </c>
      <c r="AC361">
        <v>5.99</v>
      </c>
      <c r="AD361">
        <v>37</v>
      </c>
      <c r="AE361" t="s">
        <v>537</v>
      </c>
      <c r="AF361">
        <v>7.03</v>
      </c>
      <c r="AG361" t="s">
        <v>1856</v>
      </c>
      <c r="AH361">
        <v>7</v>
      </c>
      <c r="AI361">
        <v>122</v>
      </c>
      <c r="AJ361" t="s">
        <v>798</v>
      </c>
      <c r="AK361">
        <v>1.64</v>
      </c>
      <c r="AL361" t="s">
        <v>1857</v>
      </c>
      <c r="AM361">
        <v>8.01</v>
      </c>
      <c r="AN361">
        <v>74</v>
      </c>
      <c r="AO361" t="s">
        <v>800</v>
      </c>
      <c r="AP361">
        <v>5.39</v>
      </c>
      <c r="AQ361" t="s">
        <v>1858</v>
      </c>
      <c r="AR361">
        <v>8.01</v>
      </c>
      <c r="AS361">
        <v>243</v>
      </c>
      <c r="AT361" t="str">
        <f t="shared" si="5"/>
        <v>&lt; 25mph</v>
      </c>
    </row>
    <row r="362" spans="1:46" x14ac:dyDescent="0.15">
      <c r="A362">
        <v>67</v>
      </c>
      <c r="B362" t="s">
        <v>25</v>
      </c>
      <c r="C362" t="s">
        <v>204</v>
      </c>
      <c r="D362" t="s">
        <v>92</v>
      </c>
      <c r="E362">
        <v>30</v>
      </c>
      <c r="F362">
        <v>2017</v>
      </c>
      <c r="G362">
        <v>3</v>
      </c>
      <c r="H362" s="7">
        <v>42977</v>
      </c>
      <c r="I362" t="s">
        <v>205</v>
      </c>
      <c r="J362">
        <v>33.387515999999998</v>
      </c>
      <c r="K362">
        <v>-117.245943</v>
      </c>
      <c r="L362" t="s">
        <v>29</v>
      </c>
      <c r="M362" t="s">
        <v>85</v>
      </c>
      <c r="N362" t="s">
        <v>31</v>
      </c>
      <c r="O362" t="s">
        <v>32</v>
      </c>
      <c r="P362" t="s">
        <v>33</v>
      </c>
      <c r="Q362" t="s">
        <v>34</v>
      </c>
      <c r="R362" t="s">
        <v>43</v>
      </c>
      <c r="S362" t="s">
        <v>20</v>
      </c>
      <c r="U362" t="s">
        <v>81</v>
      </c>
      <c r="V362" t="s">
        <v>36</v>
      </c>
      <c r="W362" t="s">
        <v>56</v>
      </c>
      <c r="X362" t="s">
        <v>38</v>
      </c>
      <c r="Y362" t="s">
        <v>47</v>
      </c>
      <c r="Z362" t="s">
        <v>525</v>
      </c>
      <c r="AA362">
        <v>3.51</v>
      </c>
      <c r="AB362" t="s">
        <v>1859</v>
      </c>
      <c r="AC362">
        <v>5.99</v>
      </c>
      <c r="AD362">
        <v>24</v>
      </c>
      <c r="AE362" t="s">
        <v>937</v>
      </c>
      <c r="AF362">
        <v>7.22</v>
      </c>
      <c r="AG362" t="s">
        <v>1860</v>
      </c>
      <c r="AH362">
        <v>14.99</v>
      </c>
      <c r="AI362">
        <v>67</v>
      </c>
      <c r="AJ362" t="s">
        <v>525</v>
      </c>
      <c r="AK362">
        <v>3.51</v>
      </c>
      <c r="AL362" t="s">
        <v>1859</v>
      </c>
      <c r="AM362">
        <v>5.99</v>
      </c>
      <c r="AN362">
        <v>48</v>
      </c>
      <c r="AO362" t="s">
        <v>937</v>
      </c>
      <c r="AP362">
        <v>7.22</v>
      </c>
      <c r="AQ362" t="s">
        <v>1860</v>
      </c>
      <c r="AR362">
        <v>14.99</v>
      </c>
      <c r="AS362">
        <v>134</v>
      </c>
      <c r="AT362" t="str">
        <f t="shared" si="5"/>
        <v>&lt; 25mph</v>
      </c>
    </row>
    <row r="363" spans="1:46" x14ac:dyDescent="0.15">
      <c r="A363">
        <v>76</v>
      </c>
      <c r="B363" t="s">
        <v>25</v>
      </c>
      <c r="C363" t="s">
        <v>222</v>
      </c>
      <c r="D363" t="s">
        <v>124</v>
      </c>
      <c r="E363">
        <v>10</v>
      </c>
      <c r="F363">
        <v>2017</v>
      </c>
      <c r="G363">
        <v>4</v>
      </c>
      <c r="H363" s="7">
        <v>43079</v>
      </c>
      <c r="I363" t="s">
        <v>223</v>
      </c>
      <c r="J363">
        <v>33.28</v>
      </c>
      <c r="K363">
        <v>-116.955</v>
      </c>
      <c r="L363" t="s">
        <v>29</v>
      </c>
      <c r="M363" t="s">
        <v>30</v>
      </c>
      <c r="N363" t="s">
        <v>51</v>
      </c>
      <c r="O363" t="s">
        <v>32</v>
      </c>
      <c r="P363" t="s">
        <v>33</v>
      </c>
      <c r="Q363" t="s">
        <v>34</v>
      </c>
      <c r="R363" t="s">
        <v>43</v>
      </c>
      <c r="S363" t="s">
        <v>20</v>
      </c>
      <c r="U363" t="s">
        <v>29</v>
      </c>
      <c r="V363" t="s">
        <v>36</v>
      </c>
      <c r="W363" t="s">
        <v>37</v>
      </c>
      <c r="X363" t="s">
        <v>53</v>
      </c>
      <c r="Y363" t="s">
        <v>47</v>
      </c>
      <c r="Z363" t="s">
        <v>560</v>
      </c>
      <c r="AA363">
        <v>2.89</v>
      </c>
      <c r="AB363" t="s">
        <v>1861</v>
      </c>
      <c r="AC363">
        <v>4.32</v>
      </c>
      <c r="AD363">
        <v>57</v>
      </c>
      <c r="AE363" t="s">
        <v>736</v>
      </c>
      <c r="AF363">
        <v>7.6</v>
      </c>
      <c r="AG363" t="s">
        <v>1862</v>
      </c>
      <c r="AH363">
        <v>7.38</v>
      </c>
      <c r="AI363">
        <v>141</v>
      </c>
      <c r="AJ363" t="s">
        <v>630</v>
      </c>
      <c r="AK363">
        <v>2.69</v>
      </c>
      <c r="AL363" t="s">
        <v>1863</v>
      </c>
      <c r="AM363">
        <v>5.34</v>
      </c>
      <c r="AN363">
        <v>114</v>
      </c>
      <c r="AO363" t="s">
        <v>736</v>
      </c>
      <c r="AP363">
        <v>7.6</v>
      </c>
      <c r="AQ363" t="s">
        <v>1862</v>
      </c>
      <c r="AR363">
        <v>7.38</v>
      </c>
      <c r="AS363">
        <v>282</v>
      </c>
      <c r="AT363" t="str">
        <f t="shared" si="5"/>
        <v>&lt; 25mph</v>
      </c>
    </row>
    <row r="364" spans="1:46" x14ac:dyDescent="0.15">
      <c r="A364">
        <v>88</v>
      </c>
      <c r="B364" t="s">
        <v>25</v>
      </c>
      <c r="C364" t="s">
        <v>248</v>
      </c>
      <c r="D364" t="s">
        <v>149</v>
      </c>
      <c r="E364">
        <v>29</v>
      </c>
      <c r="F364">
        <v>2018</v>
      </c>
      <c r="G364">
        <v>2</v>
      </c>
      <c r="H364" s="7">
        <v>43280</v>
      </c>
      <c r="I364" t="s">
        <v>249</v>
      </c>
      <c r="J364">
        <v>32.645000000000003</v>
      </c>
      <c r="K364">
        <v>-117.056</v>
      </c>
      <c r="L364" t="s">
        <v>29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43</v>
      </c>
      <c r="S364" t="s">
        <v>100</v>
      </c>
      <c r="T364" t="s">
        <v>250</v>
      </c>
      <c r="W364" t="s">
        <v>52</v>
      </c>
      <c r="X364" t="s">
        <v>69</v>
      </c>
      <c r="Y364" t="s">
        <v>64</v>
      </c>
      <c r="Z364" t="s">
        <v>758</v>
      </c>
      <c r="AA364">
        <v>3.76</v>
      </c>
      <c r="AB364" t="s">
        <v>1864</v>
      </c>
      <c r="AC364">
        <v>7</v>
      </c>
      <c r="AD364">
        <v>24</v>
      </c>
      <c r="AE364" t="s">
        <v>359</v>
      </c>
      <c r="AF364">
        <v>4.92</v>
      </c>
      <c r="AG364" t="s">
        <v>1865</v>
      </c>
      <c r="AH364">
        <v>13</v>
      </c>
      <c r="AI364">
        <v>200</v>
      </c>
      <c r="AJ364" t="s">
        <v>758</v>
      </c>
      <c r="AK364">
        <v>3.76</v>
      </c>
      <c r="AL364" t="s">
        <v>1864</v>
      </c>
      <c r="AM364">
        <v>7</v>
      </c>
      <c r="AN364">
        <v>48</v>
      </c>
      <c r="AO364" t="s">
        <v>454</v>
      </c>
      <c r="AP364">
        <v>7.97</v>
      </c>
      <c r="AQ364" t="s">
        <v>1866</v>
      </c>
      <c r="AR364">
        <v>14</v>
      </c>
      <c r="AS364">
        <v>397</v>
      </c>
      <c r="AT364" t="str">
        <f t="shared" si="5"/>
        <v>&lt; 25mph</v>
      </c>
    </row>
    <row r="365" spans="1:46" x14ac:dyDescent="0.15">
      <c r="A365">
        <v>29</v>
      </c>
      <c r="B365" t="s">
        <v>25</v>
      </c>
      <c r="C365" t="s">
        <v>130</v>
      </c>
      <c r="D365" t="s">
        <v>127</v>
      </c>
      <c r="E365">
        <v>9</v>
      </c>
      <c r="F365">
        <v>2016</v>
      </c>
      <c r="G365">
        <v>1</v>
      </c>
      <c r="H365" s="7">
        <v>42378</v>
      </c>
      <c r="I365" t="s">
        <v>128</v>
      </c>
      <c r="J365">
        <v>33.082000000000001</v>
      </c>
      <c r="K365">
        <v>-117.09099999999999</v>
      </c>
      <c r="L365" t="s">
        <v>29</v>
      </c>
      <c r="M365" t="s">
        <v>85</v>
      </c>
      <c r="N365" t="s">
        <v>31</v>
      </c>
      <c r="O365" t="s">
        <v>32</v>
      </c>
      <c r="P365" t="s">
        <v>33</v>
      </c>
      <c r="Q365" t="s">
        <v>34</v>
      </c>
      <c r="R365" t="s">
        <v>43</v>
      </c>
      <c r="S365" t="s">
        <v>20</v>
      </c>
      <c r="U365" t="s">
        <v>29</v>
      </c>
      <c r="V365" t="s">
        <v>36</v>
      </c>
      <c r="W365" t="s">
        <v>37</v>
      </c>
      <c r="X365" t="s">
        <v>69</v>
      </c>
      <c r="Y365" t="s">
        <v>47</v>
      </c>
      <c r="Z365" t="s">
        <v>1296</v>
      </c>
      <c r="AA365">
        <v>1.38</v>
      </c>
      <c r="AB365" t="s">
        <v>1867</v>
      </c>
      <c r="AC365">
        <v>5.99</v>
      </c>
      <c r="AD365">
        <v>28</v>
      </c>
      <c r="AE365" t="s">
        <v>1022</v>
      </c>
      <c r="AF365">
        <v>7.84</v>
      </c>
      <c r="AG365" t="s">
        <v>1868</v>
      </c>
      <c r="AH365">
        <v>8.0500000000000007</v>
      </c>
      <c r="AI365">
        <v>146</v>
      </c>
      <c r="AJ365" t="s">
        <v>1296</v>
      </c>
      <c r="AK365">
        <v>1.38</v>
      </c>
      <c r="AL365" t="s">
        <v>1869</v>
      </c>
      <c r="AM365">
        <v>8.01</v>
      </c>
      <c r="AN365">
        <v>56</v>
      </c>
      <c r="AO365" t="s">
        <v>1022</v>
      </c>
      <c r="AP365">
        <v>7.84</v>
      </c>
      <c r="AQ365" t="s">
        <v>1870</v>
      </c>
      <c r="AR365">
        <v>11.86</v>
      </c>
      <c r="AS365">
        <v>292</v>
      </c>
      <c r="AT365" t="str">
        <f t="shared" si="5"/>
        <v>&lt; 25mph</v>
      </c>
    </row>
    <row r="366" spans="1:46" x14ac:dyDescent="0.15">
      <c r="A366">
        <v>109</v>
      </c>
      <c r="B366" t="s">
        <v>25</v>
      </c>
      <c r="C366" t="s">
        <v>291</v>
      </c>
      <c r="D366" t="s">
        <v>104</v>
      </c>
      <c r="E366">
        <v>13</v>
      </c>
      <c r="F366">
        <v>2019</v>
      </c>
      <c r="G366">
        <v>3</v>
      </c>
      <c r="H366" s="7">
        <v>43721</v>
      </c>
      <c r="I366" t="s">
        <v>292</v>
      </c>
      <c r="J366">
        <v>32.786999999999999</v>
      </c>
      <c r="K366">
        <v>-117.00700000000001</v>
      </c>
      <c r="L366" t="s">
        <v>29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43</v>
      </c>
      <c r="S366" t="s">
        <v>100</v>
      </c>
      <c r="T366" t="s">
        <v>101</v>
      </c>
      <c r="W366" t="s">
        <v>52</v>
      </c>
      <c r="X366" t="s">
        <v>69</v>
      </c>
      <c r="Y366" t="s">
        <v>39</v>
      </c>
      <c r="Z366" t="s">
        <v>457</v>
      </c>
      <c r="AA366">
        <v>3.99</v>
      </c>
      <c r="AB366" t="s">
        <v>1871</v>
      </c>
      <c r="AC366">
        <v>11.01</v>
      </c>
      <c r="AD366">
        <v>12</v>
      </c>
      <c r="AE366" t="s">
        <v>457</v>
      </c>
      <c r="AF366">
        <v>3.99</v>
      </c>
      <c r="AG366" t="s">
        <v>1871</v>
      </c>
      <c r="AH366">
        <v>11.01</v>
      </c>
      <c r="AI366">
        <v>56</v>
      </c>
      <c r="AJ366" t="s">
        <v>457</v>
      </c>
      <c r="AK366">
        <v>3.99</v>
      </c>
      <c r="AL366" t="s">
        <v>1871</v>
      </c>
      <c r="AM366">
        <v>11.01</v>
      </c>
      <c r="AN366">
        <v>24</v>
      </c>
      <c r="AO366" t="s">
        <v>457</v>
      </c>
      <c r="AP366">
        <v>3.99</v>
      </c>
      <c r="AQ366" t="s">
        <v>1871</v>
      </c>
      <c r="AR366">
        <v>11.01</v>
      </c>
      <c r="AS366">
        <v>111</v>
      </c>
      <c r="AT366" t="str">
        <f t="shared" si="5"/>
        <v>&lt; 25mph</v>
      </c>
    </row>
    <row r="367" spans="1:46" x14ac:dyDescent="0.15">
      <c r="A367">
        <v>48</v>
      </c>
      <c r="B367" t="s">
        <v>25</v>
      </c>
      <c r="C367" t="s">
        <v>164</v>
      </c>
      <c r="D367" t="s">
        <v>83</v>
      </c>
      <c r="E367">
        <v>31</v>
      </c>
      <c r="F367">
        <v>2016</v>
      </c>
      <c r="G367">
        <v>3</v>
      </c>
      <c r="H367" s="7">
        <v>42582</v>
      </c>
      <c r="I367" t="s">
        <v>165</v>
      </c>
      <c r="J367">
        <v>33.366300000000003</v>
      </c>
      <c r="K367">
        <v>-117.2033</v>
      </c>
      <c r="L367" t="s">
        <v>29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43</v>
      </c>
      <c r="S367" t="s">
        <v>20</v>
      </c>
      <c r="U367" t="s">
        <v>29</v>
      </c>
      <c r="V367" t="s">
        <v>36</v>
      </c>
      <c r="W367" t="s">
        <v>52</v>
      </c>
      <c r="X367" t="s">
        <v>38</v>
      </c>
      <c r="Y367" t="s">
        <v>47</v>
      </c>
      <c r="Z367" t="s">
        <v>492</v>
      </c>
      <c r="AA367">
        <v>3.81</v>
      </c>
      <c r="AB367" t="s">
        <v>1872</v>
      </c>
      <c r="AC367">
        <v>8.01</v>
      </c>
      <c r="AD367">
        <v>22</v>
      </c>
      <c r="AE367" t="s">
        <v>358</v>
      </c>
      <c r="AF367">
        <v>7.44</v>
      </c>
      <c r="AG367" t="s">
        <v>1873</v>
      </c>
      <c r="AH367">
        <v>14</v>
      </c>
      <c r="AI367">
        <v>133</v>
      </c>
      <c r="AJ367" t="s">
        <v>492</v>
      </c>
      <c r="AK367">
        <v>3.81</v>
      </c>
      <c r="AL367" t="s">
        <v>1872</v>
      </c>
      <c r="AM367">
        <v>8.01</v>
      </c>
      <c r="AN367">
        <v>43</v>
      </c>
      <c r="AO367" t="s">
        <v>358</v>
      </c>
      <c r="AP367">
        <v>7.44</v>
      </c>
      <c r="AQ367" t="s">
        <v>1873</v>
      </c>
      <c r="AR367">
        <v>14</v>
      </c>
      <c r="AS367">
        <v>264</v>
      </c>
      <c r="AT367" t="str">
        <f t="shared" si="5"/>
        <v>&lt; 25mph</v>
      </c>
    </row>
    <row r="368" spans="1:46" x14ac:dyDescent="0.15">
      <c r="A368">
        <v>85</v>
      </c>
      <c r="B368" t="s">
        <v>25</v>
      </c>
      <c r="C368" t="s">
        <v>241</v>
      </c>
      <c r="D368" t="s">
        <v>149</v>
      </c>
      <c r="E368">
        <v>12</v>
      </c>
      <c r="F368">
        <v>2018</v>
      </c>
      <c r="G368">
        <v>2</v>
      </c>
      <c r="H368" s="7">
        <v>43263</v>
      </c>
      <c r="I368" t="s">
        <v>242</v>
      </c>
      <c r="J368">
        <v>32.706000000000003</v>
      </c>
      <c r="K368">
        <v>-116.396</v>
      </c>
      <c r="L368" t="s">
        <v>29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43</v>
      </c>
      <c r="S368" t="s">
        <v>20</v>
      </c>
      <c r="U368" t="s">
        <v>152</v>
      </c>
      <c r="V368" t="s">
        <v>36</v>
      </c>
      <c r="W368" t="s">
        <v>68</v>
      </c>
      <c r="X368" t="s">
        <v>53</v>
      </c>
      <c r="Y368" t="s">
        <v>74</v>
      </c>
      <c r="Z368" t="s">
        <v>472</v>
      </c>
      <c r="AA368">
        <v>2.77</v>
      </c>
      <c r="AB368" t="s">
        <v>1874</v>
      </c>
      <c r="AC368">
        <v>20</v>
      </c>
      <c r="AD368">
        <v>18</v>
      </c>
      <c r="AE368" t="s">
        <v>472</v>
      </c>
      <c r="AF368">
        <v>2.77</v>
      </c>
      <c r="AG368" t="s">
        <v>1874</v>
      </c>
      <c r="AH368">
        <v>20</v>
      </c>
      <c r="AI368">
        <v>209</v>
      </c>
      <c r="AJ368" t="s">
        <v>472</v>
      </c>
      <c r="AK368">
        <v>2.77</v>
      </c>
      <c r="AL368" t="s">
        <v>1875</v>
      </c>
      <c r="AM368">
        <v>21</v>
      </c>
      <c r="AN368">
        <v>35</v>
      </c>
      <c r="AO368" t="s">
        <v>545</v>
      </c>
      <c r="AP368">
        <v>7.79</v>
      </c>
      <c r="AQ368" t="s">
        <v>1876</v>
      </c>
      <c r="AR368">
        <v>21</v>
      </c>
      <c r="AS368">
        <v>415</v>
      </c>
      <c r="AT368" t="str">
        <f t="shared" si="5"/>
        <v>&lt; 25mph</v>
      </c>
    </row>
    <row r="369" spans="1:46" x14ac:dyDescent="0.15">
      <c r="A369">
        <v>122</v>
      </c>
      <c r="B369" t="s">
        <v>25</v>
      </c>
      <c r="C369" t="s">
        <v>315</v>
      </c>
      <c r="D369" t="s">
        <v>149</v>
      </c>
      <c r="E369">
        <v>2</v>
      </c>
      <c r="F369">
        <v>2020</v>
      </c>
      <c r="G369">
        <v>2</v>
      </c>
      <c r="H369" s="7">
        <v>43984</v>
      </c>
      <c r="I369" t="s">
        <v>316</v>
      </c>
      <c r="J369">
        <v>33.07</v>
      </c>
      <c r="K369">
        <v>-116.863</v>
      </c>
      <c r="L369" t="s">
        <v>29</v>
      </c>
      <c r="M369" t="s">
        <v>30</v>
      </c>
      <c r="N369" t="s">
        <v>31</v>
      </c>
      <c r="O369" t="s">
        <v>32</v>
      </c>
      <c r="P369" t="s">
        <v>304</v>
      </c>
      <c r="Q369" t="s">
        <v>34</v>
      </c>
      <c r="R369" t="s">
        <v>43</v>
      </c>
      <c r="S369" t="s">
        <v>20</v>
      </c>
      <c r="U369" t="s">
        <v>44</v>
      </c>
      <c r="V369" t="s">
        <v>45</v>
      </c>
      <c r="W369" t="s">
        <v>46</v>
      </c>
      <c r="X369" t="s">
        <v>53</v>
      </c>
      <c r="Y369" t="s">
        <v>57</v>
      </c>
      <c r="Z369" t="s">
        <v>472</v>
      </c>
      <c r="AA369">
        <v>2.5299999999999998</v>
      </c>
      <c r="AB369" t="s">
        <v>1877</v>
      </c>
      <c r="AC369">
        <v>4.99</v>
      </c>
      <c r="AD369">
        <v>37</v>
      </c>
      <c r="AE369" t="s">
        <v>356</v>
      </c>
      <c r="AF369">
        <v>6.17</v>
      </c>
      <c r="AG369" t="s">
        <v>1878</v>
      </c>
      <c r="AH369">
        <v>8.99</v>
      </c>
      <c r="AI369">
        <v>150</v>
      </c>
      <c r="AJ369" t="s">
        <v>472</v>
      </c>
      <c r="AK369">
        <v>2.5299999999999998</v>
      </c>
      <c r="AL369" t="s">
        <v>1879</v>
      </c>
      <c r="AM369">
        <v>7</v>
      </c>
      <c r="AN369">
        <v>74</v>
      </c>
      <c r="AO369" t="s">
        <v>1880</v>
      </c>
      <c r="AP369">
        <v>7.27</v>
      </c>
      <c r="AQ369" t="s">
        <v>1879</v>
      </c>
      <c r="AR369">
        <v>12.01</v>
      </c>
      <c r="AS369">
        <v>292</v>
      </c>
      <c r="AT369" t="str">
        <f t="shared" si="5"/>
        <v>&lt; 25mph</v>
      </c>
    </row>
    <row r="370" spans="1:46" x14ac:dyDescent="0.15">
      <c r="A370">
        <v>125</v>
      </c>
      <c r="B370" t="s">
        <v>25</v>
      </c>
      <c r="C370" t="s">
        <v>321</v>
      </c>
      <c r="D370" t="s">
        <v>83</v>
      </c>
      <c r="E370">
        <v>17</v>
      </c>
      <c r="F370">
        <v>2020</v>
      </c>
      <c r="G370">
        <v>3</v>
      </c>
      <c r="H370" s="7">
        <v>44029</v>
      </c>
      <c r="I370" t="s">
        <v>322</v>
      </c>
      <c r="J370">
        <v>33.090350999999998</v>
      </c>
      <c r="K370">
        <v>-116.579773</v>
      </c>
      <c r="L370" t="s">
        <v>29</v>
      </c>
      <c r="M370" t="s">
        <v>30</v>
      </c>
      <c r="N370" t="s">
        <v>31</v>
      </c>
      <c r="O370" t="s">
        <v>72</v>
      </c>
      <c r="P370" t="s">
        <v>33</v>
      </c>
      <c r="Q370" t="s">
        <v>34</v>
      </c>
      <c r="R370" t="s">
        <v>43</v>
      </c>
      <c r="S370" t="s">
        <v>20</v>
      </c>
      <c r="U370" t="s">
        <v>152</v>
      </c>
      <c r="V370" t="s">
        <v>36</v>
      </c>
      <c r="W370" t="s">
        <v>68</v>
      </c>
      <c r="X370" t="s">
        <v>53</v>
      </c>
      <c r="Y370" t="s">
        <v>57</v>
      </c>
      <c r="Z370" t="s">
        <v>358</v>
      </c>
      <c r="AA370">
        <v>3.87</v>
      </c>
      <c r="AB370" t="s">
        <v>1881</v>
      </c>
      <c r="AC370">
        <v>12.01</v>
      </c>
      <c r="AD370">
        <v>62</v>
      </c>
      <c r="AE370" t="s">
        <v>358</v>
      </c>
      <c r="AF370">
        <v>3.87</v>
      </c>
      <c r="AG370" t="s">
        <v>1881</v>
      </c>
      <c r="AH370">
        <v>12.01</v>
      </c>
      <c r="AI370">
        <v>153</v>
      </c>
      <c r="AJ370" t="s">
        <v>358</v>
      </c>
      <c r="AK370">
        <v>3.87</v>
      </c>
      <c r="AL370" t="s">
        <v>1881</v>
      </c>
      <c r="AM370">
        <v>12.01</v>
      </c>
      <c r="AN370">
        <v>123</v>
      </c>
      <c r="AO370" t="s">
        <v>358</v>
      </c>
      <c r="AP370">
        <v>3.87</v>
      </c>
      <c r="AQ370" t="s">
        <v>1881</v>
      </c>
      <c r="AR370">
        <v>12.01</v>
      </c>
      <c r="AS370">
        <v>307</v>
      </c>
      <c r="AT370" t="str">
        <f t="shared" si="5"/>
        <v>&lt; 25mph</v>
      </c>
    </row>
    <row r="371" spans="1:46" x14ac:dyDescent="0.15">
      <c r="A371">
        <v>100</v>
      </c>
      <c r="B371" t="s">
        <v>25</v>
      </c>
      <c r="C371" t="s">
        <v>273</v>
      </c>
      <c r="D371" t="s">
        <v>49</v>
      </c>
      <c r="E371">
        <v>15</v>
      </c>
      <c r="F371">
        <v>2019</v>
      </c>
      <c r="G371">
        <v>2</v>
      </c>
      <c r="H371" s="7">
        <v>43570</v>
      </c>
      <c r="I371" t="s">
        <v>274</v>
      </c>
      <c r="J371">
        <v>32.788300700000001</v>
      </c>
      <c r="K371">
        <v>-116.8896419</v>
      </c>
      <c r="L371" t="s">
        <v>29</v>
      </c>
      <c r="M371" t="s">
        <v>30</v>
      </c>
      <c r="N371" t="s">
        <v>31</v>
      </c>
      <c r="O371" t="s">
        <v>32</v>
      </c>
      <c r="P371" t="s">
        <v>271</v>
      </c>
      <c r="Q371" t="s">
        <v>34</v>
      </c>
      <c r="R371" t="s">
        <v>43</v>
      </c>
      <c r="S371" t="s">
        <v>240</v>
      </c>
      <c r="W371" t="s">
        <v>139</v>
      </c>
      <c r="X371" t="s">
        <v>69</v>
      </c>
      <c r="Y371" t="s">
        <v>39</v>
      </c>
      <c r="Z371" t="s">
        <v>395</v>
      </c>
      <c r="AA371">
        <v>3.75</v>
      </c>
      <c r="AB371" t="s">
        <v>1882</v>
      </c>
      <c r="AC371">
        <v>24</v>
      </c>
      <c r="AD371">
        <v>46</v>
      </c>
      <c r="AE371" t="s">
        <v>514</v>
      </c>
      <c r="AF371">
        <v>7.51</v>
      </c>
      <c r="AG371" t="s">
        <v>1883</v>
      </c>
      <c r="AH371">
        <v>24</v>
      </c>
      <c r="AI371">
        <v>115</v>
      </c>
      <c r="AJ371" t="s">
        <v>395</v>
      </c>
      <c r="AK371">
        <v>3.75</v>
      </c>
      <c r="AL371" t="s">
        <v>1882</v>
      </c>
      <c r="AM371">
        <v>24</v>
      </c>
      <c r="AN371">
        <v>92</v>
      </c>
      <c r="AO371" t="s">
        <v>754</v>
      </c>
      <c r="AP371">
        <v>6.54</v>
      </c>
      <c r="AQ371" t="s">
        <v>1884</v>
      </c>
      <c r="AR371">
        <v>28.01</v>
      </c>
      <c r="AS371">
        <v>228</v>
      </c>
      <c r="AT371" t="str">
        <f t="shared" si="5"/>
        <v>&lt; 25mph</v>
      </c>
    </row>
    <row r="372" spans="1:46" x14ac:dyDescent="0.15">
      <c r="A372">
        <v>69</v>
      </c>
      <c r="B372" t="s">
        <v>25</v>
      </c>
      <c r="C372" t="s">
        <v>208</v>
      </c>
      <c r="D372" t="s">
        <v>104</v>
      </c>
      <c r="E372">
        <v>27</v>
      </c>
      <c r="F372">
        <v>2017</v>
      </c>
      <c r="G372">
        <v>3</v>
      </c>
      <c r="H372" s="7">
        <v>43005</v>
      </c>
      <c r="I372" t="s">
        <v>209</v>
      </c>
      <c r="J372">
        <v>33.232655000000001</v>
      </c>
      <c r="K372">
        <v>-116.9748</v>
      </c>
      <c r="L372" t="s">
        <v>29</v>
      </c>
      <c r="M372" t="s">
        <v>30</v>
      </c>
      <c r="N372" t="s">
        <v>51</v>
      </c>
      <c r="O372" t="s">
        <v>32</v>
      </c>
      <c r="P372" t="s">
        <v>33</v>
      </c>
      <c r="Q372" t="s">
        <v>34</v>
      </c>
      <c r="R372" t="s">
        <v>43</v>
      </c>
      <c r="S372" t="s">
        <v>52</v>
      </c>
      <c r="W372" t="s">
        <v>52</v>
      </c>
      <c r="X372" t="s">
        <v>38</v>
      </c>
      <c r="Y372" t="s">
        <v>47</v>
      </c>
      <c r="Z372" t="s">
        <v>1885</v>
      </c>
      <c r="AA372">
        <v>2.96</v>
      </c>
      <c r="AB372" t="s">
        <v>1886</v>
      </c>
      <c r="AC372">
        <v>30</v>
      </c>
      <c r="AD372">
        <v>44</v>
      </c>
      <c r="AE372" t="s">
        <v>1885</v>
      </c>
      <c r="AF372">
        <v>2.96</v>
      </c>
      <c r="AG372" t="s">
        <v>1886</v>
      </c>
      <c r="AH372">
        <v>30</v>
      </c>
      <c r="AI372">
        <v>111</v>
      </c>
      <c r="AJ372" t="s">
        <v>1885</v>
      </c>
      <c r="AK372">
        <v>2.96</v>
      </c>
      <c r="AL372" t="s">
        <v>1886</v>
      </c>
      <c r="AM372">
        <v>30</v>
      </c>
      <c r="AN372">
        <v>89</v>
      </c>
      <c r="AO372" t="s">
        <v>1885</v>
      </c>
      <c r="AP372">
        <v>2.96</v>
      </c>
      <c r="AQ372" t="s">
        <v>1886</v>
      </c>
      <c r="AR372">
        <v>30</v>
      </c>
      <c r="AS372">
        <v>220</v>
      </c>
      <c r="AT372" t="str">
        <f t="shared" si="5"/>
        <v>25-40mph</v>
      </c>
    </row>
    <row r="373" spans="1:46" x14ac:dyDescent="0.15">
      <c r="A373">
        <v>106</v>
      </c>
      <c r="B373" t="s">
        <v>25</v>
      </c>
      <c r="C373" t="s">
        <v>285</v>
      </c>
      <c r="D373" t="s">
        <v>92</v>
      </c>
      <c r="E373">
        <v>5</v>
      </c>
      <c r="F373">
        <v>2019</v>
      </c>
      <c r="G373">
        <v>3</v>
      </c>
      <c r="H373" s="7">
        <v>43682</v>
      </c>
      <c r="I373" t="s">
        <v>286</v>
      </c>
      <c r="J373">
        <v>32.788589000000002</v>
      </c>
      <c r="K373">
        <v>-117.12329699999999</v>
      </c>
      <c r="L373" t="s">
        <v>29</v>
      </c>
      <c r="M373" t="s">
        <v>85</v>
      </c>
      <c r="N373" t="s">
        <v>31</v>
      </c>
      <c r="O373" t="s">
        <v>86</v>
      </c>
      <c r="P373" t="s">
        <v>271</v>
      </c>
      <c r="Q373" t="s">
        <v>34</v>
      </c>
      <c r="R373" t="s">
        <v>35</v>
      </c>
      <c r="S373" t="s">
        <v>100</v>
      </c>
      <c r="T373" t="s">
        <v>56</v>
      </c>
      <c r="W373" t="s">
        <v>68</v>
      </c>
      <c r="X373" t="s">
        <v>69</v>
      </c>
      <c r="Y373" t="s">
        <v>189</v>
      </c>
      <c r="Z373" t="s">
        <v>447</v>
      </c>
      <c r="AA373">
        <v>1.89</v>
      </c>
      <c r="AB373" t="s">
        <v>1887</v>
      </c>
      <c r="AC373">
        <v>4</v>
      </c>
      <c r="AD373">
        <v>24</v>
      </c>
      <c r="AE373" t="s">
        <v>800</v>
      </c>
      <c r="AF373">
        <v>7.9</v>
      </c>
      <c r="AG373" t="s">
        <v>1888</v>
      </c>
      <c r="AH373">
        <v>12.01</v>
      </c>
      <c r="AI373">
        <v>138</v>
      </c>
      <c r="AJ373" t="s">
        <v>632</v>
      </c>
      <c r="AK373">
        <v>1.1299999999999999</v>
      </c>
      <c r="AL373" t="s">
        <v>1889</v>
      </c>
      <c r="AM373">
        <v>4.99</v>
      </c>
      <c r="AN373">
        <v>48</v>
      </c>
      <c r="AO373" t="s">
        <v>800</v>
      </c>
      <c r="AP373">
        <v>7.9</v>
      </c>
      <c r="AQ373" t="s">
        <v>1888</v>
      </c>
      <c r="AR373">
        <v>12.01</v>
      </c>
      <c r="AS373">
        <v>276</v>
      </c>
      <c r="AT373" t="str">
        <f t="shared" si="5"/>
        <v>&lt; 25mph</v>
      </c>
    </row>
    <row r="374" spans="1:46" x14ac:dyDescent="0.15">
      <c r="A374">
        <v>105</v>
      </c>
      <c r="B374" t="s">
        <v>25</v>
      </c>
      <c r="C374" t="s">
        <v>283</v>
      </c>
      <c r="D374" t="s">
        <v>83</v>
      </c>
      <c r="E374">
        <v>16</v>
      </c>
      <c r="F374">
        <v>2019</v>
      </c>
      <c r="G374">
        <v>3</v>
      </c>
      <c r="H374" s="7">
        <v>43662</v>
      </c>
      <c r="I374" t="s">
        <v>284</v>
      </c>
      <c r="J374">
        <v>33.167521999999998</v>
      </c>
      <c r="K374">
        <v>-117.146218</v>
      </c>
      <c r="L374" t="s">
        <v>29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43</v>
      </c>
      <c r="S374" t="s">
        <v>240</v>
      </c>
      <c r="W374" t="s">
        <v>56</v>
      </c>
      <c r="X374" t="s">
        <v>38</v>
      </c>
      <c r="Y374" t="s">
        <v>47</v>
      </c>
      <c r="Z374" t="s">
        <v>1890</v>
      </c>
      <c r="AA374">
        <v>3.38</v>
      </c>
      <c r="AB374" t="s">
        <v>1891</v>
      </c>
      <c r="AC374">
        <v>31.07</v>
      </c>
      <c r="AD374">
        <v>21</v>
      </c>
      <c r="AE374" t="s">
        <v>1890</v>
      </c>
      <c r="AF374">
        <v>3.38</v>
      </c>
      <c r="AG374" t="s">
        <v>1891</v>
      </c>
      <c r="AH374">
        <v>31.07</v>
      </c>
      <c r="AI374">
        <v>27</v>
      </c>
      <c r="AJ374" t="s">
        <v>1890</v>
      </c>
      <c r="AK374">
        <v>3.38</v>
      </c>
      <c r="AL374" t="s">
        <v>1892</v>
      </c>
      <c r="AM374">
        <v>34.520000000000003</v>
      </c>
      <c r="AN374">
        <v>41</v>
      </c>
      <c r="AO374" t="s">
        <v>1890</v>
      </c>
      <c r="AP374">
        <v>3.38</v>
      </c>
      <c r="AQ374" t="s">
        <v>1892</v>
      </c>
      <c r="AR374">
        <v>34.520000000000003</v>
      </c>
      <c r="AS374">
        <v>53</v>
      </c>
      <c r="AT374" t="str">
        <f t="shared" si="5"/>
        <v>25-40mph</v>
      </c>
    </row>
    <row r="375" spans="1:46" x14ac:dyDescent="0.15">
      <c r="A375">
        <v>131</v>
      </c>
      <c r="B375" t="s">
        <v>25</v>
      </c>
      <c r="C375" t="s">
        <v>332</v>
      </c>
      <c r="D375" t="s">
        <v>92</v>
      </c>
      <c r="E375">
        <v>31</v>
      </c>
      <c r="F375">
        <v>2020</v>
      </c>
      <c r="G375">
        <v>3</v>
      </c>
      <c r="H375" s="7">
        <v>44074</v>
      </c>
      <c r="I375" t="s">
        <v>274</v>
      </c>
      <c r="J375">
        <v>33.112755999999997</v>
      </c>
      <c r="K375">
        <v>-117.005544</v>
      </c>
      <c r="L375" t="s">
        <v>29</v>
      </c>
      <c r="M375" t="s">
        <v>30</v>
      </c>
      <c r="N375" t="s">
        <v>51</v>
      </c>
      <c r="O375" t="s">
        <v>32</v>
      </c>
      <c r="P375" t="s">
        <v>33</v>
      </c>
      <c r="Q375" t="s">
        <v>34</v>
      </c>
      <c r="R375" t="s">
        <v>43</v>
      </c>
      <c r="S375" t="s">
        <v>20</v>
      </c>
      <c r="U375" t="s">
        <v>44</v>
      </c>
      <c r="V375" t="s">
        <v>45</v>
      </c>
      <c r="W375" t="s">
        <v>56</v>
      </c>
      <c r="X375" t="s">
        <v>38</v>
      </c>
      <c r="Y375" t="s">
        <v>47</v>
      </c>
      <c r="Z375" t="s">
        <v>359</v>
      </c>
      <c r="AA375">
        <v>3.97</v>
      </c>
      <c r="AB375" t="s">
        <v>1893</v>
      </c>
      <c r="AC375">
        <v>18.989999999999998</v>
      </c>
      <c r="AD375">
        <v>15</v>
      </c>
      <c r="AE375" t="s">
        <v>569</v>
      </c>
      <c r="AF375">
        <v>6.5</v>
      </c>
      <c r="AG375" t="s">
        <v>1894</v>
      </c>
      <c r="AH375">
        <v>22.44</v>
      </c>
      <c r="AI375">
        <v>86</v>
      </c>
      <c r="AJ375" t="s">
        <v>359</v>
      </c>
      <c r="AK375">
        <v>3.97</v>
      </c>
      <c r="AL375" t="s">
        <v>1893</v>
      </c>
      <c r="AM375">
        <v>18.989999999999998</v>
      </c>
      <c r="AN375">
        <v>31</v>
      </c>
      <c r="AO375" t="s">
        <v>569</v>
      </c>
      <c r="AP375">
        <v>6.5</v>
      </c>
      <c r="AQ375" t="s">
        <v>1895</v>
      </c>
      <c r="AR375">
        <v>27.78</v>
      </c>
      <c r="AS375">
        <v>178</v>
      </c>
      <c r="AT375" t="str">
        <f t="shared" si="5"/>
        <v>&lt; 25mph</v>
      </c>
    </row>
    <row r="376" spans="1:46" x14ac:dyDescent="0.15">
      <c r="A376">
        <v>63</v>
      </c>
      <c r="B376" t="s">
        <v>25</v>
      </c>
      <c r="C376" t="s">
        <v>194</v>
      </c>
      <c r="D376" t="s">
        <v>83</v>
      </c>
      <c r="E376">
        <v>16</v>
      </c>
      <c r="F376">
        <v>2017</v>
      </c>
      <c r="G376">
        <v>3</v>
      </c>
      <c r="H376" s="7">
        <v>42932</v>
      </c>
      <c r="I376" t="s">
        <v>195</v>
      </c>
      <c r="J376">
        <v>32.829000000000001</v>
      </c>
      <c r="K376">
        <v>-117.136</v>
      </c>
      <c r="L376" t="s">
        <v>29</v>
      </c>
      <c r="M376" t="s">
        <v>85</v>
      </c>
      <c r="N376" t="s">
        <v>31</v>
      </c>
      <c r="O376" t="s">
        <v>78</v>
      </c>
      <c r="P376" t="s">
        <v>33</v>
      </c>
      <c r="Q376" t="s">
        <v>34</v>
      </c>
      <c r="R376" t="s">
        <v>35</v>
      </c>
      <c r="S376" t="s">
        <v>20</v>
      </c>
      <c r="U376" t="s">
        <v>81</v>
      </c>
      <c r="V376" t="s">
        <v>36</v>
      </c>
      <c r="W376" t="s">
        <v>56</v>
      </c>
      <c r="X376" t="s">
        <v>69</v>
      </c>
      <c r="Y376" t="s">
        <v>189</v>
      </c>
      <c r="Z376" t="s">
        <v>1074</v>
      </c>
      <c r="AA376">
        <v>2.4</v>
      </c>
      <c r="AB376" t="s">
        <v>1896</v>
      </c>
      <c r="AC376">
        <v>7</v>
      </c>
      <c r="AD376">
        <v>68</v>
      </c>
      <c r="AE376" t="s">
        <v>567</v>
      </c>
      <c r="AF376">
        <v>5.61</v>
      </c>
      <c r="AG376" t="s">
        <v>1897</v>
      </c>
      <c r="AH376">
        <v>10</v>
      </c>
      <c r="AI376">
        <v>231</v>
      </c>
      <c r="AJ376" t="s">
        <v>1025</v>
      </c>
      <c r="AK376">
        <v>3.61</v>
      </c>
      <c r="AL376" t="s">
        <v>1898</v>
      </c>
      <c r="AM376">
        <v>8.19</v>
      </c>
      <c r="AN376">
        <v>127</v>
      </c>
      <c r="AO376" t="s">
        <v>567</v>
      </c>
      <c r="AP376">
        <v>5.61</v>
      </c>
      <c r="AQ376" t="s">
        <v>1899</v>
      </c>
      <c r="AR376">
        <v>12.01</v>
      </c>
      <c r="AS376">
        <v>445</v>
      </c>
      <c r="AT376" t="str">
        <f t="shared" si="5"/>
        <v>&lt; 25mph</v>
      </c>
    </row>
    <row r="377" spans="1:46" x14ac:dyDescent="0.15">
      <c r="A377">
        <v>34</v>
      </c>
      <c r="B377" t="s">
        <v>25</v>
      </c>
      <c r="C377" t="s">
        <v>140</v>
      </c>
      <c r="D377" t="s">
        <v>27</v>
      </c>
      <c r="E377">
        <v>18</v>
      </c>
      <c r="F377">
        <v>2016</v>
      </c>
      <c r="G377">
        <v>1</v>
      </c>
      <c r="H377" s="7">
        <v>42418</v>
      </c>
      <c r="I377" t="s">
        <v>141</v>
      </c>
      <c r="J377">
        <v>32.706299999999999</v>
      </c>
      <c r="K377">
        <v>-116.39700000000001</v>
      </c>
      <c r="L377" t="s">
        <v>29</v>
      </c>
      <c r="M377" t="s">
        <v>30</v>
      </c>
      <c r="N377" t="s">
        <v>31</v>
      </c>
      <c r="O377" t="s">
        <v>86</v>
      </c>
      <c r="P377" t="s">
        <v>33</v>
      </c>
      <c r="Q377" t="s">
        <v>34</v>
      </c>
      <c r="R377" t="s">
        <v>43</v>
      </c>
      <c r="S377" t="s">
        <v>20</v>
      </c>
      <c r="U377" t="s">
        <v>44</v>
      </c>
      <c r="V377" t="s">
        <v>45</v>
      </c>
      <c r="W377" t="s">
        <v>68</v>
      </c>
      <c r="X377" t="s">
        <v>53</v>
      </c>
      <c r="Y377" t="s">
        <v>74</v>
      </c>
      <c r="Z377" t="s">
        <v>428</v>
      </c>
      <c r="AA377">
        <v>2.76</v>
      </c>
      <c r="AB377" t="s">
        <v>1900</v>
      </c>
      <c r="AC377">
        <v>3</v>
      </c>
      <c r="AD377">
        <v>32</v>
      </c>
      <c r="AE377" t="s">
        <v>378</v>
      </c>
      <c r="AF377">
        <v>6.97</v>
      </c>
      <c r="AG377" t="s">
        <v>1901</v>
      </c>
      <c r="AH377">
        <v>8.01</v>
      </c>
      <c r="AI377">
        <v>158</v>
      </c>
      <c r="AJ377" t="s">
        <v>359</v>
      </c>
      <c r="AK377">
        <v>3.89</v>
      </c>
      <c r="AL377" t="s">
        <v>1902</v>
      </c>
      <c r="AM377">
        <v>4</v>
      </c>
      <c r="AN377">
        <v>64</v>
      </c>
      <c r="AO377" t="s">
        <v>454</v>
      </c>
      <c r="AP377">
        <v>6.79</v>
      </c>
      <c r="AQ377" t="s">
        <v>1903</v>
      </c>
      <c r="AR377">
        <v>8.99</v>
      </c>
      <c r="AS377">
        <v>315</v>
      </c>
      <c r="AT377" t="str">
        <f t="shared" si="5"/>
        <v>&lt; 25mph</v>
      </c>
    </row>
    <row r="378" spans="1:46" x14ac:dyDescent="0.15">
      <c r="A378">
        <v>70</v>
      </c>
      <c r="B378" t="s">
        <v>25</v>
      </c>
      <c r="C378" t="s">
        <v>210</v>
      </c>
      <c r="D378" t="s">
        <v>104</v>
      </c>
      <c r="E378">
        <v>27</v>
      </c>
      <c r="F378">
        <v>2017</v>
      </c>
      <c r="G378">
        <v>3</v>
      </c>
      <c r="H378" s="7">
        <v>43005</v>
      </c>
      <c r="I378" t="s">
        <v>211</v>
      </c>
      <c r="J378">
        <v>32.727192000000002</v>
      </c>
      <c r="K378">
        <v>-116.778791</v>
      </c>
      <c r="L378" t="s">
        <v>29</v>
      </c>
      <c r="M378" t="s">
        <v>30</v>
      </c>
      <c r="N378" t="s">
        <v>31</v>
      </c>
      <c r="O378" t="s">
        <v>72</v>
      </c>
      <c r="P378" t="s">
        <v>33</v>
      </c>
      <c r="Q378" t="s">
        <v>34</v>
      </c>
      <c r="R378" t="s">
        <v>43</v>
      </c>
      <c r="S378" t="s">
        <v>100</v>
      </c>
      <c r="T378" t="s">
        <v>161</v>
      </c>
      <c r="W378" t="s">
        <v>68</v>
      </c>
      <c r="X378" t="s">
        <v>53</v>
      </c>
      <c r="Y378" t="s">
        <v>39</v>
      </c>
      <c r="Z378" t="s">
        <v>710</v>
      </c>
      <c r="AA378">
        <v>3.81</v>
      </c>
      <c r="AB378" t="s">
        <v>1904</v>
      </c>
      <c r="AC378">
        <v>4</v>
      </c>
      <c r="AD378">
        <v>11</v>
      </c>
      <c r="AE378" t="s">
        <v>432</v>
      </c>
      <c r="AF378">
        <v>7.39</v>
      </c>
      <c r="AG378" t="s">
        <v>1905</v>
      </c>
      <c r="AH378">
        <v>7</v>
      </c>
      <c r="AI378">
        <v>94</v>
      </c>
      <c r="AJ378" t="s">
        <v>710</v>
      </c>
      <c r="AK378">
        <v>3.81</v>
      </c>
      <c r="AL378" t="s">
        <v>1904</v>
      </c>
      <c r="AM378">
        <v>4</v>
      </c>
      <c r="AN378">
        <v>22</v>
      </c>
      <c r="AO378" t="s">
        <v>432</v>
      </c>
      <c r="AP378">
        <v>7.39</v>
      </c>
      <c r="AQ378" t="s">
        <v>1906</v>
      </c>
      <c r="AR378">
        <v>9</v>
      </c>
      <c r="AS378">
        <v>191</v>
      </c>
      <c r="AT378" t="str">
        <f t="shared" si="5"/>
        <v>&lt; 25mph</v>
      </c>
    </row>
    <row r="379" spans="1:46" x14ac:dyDescent="0.15">
      <c r="A379">
        <v>70</v>
      </c>
      <c r="B379" t="s">
        <v>25</v>
      </c>
      <c r="C379" t="s">
        <v>210</v>
      </c>
      <c r="D379" t="s">
        <v>104</v>
      </c>
      <c r="E379">
        <v>27</v>
      </c>
      <c r="F379">
        <v>2017</v>
      </c>
      <c r="G379">
        <v>3</v>
      </c>
      <c r="H379" s="7">
        <v>43005</v>
      </c>
      <c r="I379" t="s">
        <v>211</v>
      </c>
      <c r="J379">
        <v>32.727192000000002</v>
      </c>
      <c r="K379">
        <v>-116.778791</v>
      </c>
      <c r="L379" t="s">
        <v>29</v>
      </c>
      <c r="M379" t="s">
        <v>30</v>
      </c>
      <c r="N379" t="s">
        <v>31</v>
      </c>
      <c r="O379" t="s">
        <v>72</v>
      </c>
      <c r="P379" t="s">
        <v>33</v>
      </c>
      <c r="Q379" t="s">
        <v>34</v>
      </c>
      <c r="R379" t="s">
        <v>43</v>
      </c>
      <c r="S379" t="s">
        <v>100</v>
      </c>
      <c r="T379" t="s">
        <v>161</v>
      </c>
      <c r="W379" t="s">
        <v>68</v>
      </c>
      <c r="X379" t="s">
        <v>53</v>
      </c>
      <c r="Y379" t="s">
        <v>39</v>
      </c>
      <c r="Z379" t="s">
        <v>1045</v>
      </c>
      <c r="AA379">
        <v>1.45</v>
      </c>
      <c r="AB379" t="s">
        <v>1907</v>
      </c>
      <c r="AC379">
        <v>12.01</v>
      </c>
      <c r="AD379">
        <v>5</v>
      </c>
      <c r="AE379" t="s">
        <v>432</v>
      </c>
      <c r="AF379">
        <v>7.39</v>
      </c>
      <c r="AG379" t="s">
        <v>1908</v>
      </c>
      <c r="AH379">
        <v>15.99</v>
      </c>
      <c r="AI379">
        <v>78</v>
      </c>
      <c r="AJ379" t="s">
        <v>1045</v>
      </c>
      <c r="AK379">
        <v>1.45</v>
      </c>
      <c r="AL379" t="s">
        <v>1909</v>
      </c>
      <c r="AM379">
        <v>12.01</v>
      </c>
      <c r="AN379">
        <v>10</v>
      </c>
      <c r="AO379" t="s">
        <v>432</v>
      </c>
      <c r="AP379">
        <v>7.39</v>
      </c>
      <c r="AQ379" t="s">
        <v>1908</v>
      </c>
      <c r="AR379">
        <v>15.99</v>
      </c>
      <c r="AS379">
        <v>156</v>
      </c>
      <c r="AT379" t="str">
        <f t="shared" si="5"/>
        <v>&lt; 25mph</v>
      </c>
    </row>
    <row r="380" spans="1:46" x14ac:dyDescent="0.15">
      <c r="A380">
        <v>2</v>
      </c>
      <c r="B380" t="s">
        <v>25</v>
      </c>
      <c r="C380" t="s">
        <v>40</v>
      </c>
      <c r="D380" t="s">
        <v>41</v>
      </c>
      <c r="E380">
        <v>19</v>
      </c>
      <c r="F380">
        <v>2015</v>
      </c>
      <c r="G380">
        <v>1</v>
      </c>
      <c r="H380" s="7">
        <v>42082</v>
      </c>
      <c r="I380" t="s">
        <v>42</v>
      </c>
      <c r="J380">
        <v>33.056451000000003</v>
      </c>
      <c r="K380">
        <v>-117.03319999999999</v>
      </c>
      <c r="L380" t="s">
        <v>29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43</v>
      </c>
      <c r="S380" t="s">
        <v>20</v>
      </c>
      <c r="U380" t="s">
        <v>44</v>
      </c>
      <c r="V380" t="s">
        <v>45</v>
      </c>
      <c r="W380" t="s">
        <v>46</v>
      </c>
      <c r="X380" t="s">
        <v>38</v>
      </c>
      <c r="Y380" t="s">
        <v>47</v>
      </c>
      <c r="Z380" t="s">
        <v>369</v>
      </c>
      <c r="AA380">
        <v>3.14</v>
      </c>
      <c r="AB380" t="s">
        <v>1910</v>
      </c>
      <c r="AC380">
        <v>7</v>
      </c>
      <c r="AD380">
        <v>16</v>
      </c>
      <c r="AE380" t="s">
        <v>369</v>
      </c>
      <c r="AF380">
        <v>3.14</v>
      </c>
      <c r="AG380" t="s">
        <v>1910</v>
      </c>
      <c r="AH380">
        <v>7</v>
      </c>
      <c r="AI380">
        <v>40</v>
      </c>
      <c r="AJ380" t="s">
        <v>369</v>
      </c>
      <c r="AK380">
        <v>3.14</v>
      </c>
      <c r="AL380" t="s">
        <v>1911</v>
      </c>
      <c r="AM380">
        <v>8.01</v>
      </c>
      <c r="AN380">
        <v>32</v>
      </c>
      <c r="AO380" t="s">
        <v>369</v>
      </c>
      <c r="AP380">
        <v>3.14</v>
      </c>
      <c r="AQ380" t="s">
        <v>1911</v>
      </c>
      <c r="AR380">
        <v>8.01</v>
      </c>
      <c r="AS380">
        <v>80</v>
      </c>
      <c r="AT380" t="str">
        <f t="shared" si="5"/>
        <v>&lt; 25mph</v>
      </c>
    </row>
    <row r="381" spans="1:46" x14ac:dyDescent="0.15">
      <c r="A381">
        <v>8</v>
      </c>
      <c r="B381" t="s">
        <v>25</v>
      </c>
      <c r="C381" t="s">
        <v>70</v>
      </c>
      <c r="D381" t="s">
        <v>49</v>
      </c>
      <c r="E381">
        <v>28</v>
      </c>
      <c r="F381">
        <v>2015</v>
      </c>
      <c r="G381">
        <v>2</v>
      </c>
      <c r="H381" s="7">
        <v>42122</v>
      </c>
      <c r="I381" t="s">
        <v>71</v>
      </c>
      <c r="J381">
        <v>32.8917</v>
      </c>
      <c r="K381">
        <v>-116.8419</v>
      </c>
      <c r="L381" t="s">
        <v>29</v>
      </c>
      <c r="M381" t="s">
        <v>30</v>
      </c>
      <c r="N381" t="s">
        <v>31</v>
      </c>
      <c r="O381" t="s">
        <v>72</v>
      </c>
      <c r="P381" t="s">
        <v>33</v>
      </c>
      <c r="Q381" t="s">
        <v>34</v>
      </c>
      <c r="R381" t="s">
        <v>43</v>
      </c>
      <c r="S381" t="s">
        <v>20</v>
      </c>
      <c r="U381" t="s">
        <v>44</v>
      </c>
      <c r="V381" t="s">
        <v>36</v>
      </c>
      <c r="W381" t="s">
        <v>46</v>
      </c>
      <c r="X381" t="s">
        <v>53</v>
      </c>
      <c r="Y381" t="s">
        <v>39</v>
      </c>
      <c r="Z381" t="s">
        <v>758</v>
      </c>
      <c r="AA381">
        <v>3.76</v>
      </c>
      <c r="AB381" t="s">
        <v>1912</v>
      </c>
      <c r="AC381">
        <v>15.99</v>
      </c>
      <c r="AD381">
        <v>30</v>
      </c>
      <c r="AE381" t="s">
        <v>894</v>
      </c>
      <c r="AF381">
        <v>7.68</v>
      </c>
      <c r="AG381" t="s">
        <v>1913</v>
      </c>
      <c r="AH381">
        <v>27</v>
      </c>
      <c r="AI381">
        <v>144</v>
      </c>
      <c r="AJ381" t="s">
        <v>758</v>
      </c>
      <c r="AK381">
        <v>3.76</v>
      </c>
      <c r="AL381" t="s">
        <v>1912</v>
      </c>
      <c r="AM381">
        <v>15.99</v>
      </c>
      <c r="AN381">
        <v>59</v>
      </c>
      <c r="AO381" t="s">
        <v>894</v>
      </c>
      <c r="AP381">
        <v>7.68</v>
      </c>
      <c r="AQ381" t="s">
        <v>1913</v>
      </c>
      <c r="AR381">
        <v>27</v>
      </c>
      <c r="AS381">
        <v>287</v>
      </c>
      <c r="AT381" t="str">
        <f t="shared" si="5"/>
        <v>25-40mph</v>
      </c>
    </row>
    <row r="382" spans="1:46" x14ac:dyDescent="0.15">
      <c r="A382">
        <v>14</v>
      </c>
      <c r="B382" t="s">
        <v>25</v>
      </c>
      <c r="C382" t="s">
        <v>90</v>
      </c>
      <c r="D382" t="s">
        <v>83</v>
      </c>
      <c r="E382">
        <v>27</v>
      </c>
      <c r="F382">
        <v>2015</v>
      </c>
      <c r="G382">
        <v>3</v>
      </c>
      <c r="H382" s="7">
        <v>42212</v>
      </c>
      <c r="I382" t="s">
        <v>59</v>
      </c>
      <c r="J382">
        <v>33.066499999999998</v>
      </c>
      <c r="K382">
        <v>-116.57899999999999</v>
      </c>
      <c r="L382" t="s">
        <v>29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43</v>
      </c>
      <c r="S382" t="s">
        <v>20</v>
      </c>
      <c r="U382" t="s">
        <v>29</v>
      </c>
      <c r="V382" t="s">
        <v>36</v>
      </c>
      <c r="W382" t="s">
        <v>68</v>
      </c>
      <c r="X382" t="s">
        <v>53</v>
      </c>
      <c r="Y382" t="s">
        <v>57</v>
      </c>
      <c r="Z382" t="s">
        <v>758</v>
      </c>
      <c r="AA382">
        <v>3.76</v>
      </c>
      <c r="AB382" t="s">
        <v>1914</v>
      </c>
      <c r="AC382">
        <v>10</v>
      </c>
      <c r="AD382">
        <v>31</v>
      </c>
      <c r="AE382" t="s">
        <v>788</v>
      </c>
      <c r="AF382">
        <v>5.87</v>
      </c>
      <c r="AG382" t="s">
        <v>1915</v>
      </c>
      <c r="AH382">
        <v>13.59</v>
      </c>
      <c r="AI382">
        <v>229</v>
      </c>
      <c r="AJ382" t="s">
        <v>758</v>
      </c>
      <c r="AK382">
        <v>3.76</v>
      </c>
      <c r="AL382" t="s">
        <v>1914</v>
      </c>
      <c r="AM382">
        <v>10</v>
      </c>
      <c r="AN382">
        <v>61</v>
      </c>
      <c r="AO382" t="s">
        <v>788</v>
      </c>
      <c r="AP382">
        <v>5.87</v>
      </c>
      <c r="AQ382" t="s">
        <v>1915</v>
      </c>
      <c r="AR382">
        <v>13.59</v>
      </c>
      <c r="AS382">
        <v>453</v>
      </c>
      <c r="AT382" t="str">
        <f t="shared" si="5"/>
        <v>&lt; 25mph</v>
      </c>
    </row>
    <row r="383" spans="1:46" x14ac:dyDescent="0.15">
      <c r="A383">
        <v>121</v>
      </c>
      <c r="B383" t="s">
        <v>25</v>
      </c>
      <c r="C383" t="s">
        <v>313</v>
      </c>
      <c r="D383" t="s">
        <v>76</v>
      </c>
      <c r="E383">
        <v>31</v>
      </c>
      <c r="F383">
        <v>2020</v>
      </c>
      <c r="G383">
        <v>2</v>
      </c>
      <c r="H383" s="7">
        <v>43982</v>
      </c>
      <c r="I383" t="s">
        <v>314</v>
      </c>
      <c r="J383">
        <v>32.543005999999998</v>
      </c>
      <c r="K383">
        <v>-117.027715</v>
      </c>
      <c r="L383" t="s">
        <v>29</v>
      </c>
      <c r="M383" t="s">
        <v>85</v>
      </c>
      <c r="N383" t="s">
        <v>31</v>
      </c>
      <c r="O383" t="s">
        <v>32</v>
      </c>
      <c r="P383" t="s">
        <v>33</v>
      </c>
      <c r="Q383" t="s">
        <v>34</v>
      </c>
      <c r="R383" t="s">
        <v>43</v>
      </c>
      <c r="S383" t="s">
        <v>20</v>
      </c>
      <c r="U383" t="s">
        <v>81</v>
      </c>
      <c r="V383" t="s">
        <v>36</v>
      </c>
      <c r="W383" t="s">
        <v>139</v>
      </c>
      <c r="X383" t="s">
        <v>69</v>
      </c>
      <c r="Y383" t="s">
        <v>64</v>
      </c>
      <c r="Z383" t="s">
        <v>426</v>
      </c>
      <c r="AA383">
        <v>1.96</v>
      </c>
      <c r="AB383" t="s">
        <v>1916</v>
      </c>
      <c r="AC383">
        <v>11.98</v>
      </c>
      <c r="AD383">
        <v>24</v>
      </c>
      <c r="AE383" t="s">
        <v>525</v>
      </c>
      <c r="AF383">
        <v>5.67</v>
      </c>
      <c r="AG383" t="s">
        <v>1917</v>
      </c>
      <c r="AH383">
        <v>14.03</v>
      </c>
      <c r="AI383">
        <v>79</v>
      </c>
      <c r="AJ383" t="s">
        <v>426</v>
      </c>
      <c r="AK383">
        <v>1.96</v>
      </c>
      <c r="AL383" t="s">
        <v>1918</v>
      </c>
      <c r="AM383">
        <v>15.42</v>
      </c>
      <c r="AN383">
        <v>48</v>
      </c>
      <c r="AO383" t="s">
        <v>426</v>
      </c>
      <c r="AP383">
        <v>1.96</v>
      </c>
      <c r="AQ383" t="s">
        <v>1918</v>
      </c>
      <c r="AR383">
        <v>15.42</v>
      </c>
      <c r="AS383">
        <v>157</v>
      </c>
      <c r="AT383" t="str">
        <f t="shared" si="5"/>
        <v>&lt; 25mph</v>
      </c>
    </row>
    <row r="384" spans="1:46" x14ac:dyDescent="0.15">
      <c r="A384">
        <v>103</v>
      </c>
      <c r="B384" t="s">
        <v>25</v>
      </c>
      <c r="C384" t="s">
        <v>279</v>
      </c>
      <c r="D384" t="s">
        <v>83</v>
      </c>
      <c r="E384">
        <v>5</v>
      </c>
      <c r="F384">
        <v>2019</v>
      </c>
      <c r="G384">
        <v>3</v>
      </c>
      <c r="H384" s="7">
        <v>43651</v>
      </c>
      <c r="I384" t="s">
        <v>280</v>
      </c>
      <c r="J384">
        <v>33.158447899999999</v>
      </c>
      <c r="K384">
        <v>-117.2220482</v>
      </c>
      <c r="L384" t="s">
        <v>29</v>
      </c>
      <c r="M384" t="s">
        <v>85</v>
      </c>
      <c r="N384" t="s">
        <v>31</v>
      </c>
      <c r="O384" t="s">
        <v>32</v>
      </c>
      <c r="P384" t="s">
        <v>33</v>
      </c>
      <c r="Q384" t="s">
        <v>34</v>
      </c>
      <c r="R384" t="s">
        <v>43</v>
      </c>
      <c r="S384" t="s">
        <v>20</v>
      </c>
      <c r="U384" t="s">
        <v>44</v>
      </c>
      <c r="V384" t="s">
        <v>45</v>
      </c>
      <c r="W384" t="s">
        <v>46</v>
      </c>
      <c r="X384" t="s">
        <v>38</v>
      </c>
      <c r="Y384" t="s">
        <v>61</v>
      </c>
      <c r="Z384" t="s">
        <v>492</v>
      </c>
      <c r="AA384">
        <v>3.81</v>
      </c>
      <c r="AB384" t="s">
        <v>1919</v>
      </c>
      <c r="AC384">
        <v>8.01</v>
      </c>
      <c r="AD384">
        <v>33</v>
      </c>
      <c r="AE384" t="s">
        <v>545</v>
      </c>
      <c r="AF384">
        <v>7.25</v>
      </c>
      <c r="AG384" t="s">
        <v>1920</v>
      </c>
      <c r="AH384">
        <v>12.01</v>
      </c>
      <c r="AI384">
        <v>172</v>
      </c>
      <c r="AJ384" t="s">
        <v>492</v>
      </c>
      <c r="AK384">
        <v>3.81</v>
      </c>
      <c r="AL384" t="s">
        <v>1919</v>
      </c>
      <c r="AM384">
        <v>8.01</v>
      </c>
      <c r="AN384">
        <v>66</v>
      </c>
      <c r="AO384" t="s">
        <v>545</v>
      </c>
      <c r="AP384">
        <v>7.25</v>
      </c>
      <c r="AQ384" t="s">
        <v>1920</v>
      </c>
      <c r="AR384">
        <v>12.01</v>
      </c>
      <c r="AS384">
        <v>341</v>
      </c>
      <c r="AT384" t="str">
        <f t="shared" si="5"/>
        <v>&lt; 25mph</v>
      </c>
    </row>
    <row r="385" spans="1:46" x14ac:dyDescent="0.15">
      <c r="A385">
        <v>56</v>
      </c>
      <c r="B385" t="s">
        <v>25</v>
      </c>
      <c r="C385" t="s">
        <v>180</v>
      </c>
      <c r="D385" t="s">
        <v>127</v>
      </c>
      <c r="E385">
        <v>20</v>
      </c>
      <c r="F385">
        <v>2017</v>
      </c>
      <c r="G385">
        <v>1</v>
      </c>
      <c r="H385" s="7">
        <v>42755</v>
      </c>
      <c r="I385" t="s">
        <v>181</v>
      </c>
      <c r="J385">
        <v>32.627360000000003</v>
      </c>
      <c r="K385">
        <v>-117.076705</v>
      </c>
      <c r="L385" t="s">
        <v>182</v>
      </c>
      <c r="M385" t="s">
        <v>85</v>
      </c>
      <c r="N385" t="s">
        <v>31</v>
      </c>
      <c r="O385" t="s">
        <v>32</v>
      </c>
      <c r="P385" t="s">
        <v>33</v>
      </c>
      <c r="Q385" t="s">
        <v>34</v>
      </c>
      <c r="R385" t="s">
        <v>43</v>
      </c>
      <c r="S385" t="s">
        <v>20</v>
      </c>
      <c r="T385" t="s">
        <v>108</v>
      </c>
      <c r="U385" t="s">
        <v>29</v>
      </c>
      <c r="V385" t="s">
        <v>45</v>
      </c>
      <c r="W385" t="s">
        <v>37</v>
      </c>
      <c r="X385" t="s">
        <v>69</v>
      </c>
      <c r="Y385" t="s">
        <v>64</v>
      </c>
      <c r="Z385" t="s">
        <v>758</v>
      </c>
      <c r="AA385">
        <v>3.76</v>
      </c>
      <c r="AB385" t="s">
        <v>1921</v>
      </c>
      <c r="AC385">
        <v>11</v>
      </c>
      <c r="AD385">
        <v>31</v>
      </c>
      <c r="AE385" t="s">
        <v>380</v>
      </c>
      <c r="AF385">
        <v>6.4</v>
      </c>
      <c r="AG385" t="s">
        <v>1922</v>
      </c>
      <c r="AH385">
        <v>12</v>
      </c>
      <c r="AI385">
        <v>214</v>
      </c>
      <c r="AJ385" t="s">
        <v>758</v>
      </c>
      <c r="AK385">
        <v>3.76</v>
      </c>
      <c r="AL385" t="s">
        <v>1921</v>
      </c>
      <c r="AM385">
        <v>11</v>
      </c>
      <c r="AN385">
        <v>62</v>
      </c>
      <c r="AO385" t="s">
        <v>380</v>
      </c>
      <c r="AP385">
        <v>6.4</v>
      </c>
      <c r="AQ385" t="s">
        <v>1922</v>
      </c>
      <c r="AR385">
        <v>12</v>
      </c>
      <c r="AS385">
        <v>424</v>
      </c>
      <c r="AT385" t="str">
        <f t="shared" si="5"/>
        <v>&lt; 25mph</v>
      </c>
    </row>
    <row r="386" spans="1:46" x14ac:dyDescent="0.15">
      <c r="A386">
        <v>1</v>
      </c>
      <c r="B386" t="s">
        <v>25</v>
      </c>
      <c r="C386" t="s">
        <v>26</v>
      </c>
      <c r="D386" t="s">
        <v>27</v>
      </c>
      <c r="E386">
        <v>11</v>
      </c>
      <c r="F386">
        <v>2015</v>
      </c>
      <c r="G386">
        <v>1</v>
      </c>
      <c r="H386" s="7">
        <v>42046</v>
      </c>
      <c r="I386" t="s">
        <v>28</v>
      </c>
      <c r="J386">
        <v>32.894100000000002</v>
      </c>
      <c r="K386">
        <v>-116.9393</v>
      </c>
      <c r="L386" t="s">
        <v>29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20</v>
      </c>
      <c r="U386" t="s">
        <v>29</v>
      </c>
      <c r="V386" t="s">
        <v>36</v>
      </c>
      <c r="W386" t="s">
        <v>37</v>
      </c>
      <c r="X386" t="s">
        <v>38</v>
      </c>
      <c r="Y386" t="s">
        <v>39</v>
      </c>
      <c r="Z386" t="s">
        <v>457</v>
      </c>
      <c r="AA386">
        <v>3.99</v>
      </c>
      <c r="AB386" t="s">
        <v>1923</v>
      </c>
      <c r="AC386">
        <v>12.71</v>
      </c>
      <c r="AD386">
        <v>12</v>
      </c>
      <c r="AE386" t="s">
        <v>457</v>
      </c>
      <c r="AF386">
        <v>3.99</v>
      </c>
      <c r="AG386" t="s">
        <v>1923</v>
      </c>
      <c r="AH386">
        <v>12.71</v>
      </c>
      <c r="AI386">
        <v>67</v>
      </c>
      <c r="AJ386" t="s">
        <v>457</v>
      </c>
      <c r="AK386">
        <v>3.99</v>
      </c>
      <c r="AL386" t="s">
        <v>1923</v>
      </c>
      <c r="AM386">
        <v>12.71</v>
      </c>
      <c r="AN386">
        <v>24</v>
      </c>
      <c r="AO386" t="s">
        <v>457</v>
      </c>
      <c r="AP386">
        <v>3.99</v>
      </c>
      <c r="AQ386" t="s">
        <v>1923</v>
      </c>
      <c r="AR386">
        <v>12.71</v>
      </c>
      <c r="AS386">
        <v>133</v>
      </c>
      <c r="AT386" t="str">
        <f t="shared" si="5"/>
        <v>&lt; 25mph</v>
      </c>
    </row>
    <row r="387" spans="1:46" x14ac:dyDescent="0.15">
      <c r="A387">
        <v>107</v>
      </c>
      <c r="B387" t="s">
        <v>25</v>
      </c>
      <c r="C387" t="s">
        <v>287</v>
      </c>
      <c r="D387" t="s">
        <v>104</v>
      </c>
      <c r="E387">
        <v>10</v>
      </c>
      <c r="F387">
        <v>2019</v>
      </c>
      <c r="G387">
        <v>3</v>
      </c>
      <c r="H387" s="7">
        <v>43718</v>
      </c>
      <c r="I387" t="s">
        <v>288</v>
      </c>
      <c r="J387">
        <v>32.563800000000001</v>
      </c>
      <c r="K387">
        <v>-117.0333</v>
      </c>
      <c r="L387" t="s">
        <v>29</v>
      </c>
      <c r="M387" t="s">
        <v>30</v>
      </c>
      <c r="N387" t="s">
        <v>51</v>
      </c>
      <c r="O387" t="s">
        <v>32</v>
      </c>
      <c r="P387" t="s">
        <v>33</v>
      </c>
      <c r="Q387" t="s">
        <v>34</v>
      </c>
      <c r="R387" t="s">
        <v>43</v>
      </c>
      <c r="S387" t="s">
        <v>100</v>
      </c>
      <c r="T387" t="s">
        <v>113</v>
      </c>
      <c r="W387" t="s">
        <v>68</v>
      </c>
      <c r="X387" t="s">
        <v>38</v>
      </c>
      <c r="Y387" t="s">
        <v>64</v>
      </c>
      <c r="Z387" t="s">
        <v>610</v>
      </c>
      <c r="AA387">
        <v>3.27</v>
      </c>
      <c r="AB387" t="s">
        <v>1924</v>
      </c>
      <c r="AC387">
        <v>15.99</v>
      </c>
      <c r="AD387">
        <v>34</v>
      </c>
      <c r="AE387" t="s">
        <v>610</v>
      </c>
      <c r="AF387">
        <v>3.27</v>
      </c>
      <c r="AG387" t="s">
        <v>1924</v>
      </c>
      <c r="AH387">
        <v>15.99</v>
      </c>
      <c r="AI387">
        <v>176</v>
      </c>
      <c r="AJ387" t="s">
        <v>610</v>
      </c>
      <c r="AK387">
        <v>3.27</v>
      </c>
      <c r="AL387" t="s">
        <v>1925</v>
      </c>
      <c r="AM387">
        <v>17</v>
      </c>
      <c r="AN387">
        <v>67</v>
      </c>
      <c r="AO387" t="s">
        <v>610</v>
      </c>
      <c r="AP387">
        <v>3.27</v>
      </c>
      <c r="AQ387" t="s">
        <v>1925</v>
      </c>
      <c r="AR387">
        <v>17</v>
      </c>
      <c r="AS387">
        <v>356</v>
      </c>
      <c r="AT387" t="str">
        <f t="shared" si="5"/>
        <v>&lt; 25mph</v>
      </c>
    </row>
    <row r="388" spans="1:46" x14ac:dyDescent="0.15">
      <c r="A388">
        <v>142</v>
      </c>
      <c r="B388" t="s">
        <v>25</v>
      </c>
      <c r="C388" t="s">
        <v>345</v>
      </c>
      <c r="D388" t="s">
        <v>176</v>
      </c>
      <c r="E388">
        <v>30</v>
      </c>
      <c r="F388">
        <v>2020</v>
      </c>
      <c r="G388">
        <v>4</v>
      </c>
      <c r="H388" s="7">
        <v>44165</v>
      </c>
      <c r="I388" t="s">
        <v>346</v>
      </c>
      <c r="J388">
        <v>33.265999999999998</v>
      </c>
      <c r="K388">
        <v>-117.223</v>
      </c>
      <c r="L388" t="s">
        <v>29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43</v>
      </c>
      <c r="S388" t="s">
        <v>100</v>
      </c>
      <c r="T388" t="s">
        <v>161</v>
      </c>
      <c r="W388" t="s">
        <v>52</v>
      </c>
      <c r="X388" t="s">
        <v>38</v>
      </c>
      <c r="Y388" t="s">
        <v>47</v>
      </c>
      <c r="Z388" t="s">
        <v>565</v>
      </c>
      <c r="AA388">
        <v>2.96</v>
      </c>
      <c r="AB388" t="s">
        <v>1926</v>
      </c>
      <c r="AC388">
        <v>20</v>
      </c>
      <c r="AD388">
        <v>37</v>
      </c>
      <c r="AE388" t="s">
        <v>565</v>
      </c>
      <c r="AF388">
        <v>2.96</v>
      </c>
      <c r="AG388" t="s">
        <v>1926</v>
      </c>
      <c r="AH388">
        <v>20</v>
      </c>
      <c r="AI388">
        <v>188</v>
      </c>
      <c r="AJ388" t="s">
        <v>565</v>
      </c>
      <c r="AK388">
        <v>2.96</v>
      </c>
      <c r="AL388" t="s">
        <v>1927</v>
      </c>
      <c r="AM388">
        <v>20</v>
      </c>
      <c r="AN388">
        <v>74</v>
      </c>
      <c r="AO388" t="s">
        <v>565</v>
      </c>
      <c r="AP388">
        <v>2.96</v>
      </c>
      <c r="AQ388" t="s">
        <v>1927</v>
      </c>
      <c r="AR388">
        <v>20</v>
      </c>
      <c r="AS388">
        <v>370</v>
      </c>
      <c r="AT388" t="str">
        <f t="shared" ref="AT388:AT451" si="6">IF(AI388=0,"No data",IF(AH388&lt;25,"&lt; 25mph",IF(AH388&lt;40,"25-40mph",IF(AH388&lt;55,"40-55mph",IF(AH388&gt;=55,"55mph+","Undefined")))))</f>
        <v>&lt; 25mph</v>
      </c>
    </row>
    <row r="389" spans="1:46" x14ac:dyDescent="0.15">
      <c r="A389">
        <v>23</v>
      </c>
      <c r="B389" t="s">
        <v>25</v>
      </c>
      <c r="C389" t="s">
        <v>114</v>
      </c>
      <c r="D389" t="s">
        <v>104</v>
      </c>
      <c r="E389">
        <v>9</v>
      </c>
      <c r="F389">
        <v>2015</v>
      </c>
      <c r="G389">
        <v>3</v>
      </c>
      <c r="H389" s="7">
        <v>42256</v>
      </c>
      <c r="I389" t="s">
        <v>115</v>
      </c>
      <c r="J389">
        <v>32.64396</v>
      </c>
      <c r="K389">
        <v>-117.072</v>
      </c>
      <c r="L389" t="s">
        <v>29</v>
      </c>
      <c r="M389" t="s">
        <v>85</v>
      </c>
      <c r="N389" t="s">
        <v>31</v>
      </c>
      <c r="O389" t="s">
        <v>86</v>
      </c>
      <c r="P389" t="s">
        <v>33</v>
      </c>
      <c r="Q389" t="s">
        <v>34</v>
      </c>
      <c r="R389" t="s">
        <v>43</v>
      </c>
      <c r="S389" t="s">
        <v>100</v>
      </c>
      <c r="T389" t="s">
        <v>108</v>
      </c>
      <c r="W389" t="s">
        <v>52</v>
      </c>
      <c r="X389" t="s">
        <v>69</v>
      </c>
      <c r="Y389" t="s">
        <v>64</v>
      </c>
      <c r="Z389" t="s">
        <v>734</v>
      </c>
      <c r="AA389">
        <v>3.6</v>
      </c>
      <c r="AB389" t="s">
        <v>1928</v>
      </c>
      <c r="AC389">
        <v>18.010000000000002</v>
      </c>
      <c r="AD389">
        <v>28</v>
      </c>
      <c r="AE389" t="s">
        <v>798</v>
      </c>
      <c r="AF389">
        <v>5.3</v>
      </c>
      <c r="AG389" t="s">
        <v>1929</v>
      </c>
      <c r="AH389">
        <v>20</v>
      </c>
      <c r="AI389">
        <v>119</v>
      </c>
      <c r="AJ389" t="s">
        <v>734</v>
      </c>
      <c r="AK389">
        <v>3.6</v>
      </c>
      <c r="AL389" t="s">
        <v>1928</v>
      </c>
      <c r="AM389">
        <v>18.010000000000002</v>
      </c>
      <c r="AN389">
        <v>52</v>
      </c>
      <c r="AO389" t="s">
        <v>798</v>
      </c>
      <c r="AP389">
        <v>5.3</v>
      </c>
      <c r="AQ389" t="s">
        <v>1929</v>
      </c>
      <c r="AR389">
        <v>20</v>
      </c>
      <c r="AS389">
        <v>222</v>
      </c>
      <c r="AT389" t="str">
        <f t="shared" si="6"/>
        <v>&lt; 25mph</v>
      </c>
    </row>
    <row r="390" spans="1:46" x14ac:dyDescent="0.15">
      <c r="A390">
        <v>29</v>
      </c>
      <c r="B390" t="s">
        <v>25</v>
      </c>
      <c r="C390" t="s">
        <v>130</v>
      </c>
      <c r="D390" t="s">
        <v>127</v>
      </c>
      <c r="E390">
        <v>9</v>
      </c>
      <c r="F390">
        <v>2016</v>
      </c>
      <c r="G390">
        <v>1</v>
      </c>
      <c r="H390" s="7">
        <v>42378</v>
      </c>
      <c r="I390" t="s">
        <v>128</v>
      </c>
      <c r="J390">
        <v>33.082000000000001</v>
      </c>
      <c r="K390">
        <v>-117.09099999999999</v>
      </c>
      <c r="L390" t="s">
        <v>29</v>
      </c>
      <c r="M390" t="s">
        <v>85</v>
      </c>
      <c r="N390" t="s">
        <v>31</v>
      </c>
      <c r="O390" t="s">
        <v>32</v>
      </c>
      <c r="P390" t="s">
        <v>33</v>
      </c>
      <c r="Q390" t="s">
        <v>34</v>
      </c>
      <c r="R390" t="s">
        <v>43</v>
      </c>
      <c r="S390" t="s">
        <v>20</v>
      </c>
      <c r="U390" t="s">
        <v>29</v>
      </c>
      <c r="V390" t="s">
        <v>36</v>
      </c>
      <c r="W390" t="s">
        <v>37</v>
      </c>
      <c r="X390" t="s">
        <v>69</v>
      </c>
      <c r="Y390" t="s">
        <v>47</v>
      </c>
      <c r="Z390" t="s">
        <v>505</v>
      </c>
      <c r="AA390">
        <v>2.98</v>
      </c>
      <c r="AB390" t="s">
        <v>1930</v>
      </c>
      <c r="AC390">
        <v>12.01</v>
      </c>
      <c r="AD390">
        <v>39</v>
      </c>
      <c r="AE390" t="s">
        <v>505</v>
      </c>
      <c r="AF390">
        <v>2.98</v>
      </c>
      <c r="AG390" t="s">
        <v>1930</v>
      </c>
      <c r="AH390">
        <v>12.01</v>
      </c>
      <c r="AI390">
        <v>138</v>
      </c>
      <c r="AJ390" t="s">
        <v>505</v>
      </c>
      <c r="AK390">
        <v>2.98</v>
      </c>
      <c r="AL390" t="s">
        <v>1931</v>
      </c>
      <c r="AM390">
        <v>12.01</v>
      </c>
      <c r="AN390">
        <v>79</v>
      </c>
      <c r="AO390" t="s">
        <v>505</v>
      </c>
      <c r="AP390">
        <v>2.98</v>
      </c>
      <c r="AQ390" t="s">
        <v>1931</v>
      </c>
      <c r="AR390">
        <v>12.01</v>
      </c>
      <c r="AS390">
        <v>275</v>
      </c>
      <c r="AT390" t="str">
        <f t="shared" si="6"/>
        <v>&lt; 25mph</v>
      </c>
    </row>
    <row r="391" spans="1:46" x14ac:dyDescent="0.15">
      <c r="A391">
        <v>74</v>
      </c>
      <c r="B391" t="s">
        <v>25</v>
      </c>
      <c r="C391" t="s">
        <v>218</v>
      </c>
      <c r="D391" t="s">
        <v>120</v>
      </c>
      <c r="E391">
        <v>22</v>
      </c>
      <c r="F391">
        <v>2017</v>
      </c>
      <c r="G391">
        <v>4</v>
      </c>
      <c r="H391" s="7">
        <v>43030</v>
      </c>
      <c r="I391" t="s">
        <v>219</v>
      </c>
      <c r="J391">
        <v>33.098999999999997</v>
      </c>
      <c r="K391">
        <v>-117.13500000000001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43</v>
      </c>
      <c r="S391" t="s">
        <v>20</v>
      </c>
      <c r="U391" t="s">
        <v>56</v>
      </c>
      <c r="V391" t="s">
        <v>36</v>
      </c>
      <c r="W391" t="s">
        <v>46</v>
      </c>
      <c r="X391" t="s">
        <v>38</v>
      </c>
      <c r="Y391" t="s">
        <v>47</v>
      </c>
      <c r="Z391" t="s">
        <v>798</v>
      </c>
      <c r="AA391">
        <v>2.63</v>
      </c>
      <c r="AB391" t="s">
        <v>1932</v>
      </c>
      <c r="AC391">
        <v>25.99</v>
      </c>
      <c r="AD391">
        <v>47</v>
      </c>
      <c r="AE391" t="s">
        <v>632</v>
      </c>
      <c r="AF391">
        <v>5.94</v>
      </c>
      <c r="AG391" t="s">
        <v>1933</v>
      </c>
      <c r="AH391">
        <v>25.99</v>
      </c>
      <c r="AI391">
        <v>137</v>
      </c>
      <c r="AJ391" t="s">
        <v>798</v>
      </c>
      <c r="AK391">
        <v>2.63</v>
      </c>
      <c r="AL391" t="s">
        <v>1932</v>
      </c>
      <c r="AM391">
        <v>25.99</v>
      </c>
      <c r="AN391">
        <v>95</v>
      </c>
      <c r="AO391" t="s">
        <v>632</v>
      </c>
      <c r="AP391">
        <v>5.94</v>
      </c>
      <c r="AQ391" t="s">
        <v>1933</v>
      </c>
      <c r="AR391">
        <v>25.99</v>
      </c>
      <c r="AS391">
        <v>275</v>
      </c>
      <c r="AT391" t="str">
        <f t="shared" si="6"/>
        <v>25-40mph</v>
      </c>
    </row>
    <row r="392" spans="1:46" x14ac:dyDescent="0.15">
      <c r="A392">
        <v>109</v>
      </c>
      <c r="B392" t="s">
        <v>25</v>
      </c>
      <c r="C392" t="s">
        <v>291</v>
      </c>
      <c r="D392" t="s">
        <v>104</v>
      </c>
      <c r="E392">
        <v>13</v>
      </c>
      <c r="F392">
        <v>2019</v>
      </c>
      <c r="G392">
        <v>3</v>
      </c>
      <c r="H392" s="7">
        <v>43721</v>
      </c>
      <c r="I392" t="s">
        <v>292</v>
      </c>
      <c r="J392">
        <v>32.786999999999999</v>
      </c>
      <c r="K392">
        <v>-117.00700000000001</v>
      </c>
      <c r="L392" t="s">
        <v>29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43</v>
      </c>
      <c r="S392" t="s">
        <v>100</v>
      </c>
      <c r="T392" t="s">
        <v>101</v>
      </c>
      <c r="W392" t="s">
        <v>52</v>
      </c>
      <c r="X392" t="s">
        <v>69</v>
      </c>
      <c r="Y392" t="s">
        <v>39</v>
      </c>
      <c r="Z392" t="s">
        <v>457</v>
      </c>
      <c r="AA392">
        <v>3.99</v>
      </c>
      <c r="AB392" t="s">
        <v>1934</v>
      </c>
      <c r="AC392">
        <v>8.99</v>
      </c>
      <c r="AD392">
        <v>12</v>
      </c>
      <c r="AE392" t="s">
        <v>457</v>
      </c>
      <c r="AF392">
        <v>3.99</v>
      </c>
      <c r="AG392" t="s">
        <v>1934</v>
      </c>
      <c r="AH392">
        <v>8.99</v>
      </c>
      <c r="AI392">
        <v>50</v>
      </c>
      <c r="AJ392" t="s">
        <v>457</v>
      </c>
      <c r="AK392">
        <v>3.99</v>
      </c>
      <c r="AL392" t="s">
        <v>1934</v>
      </c>
      <c r="AM392">
        <v>8.99</v>
      </c>
      <c r="AN392">
        <v>24</v>
      </c>
      <c r="AO392" t="s">
        <v>457</v>
      </c>
      <c r="AP392">
        <v>3.99</v>
      </c>
      <c r="AQ392" t="s">
        <v>1934</v>
      </c>
      <c r="AR392">
        <v>8.99</v>
      </c>
      <c r="AS392">
        <v>100</v>
      </c>
      <c r="AT392" t="str">
        <f t="shared" si="6"/>
        <v>&lt; 25mph</v>
      </c>
    </row>
    <row r="393" spans="1:46" x14ac:dyDescent="0.15">
      <c r="A393">
        <v>96</v>
      </c>
      <c r="B393" t="s">
        <v>25</v>
      </c>
      <c r="C393" t="s">
        <v>264</v>
      </c>
      <c r="D393" t="s">
        <v>104</v>
      </c>
      <c r="E393">
        <v>14</v>
      </c>
      <c r="F393">
        <v>2018</v>
      </c>
      <c r="G393">
        <v>3</v>
      </c>
      <c r="H393" s="7">
        <v>43357</v>
      </c>
      <c r="I393" t="s">
        <v>93</v>
      </c>
      <c r="J393">
        <v>33.317706000000001</v>
      </c>
      <c r="K393">
        <v>-117.22284399999999</v>
      </c>
      <c r="L393" t="s">
        <v>29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172</v>
      </c>
      <c r="U393" t="s">
        <v>44</v>
      </c>
      <c r="V393" t="s">
        <v>89</v>
      </c>
      <c r="W393" t="s">
        <v>46</v>
      </c>
      <c r="X393" t="s">
        <v>38</v>
      </c>
      <c r="Y393" t="s">
        <v>47</v>
      </c>
      <c r="Z393" t="s">
        <v>1890</v>
      </c>
      <c r="AA393">
        <v>2.87</v>
      </c>
      <c r="AB393" t="s">
        <v>1935</v>
      </c>
      <c r="AC393">
        <v>16.11</v>
      </c>
      <c r="AD393">
        <v>27</v>
      </c>
      <c r="AE393" t="s">
        <v>1890</v>
      </c>
      <c r="AF393">
        <v>2.87</v>
      </c>
      <c r="AG393" t="s">
        <v>1935</v>
      </c>
      <c r="AH393">
        <v>16.11</v>
      </c>
      <c r="AI393">
        <v>40</v>
      </c>
      <c r="AJ393" t="s">
        <v>1890</v>
      </c>
      <c r="AK393">
        <v>2.87</v>
      </c>
      <c r="AL393" t="s">
        <v>1935</v>
      </c>
      <c r="AM393">
        <v>16.11</v>
      </c>
      <c r="AN393">
        <v>51</v>
      </c>
      <c r="AO393" t="s">
        <v>1890</v>
      </c>
      <c r="AP393">
        <v>2.87</v>
      </c>
      <c r="AQ393" t="s">
        <v>1935</v>
      </c>
      <c r="AR393">
        <v>16.11</v>
      </c>
      <c r="AS393">
        <v>76</v>
      </c>
      <c r="AT393" t="str">
        <f t="shared" si="6"/>
        <v>&lt; 25mph</v>
      </c>
    </row>
    <row r="394" spans="1:46" x14ac:dyDescent="0.15">
      <c r="A394">
        <v>66</v>
      </c>
      <c r="B394" t="s">
        <v>25</v>
      </c>
      <c r="C394" t="s">
        <v>201</v>
      </c>
      <c r="D394" t="s">
        <v>92</v>
      </c>
      <c r="E394">
        <v>20</v>
      </c>
      <c r="F394">
        <v>2017</v>
      </c>
      <c r="G394">
        <v>3</v>
      </c>
      <c r="H394" s="7">
        <v>42967</v>
      </c>
      <c r="I394" t="s">
        <v>202</v>
      </c>
      <c r="J394">
        <v>32.752200000000002</v>
      </c>
      <c r="K394">
        <v>-117.11839999999999</v>
      </c>
      <c r="L394" t="s">
        <v>29</v>
      </c>
      <c r="M394" t="s">
        <v>85</v>
      </c>
      <c r="N394" t="s">
        <v>31</v>
      </c>
      <c r="O394" t="s">
        <v>32</v>
      </c>
      <c r="P394" t="s">
        <v>94</v>
      </c>
      <c r="Q394" t="s">
        <v>34</v>
      </c>
      <c r="R394" t="s">
        <v>43</v>
      </c>
      <c r="S394" t="s">
        <v>100</v>
      </c>
      <c r="T394" t="s">
        <v>203</v>
      </c>
      <c r="W394" t="s">
        <v>68</v>
      </c>
      <c r="X394" t="s">
        <v>69</v>
      </c>
      <c r="Y394" t="s">
        <v>64</v>
      </c>
      <c r="Z394" t="s">
        <v>440</v>
      </c>
      <c r="AA394">
        <v>0.64</v>
      </c>
      <c r="AB394" t="s">
        <v>1936</v>
      </c>
      <c r="AC394">
        <v>26.75</v>
      </c>
      <c r="AD394">
        <v>12</v>
      </c>
      <c r="AE394" t="s">
        <v>440</v>
      </c>
      <c r="AF394">
        <v>0.64</v>
      </c>
      <c r="AG394" t="s">
        <v>1936</v>
      </c>
      <c r="AH394">
        <v>26.75</v>
      </c>
      <c r="AI394">
        <v>49</v>
      </c>
      <c r="AJ394" t="s">
        <v>440</v>
      </c>
      <c r="AK394">
        <v>0.64</v>
      </c>
      <c r="AL394" t="s">
        <v>1937</v>
      </c>
      <c r="AM394">
        <v>32.950000000000003</v>
      </c>
      <c r="AN394">
        <v>24</v>
      </c>
      <c r="AO394" t="s">
        <v>440</v>
      </c>
      <c r="AP394">
        <v>0.64</v>
      </c>
      <c r="AQ394" t="s">
        <v>1937</v>
      </c>
      <c r="AR394">
        <v>32.950000000000003</v>
      </c>
      <c r="AS394">
        <v>98</v>
      </c>
      <c r="AT394" t="str">
        <f t="shared" si="6"/>
        <v>25-40mph</v>
      </c>
    </row>
    <row r="395" spans="1:46" x14ac:dyDescent="0.15">
      <c r="A395">
        <v>93</v>
      </c>
      <c r="B395" t="s">
        <v>25</v>
      </c>
      <c r="C395" t="s">
        <v>259</v>
      </c>
      <c r="D395" t="s">
        <v>92</v>
      </c>
      <c r="E395">
        <v>9</v>
      </c>
      <c r="F395">
        <v>2018</v>
      </c>
      <c r="G395">
        <v>3</v>
      </c>
      <c r="H395" s="7">
        <v>43321</v>
      </c>
      <c r="I395" t="s">
        <v>66</v>
      </c>
      <c r="J395">
        <v>33.213000000000001</v>
      </c>
      <c r="K395">
        <v>-117.33499999999999</v>
      </c>
      <c r="L395" t="s">
        <v>29</v>
      </c>
      <c r="M395" t="s">
        <v>85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100</v>
      </c>
      <c r="T395" t="s">
        <v>56</v>
      </c>
      <c r="W395" t="s">
        <v>56</v>
      </c>
      <c r="X395" t="s">
        <v>69</v>
      </c>
      <c r="Y395" t="s">
        <v>61</v>
      </c>
      <c r="Z395" t="s">
        <v>440</v>
      </c>
      <c r="AA395">
        <v>0.64</v>
      </c>
      <c r="AB395" t="s">
        <v>1938</v>
      </c>
      <c r="AC395">
        <v>7</v>
      </c>
      <c r="AD395">
        <v>12</v>
      </c>
      <c r="AE395" t="s">
        <v>1939</v>
      </c>
      <c r="AF395">
        <v>7.19</v>
      </c>
      <c r="AG395" t="s">
        <v>1940</v>
      </c>
      <c r="AH395">
        <v>8.99</v>
      </c>
      <c r="AI395">
        <v>43</v>
      </c>
      <c r="AJ395" t="s">
        <v>442</v>
      </c>
      <c r="AK395">
        <v>1.65</v>
      </c>
      <c r="AL395" t="s">
        <v>1941</v>
      </c>
      <c r="AM395">
        <v>10</v>
      </c>
      <c r="AN395">
        <v>24</v>
      </c>
      <c r="AO395" t="s">
        <v>438</v>
      </c>
      <c r="AP395">
        <v>6.93</v>
      </c>
      <c r="AQ395" t="s">
        <v>1942</v>
      </c>
      <c r="AR395">
        <v>13</v>
      </c>
      <c r="AS395">
        <v>86</v>
      </c>
      <c r="AT395" t="str">
        <f t="shared" si="6"/>
        <v>&lt; 25mph</v>
      </c>
    </row>
    <row r="396" spans="1:46" x14ac:dyDescent="0.15">
      <c r="A396">
        <v>109</v>
      </c>
      <c r="B396" t="s">
        <v>25</v>
      </c>
      <c r="C396" t="s">
        <v>291</v>
      </c>
      <c r="D396" t="s">
        <v>104</v>
      </c>
      <c r="E396">
        <v>13</v>
      </c>
      <c r="F396">
        <v>2019</v>
      </c>
      <c r="G396">
        <v>3</v>
      </c>
      <c r="H396" s="7">
        <v>43721</v>
      </c>
      <c r="I396" t="s">
        <v>292</v>
      </c>
      <c r="J396">
        <v>32.786999999999999</v>
      </c>
      <c r="K396">
        <v>-117.00700000000001</v>
      </c>
      <c r="L396" t="s">
        <v>29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43</v>
      </c>
      <c r="S396" t="s">
        <v>100</v>
      </c>
      <c r="T396" t="s">
        <v>101</v>
      </c>
      <c r="W396" t="s">
        <v>52</v>
      </c>
      <c r="X396" t="s">
        <v>69</v>
      </c>
      <c r="Y396" t="s">
        <v>39</v>
      </c>
      <c r="Z396" t="s">
        <v>457</v>
      </c>
      <c r="AA396">
        <v>3.99</v>
      </c>
      <c r="AB396" t="s">
        <v>1943</v>
      </c>
      <c r="AC396">
        <v>15.99</v>
      </c>
      <c r="AD396">
        <v>12</v>
      </c>
      <c r="AE396" t="s">
        <v>375</v>
      </c>
      <c r="AF396">
        <v>7.75</v>
      </c>
      <c r="AG396" t="s">
        <v>1944</v>
      </c>
      <c r="AH396">
        <v>18.989999999999998</v>
      </c>
      <c r="AI396">
        <v>49</v>
      </c>
      <c r="AJ396" t="s">
        <v>457</v>
      </c>
      <c r="AK396">
        <v>3.99</v>
      </c>
      <c r="AL396" t="s">
        <v>1943</v>
      </c>
      <c r="AM396">
        <v>15.99</v>
      </c>
      <c r="AN396">
        <v>24</v>
      </c>
      <c r="AO396" t="s">
        <v>375</v>
      </c>
      <c r="AP396">
        <v>7.75</v>
      </c>
      <c r="AQ396" t="s">
        <v>1944</v>
      </c>
      <c r="AR396">
        <v>18.989999999999998</v>
      </c>
      <c r="AS396">
        <v>90</v>
      </c>
      <c r="AT396" t="str">
        <f t="shared" si="6"/>
        <v>&lt; 25mph</v>
      </c>
    </row>
    <row r="397" spans="1:46" x14ac:dyDescent="0.15">
      <c r="A397">
        <v>71</v>
      </c>
      <c r="B397" t="s">
        <v>25</v>
      </c>
      <c r="C397" t="s">
        <v>212</v>
      </c>
      <c r="D397" t="s">
        <v>120</v>
      </c>
      <c r="E397">
        <v>7</v>
      </c>
      <c r="F397">
        <v>2017</v>
      </c>
      <c r="G397">
        <v>4</v>
      </c>
      <c r="H397" s="7">
        <v>43015</v>
      </c>
      <c r="I397" t="s">
        <v>213</v>
      </c>
      <c r="J397">
        <v>32.591425999999998</v>
      </c>
      <c r="K397">
        <v>-116.621583</v>
      </c>
      <c r="L397" t="s">
        <v>29</v>
      </c>
      <c r="M397" t="s">
        <v>30</v>
      </c>
      <c r="N397" t="s">
        <v>51</v>
      </c>
      <c r="O397" t="s">
        <v>32</v>
      </c>
      <c r="P397" t="s">
        <v>33</v>
      </c>
      <c r="Q397" t="s">
        <v>34</v>
      </c>
      <c r="R397" t="s">
        <v>35</v>
      </c>
      <c r="S397" t="s">
        <v>100</v>
      </c>
      <c r="T397" t="s">
        <v>108</v>
      </c>
      <c r="W397" t="s">
        <v>56</v>
      </c>
      <c r="X397" t="s">
        <v>53</v>
      </c>
      <c r="Y397" t="s">
        <v>74</v>
      </c>
      <c r="Z397" t="s">
        <v>786</v>
      </c>
      <c r="AA397">
        <v>0.85</v>
      </c>
      <c r="AB397" t="s">
        <v>1945</v>
      </c>
      <c r="AC397">
        <v>4</v>
      </c>
      <c r="AD397">
        <v>30</v>
      </c>
      <c r="AE397" t="s">
        <v>894</v>
      </c>
      <c r="AF397">
        <v>7.68</v>
      </c>
      <c r="AG397" t="s">
        <v>1946</v>
      </c>
      <c r="AH397">
        <v>5.99</v>
      </c>
      <c r="AI397">
        <v>216</v>
      </c>
      <c r="AJ397" t="s">
        <v>786</v>
      </c>
      <c r="AK397">
        <v>0.85</v>
      </c>
      <c r="AL397" t="s">
        <v>1945</v>
      </c>
      <c r="AM397">
        <v>4</v>
      </c>
      <c r="AN397">
        <v>61</v>
      </c>
      <c r="AO397" t="s">
        <v>894</v>
      </c>
      <c r="AP397">
        <v>7.68</v>
      </c>
      <c r="AQ397" t="s">
        <v>1947</v>
      </c>
      <c r="AR397">
        <v>5.99</v>
      </c>
      <c r="AS397">
        <v>428</v>
      </c>
      <c r="AT397" t="str">
        <f t="shared" si="6"/>
        <v>&lt; 25mph</v>
      </c>
    </row>
    <row r="398" spans="1:46" x14ac:dyDescent="0.15">
      <c r="A398">
        <v>89</v>
      </c>
      <c r="B398" t="s">
        <v>25</v>
      </c>
      <c r="C398" t="s">
        <v>251</v>
      </c>
      <c r="D398" t="s">
        <v>83</v>
      </c>
      <c r="E398">
        <v>6</v>
      </c>
      <c r="F398">
        <v>2018</v>
      </c>
      <c r="G398">
        <v>3</v>
      </c>
      <c r="H398" s="7">
        <v>43287</v>
      </c>
      <c r="I398" t="s">
        <v>252</v>
      </c>
      <c r="J398">
        <v>32.620314999999998</v>
      </c>
      <c r="K398">
        <v>-116.76493000000001</v>
      </c>
      <c r="L398" t="s">
        <v>29</v>
      </c>
      <c r="M398" t="s">
        <v>30</v>
      </c>
      <c r="N398" t="s">
        <v>238</v>
      </c>
      <c r="O398" t="s">
        <v>32</v>
      </c>
      <c r="P398" t="s">
        <v>33</v>
      </c>
      <c r="Q398" t="s">
        <v>34</v>
      </c>
      <c r="R398" t="s">
        <v>35</v>
      </c>
      <c r="S398" t="s">
        <v>100</v>
      </c>
      <c r="T398" t="s">
        <v>118</v>
      </c>
      <c r="X398" t="s">
        <v>53</v>
      </c>
      <c r="Y398" t="s">
        <v>74</v>
      </c>
      <c r="Z398" t="s">
        <v>391</v>
      </c>
      <c r="AA398">
        <v>3.74</v>
      </c>
      <c r="AB398" t="s">
        <v>1948</v>
      </c>
      <c r="AC398">
        <v>5.7</v>
      </c>
      <c r="AD398">
        <v>31</v>
      </c>
      <c r="AE398" t="s">
        <v>1114</v>
      </c>
      <c r="AF398">
        <v>7.51</v>
      </c>
      <c r="AG398" t="s">
        <v>1948</v>
      </c>
      <c r="AH398">
        <v>8.11</v>
      </c>
      <c r="AI398">
        <v>38</v>
      </c>
      <c r="AJ398" t="s">
        <v>391</v>
      </c>
      <c r="AK398">
        <v>3.74</v>
      </c>
      <c r="AL398" t="s">
        <v>1949</v>
      </c>
      <c r="AM398">
        <v>6.94</v>
      </c>
      <c r="AN398">
        <v>62</v>
      </c>
      <c r="AO398" t="s">
        <v>1114</v>
      </c>
      <c r="AP398">
        <v>7.51</v>
      </c>
      <c r="AQ398" t="s">
        <v>1950</v>
      </c>
      <c r="AR398">
        <v>8.84</v>
      </c>
      <c r="AS398">
        <v>76</v>
      </c>
      <c r="AT398" t="str">
        <f t="shared" si="6"/>
        <v>&lt; 25mph</v>
      </c>
    </row>
    <row r="399" spans="1:46" x14ac:dyDescent="0.15">
      <c r="A399">
        <v>43</v>
      </c>
      <c r="B399" t="s">
        <v>25</v>
      </c>
      <c r="C399" t="s">
        <v>154</v>
      </c>
      <c r="D399" t="s">
        <v>83</v>
      </c>
      <c r="E399">
        <v>2</v>
      </c>
      <c r="F399">
        <v>2016</v>
      </c>
      <c r="G399">
        <v>3</v>
      </c>
      <c r="H399" s="7">
        <v>42553</v>
      </c>
      <c r="I399" t="s">
        <v>155</v>
      </c>
      <c r="J399">
        <v>32.81</v>
      </c>
      <c r="K399">
        <v>-116.878</v>
      </c>
      <c r="L399" t="s">
        <v>29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43</v>
      </c>
      <c r="S399" t="s">
        <v>100</v>
      </c>
      <c r="T399" t="s">
        <v>156</v>
      </c>
      <c r="W399" t="s">
        <v>68</v>
      </c>
      <c r="X399" t="s">
        <v>38</v>
      </c>
      <c r="Y399" t="s">
        <v>39</v>
      </c>
      <c r="Z399" t="s">
        <v>440</v>
      </c>
      <c r="AA399">
        <v>0.57999999999999996</v>
      </c>
      <c r="AB399" t="s">
        <v>1951</v>
      </c>
      <c r="AC399">
        <v>12.01</v>
      </c>
      <c r="AD399">
        <v>14</v>
      </c>
      <c r="AE399" t="s">
        <v>1535</v>
      </c>
      <c r="AF399">
        <v>5.19</v>
      </c>
      <c r="AG399" t="s">
        <v>1952</v>
      </c>
      <c r="AH399">
        <v>13</v>
      </c>
      <c r="AI399">
        <v>57</v>
      </c>
      <c r="AJ399" t="s">
        <v>440</v>
      </c>
      <c r="AK399">
        <v>0.57999999999999996</v>
      </c>
      <c r="AL399" t="s">
        <v>1951</v>
      </c>
      <c r="AM399">
        <v>12.01</v>
      </c>
      <c r="AN399">
        <v>26</v>
      </c>
      <c r="AO399" t="s">
        <v>1939</v>
      </c>
      <c r="AP399">
        <v>7.15</v>
      </c>
      <c r="AQ399" t="s">
        <v>1953</v>
      </c>
      <c r="AR399">
        <v>18.010000000000002</v>
      </c>
      <c r="AS399">
        <v>106</v>
      </c>
      <c r="AT399" t="str">
        <f t="shared" si="6"/>
        <v>&lt; 25mph</v>
      </c>
    </row>
    <row r="400" spans="1:46" x14ac:dyDescent="0.15">
      <c r="A400">
        <v>73</v>
      </c>
      <c r="B400" t="s">
        <v>25</v>
      </c>
      <c r="C400" t="s">
        <v>216</v>
      </c>
      <c r="D400" t="s">
        <v>120</v>
      </c>
      <c r="E400">
        <v>18</v>
      </c>
      <c r="F400">
        <v>2017</v>
      </c>
      <c r="G400">
        <v>4</v>
      </c>
      <c r="H400" s="7">
        <v>43026</v>
      </c>
      <c r="I400" t="s">
        <v>217</v>
      </c>
      <c r="J400">
        <v>33.165913000000003</v>
      </c>
      <c r="K400">
        <v>-117.205342</v>
      </c>
      <c r="L400" t="s">
        <v>29</v>
      </c>
      <c r="M400" t="s">
        <v>85</v>
      </c>
      <c r="N400" t="s">
        <v>31</v>
      </c>
      <c r="O400" t="s">
        <v>52</v>
      </c>
      <c r="P400" t="s">
        <v>33</v>
      </c>
      <c r="Q400" t="s">
        <v>34</v>
      </c>
      <c r="R400" t="s">
        <v>35</v>
      </c>
      <c r="S400" t="s">
        <v>20</v>
      </c>
      <c r="U400" t="s">
        <v>44</v>
      </c>
      <c r="V400" t="s">
        <v>45</v>
      </c>
      <c r="W400" t="s">
        <v>46</v>
      </c>
      <c r="X400" t="s">
        <v>69</v>
      </c>
      <c r="Y400" t="s">
        <v>61</v>
      </c>
      <c r="Z400" t="s">
        <v>358</v>
      </c>
      <c r="AA400">
        <v>2.89</v>
      </c>
      <c r="AB400" t="s">
        <v>1954</v>
      </c>
      <c r="AC400">
        <v>13</v>
      </c>
      <c r="AD400">
        <v>131</v>
      </c>
      <c r="AE400" t="s">
        <v>1533</v>
      </c>
      <c r="AF400">
        <v>5.39</v>
      </c>
      <c r="AG400" t="s">
        <v>1955</v>
      </c>
      <c r="AH400">
        <v>21.18</v>
      </c>
      <c r="AI400">
        <v>289</v>
      </c>
      <c r="AJ400" t="s">
        <v>358</v>
      </c>
      <c r="AK400">
        <v>2.89</v>
      </c>
      <c r="AL400" t="s">
        <v>1956</v>
      </c>
      <c r="AM400">
        <v>14</v>
      </c>
      <c r="AN400">
        <v>261</v>
      </c>
      <c r="AO400" t="s">
        <v>1533</v>
      </c>
      <c r="AP400">
        <v>5.39</v>
      </c>
      <c r="AQ400" t="s">
        <v>1955</v>
      </c>
      <c r="AR400">
        <v>21.18</v>
      </c>
      <c r="AS400">
        <v>575</v>
      </c>
      <c r="AT400" t="str">
        <f t="shared" si="6"/>
        <v>&lt; 25mph</v>
      </c>
    </row>
    <row r="401" spans="1:46" x14ac:dyDescent="0.15">
      <c r="A401">
        <v>74</v>
      </c>
      <c r="B401" t="s">
        <v>25</v>
      </c>
      <c r="C401" t="s">
        <v>218</v>
      </c>
      <c r="D401" t="s">
        <v>120</v>
      </c>
      <c r="E401">
        <v>22</v>
      </c>
      <c r="F401">
        <v>2017</v>
      </c>
      <c r="G401">
        <v>4</v>
      </c>
      <c r="H401" s="7">
        <v>43030</v>
      </c>
      <c r="I401" t="s">
        <v>219</v>
      </c>
      <c r="J401">
        <v>33.098999999999997</v>
      </c>
      <c r="K401">
        <v>-117.13500000000001</v>
      </c>
      <c r="L401" t="s">
        <v>29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43</v>
      </c>
      <c r="S401" t="s">
        <v>20</v>
      </c>
      <c r="U401" t="s">
        <v>56</v>
      </c>
      <c r="V401" t="s">
        <v>36</v>
      </c>
      <c r="W401" t="s">
        <v>46</v>
      </c>
      <c r="X401" t="s">
        <v>38</v>
      </c>
      <c r="Y401" t="s">
        <v>47</v>
      </c>
      <c r="Z401" t="s">
        <v>798</v>
      </c>
      <c r="AA401">
        <v>2.63</v>
      </c>
      <c r="AB401" t="s">
        <v>1957</v>
      </c>
      <c r="AC401">
        <v>14.99</v>
      </c>
      <c r="AD401">
        <v>69</v>
      </c>
      <c r="AE401" t="s">
        <v>364</v>
      </c>
      <c r="AF401">
        <v>4.47</v>
      </c>
      <c r="AG401" t="s">
        <v>1958</v>
      </c>
      <c r="AH401">
        <v>14.99</v>
      </c>
      <c r="AI401">
        <v>182</v>
      </c>
      <c r="AJ401" t="s">
        <v>798</v>
      </c>
      <c r="AK401">
        <v>2.63</v>
      </c>
      <c r="AL401" t="s">
        <v>1957</v>
      </c>
      <c r="AM401">
        <v>14.99</v>
      </c>
      <c r="AN401">
        <v>131</v>
      </c>
      <c r="AO401" t="s">
        <v>364</v>
      </c>
      <c r="AP401">
        <v>4.47</v>
      </c>
      <c r="AQ401" t="s">
        <v>1958</v>
      </c>
      <c r="AR401">
        <v>14.99</v>
      </c>
      <c r="AS401">
        <v>343</v>
      </c>
      <c r="AT401" t="str">
        <f t="shared" si="6"/>
        <v>&lt; 25mph</v>
      </c>
    </row>
    <row r="402" spans="1:46" x14ac:dyDescent="0.15">
      <c r="A402">
        <v>96</v>
      </c>
      <c r="B402" t="s">
        <v>25</v>
      </c>
      <c r="C402" t="s">
        <v>264</v>
      </c>
      <c r="D402" t="s">
        <v>104</v>
      </c>
      <c r="E402">
        <v>14</v>
      </c>
      <c r="F402">
        <v>2018</v>
      </c>
      <c r="G402">
        <v>3</v>
      </c>
      <c r="H402" s="7">
        <v>43357</v>
      </c>
      <c r="I402" t="s">
        <v>93</v>
      </c>
      <c r="J402">
        <v>33.317706000000001</v>
      </c>
      <c r="K402">
        <v>-117.22284399999999</v>
      </c>
      <c r="L402" t="s">
        <v>29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172</v>
      </c>
      <c r="U402" t="s">
        <v>44</v>
      </c>
      <c r="V402" t="s">
        <v>89</v>
      </c>
      <c r="W402" t="s">
        <v>46</v>
      </c>
      <c r="X402" t="s">
        <v>38</v>
      </c>
      <c r="Y402" t="s">
        <v>47</v>
      </c>
      <c r="Z402" t="s">
        <v>770</v>
      </c>
      <c r="AA402">
        <v>1.84</v>
      </c>
      <c r="AB402" t="s">
        <v>1959</v>
      </c>
      <c r="AC402">
        <v>4.5599999999999996</v>
      </c>
      <c r="AD402">
        <v>26</v>
      </c>
      <c r="AE402" t="s">
        <v>768</v>
      </c>
      <c r="AF402">
        <v>7.83</v>
      </c>
      <c r="AG402" t="s">
        <v>1960</v>
      </c>
      <c r="AH402">
        <v>14</v>
      </c>
      <c r="AI402">
        <v>41</v>
      </c>
      <c r="AJ402" t="s">
        <v>1403</v>
      </c>
      <c r="AK402">
        <v>1.29</v>
      </c>
      <c r="AL402" t="s">
        <v>1961</v>
      </c>
      <c r="AM402">
        <v>7</v>
      </c>
      <c r="AN402">
        <v>51</v>
      </c>
      <c r="AO402" t="s">
        <v>765</v>
      </c>
      <c r="AP402">
        <v>7.36</v>
      </c>
      <c r="AQ402" t="s">
        <v>1962</v>
      </c>
      <c r="AR402">
        <v>15.66</v>
      </c>
      <c r="AS402">
        <v>82</v>
      </c>
      <c r="AT402" t="str">
        <f t="shared" si="6"/>
        <v>&lt; 25mph</v>
      </c>
    </row>
    <row r="403" spans="1:46" x14ac:dyDescent="0.15">
      <c r="A403">
        <v>42</v>
      </c>
      <c r="B403" t="s">
        <v>25</v>
      </c>
      <c r="C403" t="s">
        <v>153</v>
      </c>
      <c r="D403" t="s">
        <v>149</v>
      </c>
      <c r="E403">
        <v>27</v>
      </c>
      <c r="F403">
        <v>2016</v>
      </c>
      <c r="G403">
        <v>2</v>
      </c>
      <c r="H403" s="7">
        <v>42548</v>
      </c>
      <c r="I403" t="s">
        <v>28</v>
      </c>
      <c r="J403">
        <v>33.283735</v>
      </c>
      <c r="K403">
        <v>-116.617411</v>
      </c>
      <c r="L403" t="s">
        <v>29</v>
      </c>
      <c r="M403" t="s">
        <v>30</v>
      </c>
      <c r="N403" t="s">
        <v>31</v>
      </c>
      <c r="O403" t="s">
        <v>72</v>
      </c>
      <c r="P403" t="s">
        <v>33</v>
      </c>
      <c r="Q403" t="s">
        <v>34</v>
      </c>
      <c r="R403" t="s">
        <v>35</v>
      </c>
      <c r="S403" t="s">
        <v>100</v>
      </c>
      <c r="T403" t="s">
        <v>101</v>
      </c>
      <c r="W403" t="s">
        <v>46</v>
      </c>
      <c r="X403" t="s">
        <v>38</v>
      </c>
      <c r="Y403" t="s">
        <v>57</v>
      </c>
      <c r="Z403" t="s">
        <v>758</v>
      </c>
      <c r="AA403">
        <v>2.92</v>
      </c>
      <c r="AB403" t="s">
        <v>1963</v>
      </c>
      <c r="AC403">
        <v>10</v>
      </c>
      <c r="AD403">
        <v>57</v>
      </c>
      <c r="AE403" t="s">
        <v>684</v>
      </c>
      <c r="AF403">
        <v>6.92</v>
      </c>
      <c r="AG403" t="s">
        <v>1964</v>
      </c>
      <c r="AH403">
        <v>12.01</v>
      </c>
      <c r="AI403">
        <v>120</v>
      </c>
      <c r="AJ403" t="s">
        <v>521</v>
      </c>
      <c r="AK403">
        <v>3.4</v>
      </c>
      <c r="AL403" t="s">
        <v>1965</v>
      </c>
      <c r="AM403">
        <v>12.01</v>
      </c>
      <c r="AN403">
        <v>113</v>
      </c>
      <c r="AO403" t="s">
        <v>684</v>
      </c>
      <c r="AP403">
        <v>6.92</v>
      </c>
      <c r="AQ403" t="s">
        <v>1964</v>
      </c>
      <c r="AR403">
        <v>12.01</v>
      </c>
      <c r="AS403">
        <v>240</v>
      </c>
      <c r="AT403" t="str">
        <f t="shared" si="6"/>
        <v>&lt; 25mph</v>
      </c>
    </row>
    <row r="404" spans="1:46" x14ac:dyDescent="0.15">
      <c r="A404">
        <v>70</v>
      </c>
      <c r="B404" t="s">
        <v>25</v>
      </c>
      <c r="C404" t="s">
        <v>210</v>
      </c>
      <c r="D404" t="s">
        <v>104</v>
      </c>
      <c r="E404">
        <v>27</v>
      </c>
      <c r="F404">
        <v>2017</v>
      </c>
      <c r="G404">
        <v>3</v>
      </c>
      <c r="H404" s="7">
        <v>43005</v>
      </c>
      <c r="I404" t="s">
        <v>211</v>
      </c>
      <c r="J404">
        <v>32.727192000000002</v>
      </c>
      <c r="K404">
        <v>-116.778791</v>
      </c>
      <c r="L404" t="s">
        <v>29</v>
      </c>
      <c r="M404" t="s">
        <v>30</v>
      </c>
      <c r="N404" t="s">
        <v>31</v>
      </c>
      <c r="O404" t="s">
        <v>72</v>
      </c>
      <c r="P404" t="s">
        <v>33</v>
      </c>
      <c r="Q404" t="s">
        <v>34</v>
      </c>
      <c r="R404" t="s">
        <v>43</v>
      </c>
      <c r="S404" t="s">
        <v>100</v>
      </c>
      <c r="T404" t="s">
        <v>161</v>
      </c>
      <c r="W404" t="s">
        <v>68</v>
      </c>
      <c r="X404" t="s">
        <v>53</v>
      </c>
      <c r="Y404" t="s">
        <v>39</v>
      </c>
      <c r="Z404" t="s">
        <v>1966</v>
      </c>
      <c r="AA404">
        <v>1.9</v>
      </c>
      <c r="AB404" t="s">
        <v>1967</v>
      </c>
      <c r="AC404">
        <v>3</v>
      </c>
      <c r="AD404">
        <v>11</v>
      </c>
      <c r="AE404" t="s">
        <v>432</v>
      </c>
      <c r="AF404">
        <v>7.39</v>
      </c>
      <c r="AG404" t="s">
        <v>1968</v>
      </c>
      <c r="AH404">
        <v>7</v>
      </c>
      <c r="AI404">
        <v>92</v>
      </c>
      <c r="AJ404" t="s">
        <v>1966</v>
      </c>
      <c r="AK404">
        <v>1.9</v>
      </c>
      <c r="AL404" t="s">
        <v>1969</v>
      </c>
      <c r="AM404">
        <v>4</v>
      </c>
      <c r="AN404">
        <v>22</v>
      </c>
      <c r="AO404" t="s">
        <v>717</v>
      </c>
      <c r="AP404">
        <v>5.78</v>
      </c>
      <c r="AQ404" t="s">
        <v>1970</v>
      </c>
      <c r="AR404">
        <v>7</v>
      </c>
      <c r="AS404">
        <v>183</v>
      </c>
      <c r="AT404" t="str">
        <f t="shared" si="6"/>
        <v>&lt; 25mph</v>
      </c>
    </row>
    <row r="405" spans="1:46" x14ac:dyDescent="0.15">
      <c r="A405">
        <v>50</v>
      </c>
      <c r="B405" t="s">
        <v>25</v>
      </c>
      <c r="C405" t="s">
        <v>168</v>
      </c>
      <c r="D405" t="s">
        <v>104</v>
      </c>
      <c r="E405">
        <v>23</v>
      </c>
      <c r="F405">
        <v>2016</v>
      </c>
      <c r="G405">
        <v>3</v>
      </c>
      <c r="H405" s="7">
        <v>42636</v>
      </c>
      <c r="I405" t="s">
        <v>169</v>
      </c>
      <c r="J405">
        <v>32.737167999999997</v>
      </c>
      <c r="K405">
        <v>-116.734331</v>
      </c>
      <c r="L405" t="s">
        <v>29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43</v>
      </c>
      <c r="S405" t="s">
        <v>100</v>
      </c>
      <c r="T405" t="s">
        <v>118</v>
      </c>
      <c r="W405" t="s">
        <v>68</v>
      </c>
      <c r="X405" t="s">
        <v>53</v>
      </c>
      <c r="Y405" t="s">
        <v>39</v>
      </c>
      <c r="Z405" t="s">
        <v>798</v>
      </c>
      <c r="AA405">
        <v>1.04</v>
      </c>
      <c r="AB405" t="s">
        <v>1971</v>
      </c>
      <c r="AC405">
        <v>8.99</v>
      </c>
      <c r="AD405">
        <v>62</v>
      </c>
      <c r="AE405" t="s">
        <v>736</v>
      </c>
      <c r="AF405">
        <v>6.69</v>
      </c>
      <c r="AG405" t="s">
        <v>1972</v>
      </c>
      <c r="AH405">
        <v>12.75</v>
      </c>
      <c r="AI405">
        <v>143</v>
      </c>
      <c r="AJ405" t="s">
        <v>630</v>
      </c>
      <c r="AK405">
        <v>3.93</v>
      </c>
      <c r="AL405" t="s">
        <v>1973</v>
      </c>
      <c r="AM405">
        <v>14.99</v>
      </c>
      <c r="AN405">
        <v>122</v>
      </c>
      <c r="AO405" t="s">
        <v>1139</v>
      </c>
      <c r="AP405">
        <v>6.8</v>
      </c>
      <c r="AQ405" t="s">
        <v>1974</v>
      </c>
      <c r="AR405">
        <v>21</v>
      </c>
      <c r="AS405">
        <v>283</v>
      </c>
      <c r="AT405" t="str">
        <f t="shared" si="6"/>
        <v>&lt; 25mph</v>
      </c>
    </row>
    <row r="406" spans="1:46" x14ac:dyDescent="0.15">
      <c r="A406">
        <v>75</v>
      </c>
      <c r="B406" t="s">
        <v>25</v>
      </c>
      <c r="C406" t="s">
        <v>220</v>
      </c>
      <c r="D406" t="s">
        <v>120</v>
      </c>
      <c r="E406">
        <v>25</v>
      </c>
      <c r="F406">
        <v>2017</v>
      </c>
      <c r="G406">
        <v>4</v>
      </c>
      <c r="H406" s="7">
        <v>43033</v>
      </c>
      <c r="I406" t="s">
        <v>221</v>
      </c>
      <c r="J406">
        <v>33.285684000000003</v>
      </c>
      <c r="K406">
        <v>-117.027534</v>
      </c>
      <c r="L406" t="s">
        <v>29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100</v>
      </c>
      <c r="T406" t="s">
        <v>56</v>
      </c>
      <c r="W406" t="s">
        <v>37</v>
      </c>
      <c r="X406" t="s">
        <v>38</v>
      </c>
      <c r="Y406" t="s">
        <v>47</v>
      </c>
      <c r="Z406" t="s">
        <v>1115</v>
      </c>
      <c r="AA406">
        <v>0.55000000000000004</v>
      </c>
      <c r="AB406" t="s">
        <v>1975</v>
      </c>
      <c r="AC406">
        <v>14</v>
      </c>
      <c r="AD406">
        <v>6</v>
      </c>
      <c r="AE406" t="s">
        <v>532</v>
      </c>
      <c r="AF406">
        <v>6.63</v>
      </c>
      <c r="AG406" t="s">
        <v>1976</v>
      </c>
      <c r="AH406">
        <v>15.99</v>
      </c>
      <c r="AI406">
        <v>64</v>
      </c>
      <c r="AJ406" t="s">
        <v>1115</v>
      </c>
      <c r="AK406">
        <v>0.55000000000000004</v>
      </c>
      <c r="AL406" t="s">
        <v>1975</v>
      </c>
      <c r="AM406">
        <v>14</v>
      </c>
      <c r="AN406">
        <v>12</v>
      </c>
      <c r="AO406" t="s">
        <v>1554</v>
      </c>
      <c r="AP406">
        <v>7.49</v>
      </c>
      <c r="AQ406" t="s">
        <v>1977</v>
      </c>
      <c r="AR406">
        <v>20</v>
      </c>
      <c r="AS406">
        <v>128</v>
      </c>
      <c r="AT406" t="str">
        <f t="shared" si="6"/>
        <v>&lt; 25mph</v>
      </c>
    </row>
    <row r="407" spans="1:46" x14ac:dyDescent="0.15">
      <c r="A407">
        <v>45</v>
      </c>
      <c r="B407" t="s">
        <v>25</v>
      </c>
      <c r="C407" t="s">
        <v>159</v>
      </c>
      <c r="D407" t="s">
        <v>83</v>
      </c>
      <c r="E407">
        <v>11</v>
      </c>
      <c r="F407">
        <v>2016</v>
      </c>
      <c r="G407">
        <v>3</v>
      </c>
      <c r="H407" s="7">
        <v>42562</v>
      </c>
      <c r="I407" t="s">
        <v>160</v>
      </c>
      <c r="J407">
        <v>33.114604999999997</v>
      </c>
      <c r="K407">
        <v>-116.584271</v>
      </c>
      <c r="L407" t="s">
        <v>29</v>
      </c>
      <c r="M407" t="s">
        <v>30</v>
      </c>
      <c r="N407" t="s">
        <v>51</v>
      </c>
      <c r="O407" t="s">
        <v>32</v>
      </c>
      <c r="P407" t="s">
        <v>33</v>
      </c>
      <c r="Q407" t="s">
        <v>34</v>
      </c>
      <c r="R407" t="s">
        <v>43</v>
      </c>
      <c r="S407" t="s">
        <v>100</v>
      </c>
      <c r="T407" t="s">
        <v>161</v>
      </c>
      <c r="X407" t="s">
        <v>53</v>
      </c>
      <c r="Y407" t="s">
        <v>57</v>
      </c>
      <c r="Z407" t="s">
        <v>454</v>
      </c>
      <c r="AA407">
        <v>3.93</v>
      </c>
      <c r="AB407" t="s">
        <v>1978</v>
      </c>
      <c r="AC407">
        <v>11.01</v>
      </c>
      <c r="AD407">
        <v>61</v>
      </c>
      <c r="AE407" t="s">
        <v>454</v>
      </c>
      <c r="AF407">
        <v>3.93</v>
      </c>
      <c r="AG407" t="s">
        <v>1978</v>
      </c>
      <c r="AH407">
        <v>11.01</v>
      </c>
      <c r="AI407">
        <v>116</v>
      </c>
      <c r="AJ407" t="s">
        <v>359</v>
      </c>
      <c r="AK407">
        <v>2.79</v>
      </c>
      <c r="AL407" t="s">
        <v>1979</v>
      </c>
      <c r="AM407">
        <v>11.01</v>
      </c>
      <c r="AN407">
        <v>121</v>
      </c>
      <c r="AO407" t="s">
        <v>359</v>
      </c>
      <c r="AP407">
        <v>2.79</v>
      </c>
      <c r="AQ407" t="s">
        <v>1979</v>
      </c>
      <c r="AR407">
        <v>11.01</v>
      </c>
      <c r="AS407">
        <v>231</v>
      </c>
      <c r="AT407" t="str">
        <f t="shared" si="6"/>
        <v>&lt; 25mph</v>
      </c>
    </row>
    <row r="408" spans="1:46" x14ac:dyDescent="0.15">
      <c r="A408">
        <v>13</v>
      </c>
      <c r="B408" t="s">
        <v>25</v>
      </c>
      <c r="C408" t="s">
        <v>87</v>
      </c>
      <c r="D408" t="s">
        <v>83</v>
      </c>
      <c r="E408">
        <v>17</v>
      </c>
      <c r="F408">
        <v>2015</v>
      </c>
      <c r="G408">
        <v>3</v>
      </c>
      <c r="H408" s="7">
        <v>42202</v>
      </c>
      <c r="I408" t="s">
        <v>88</v>
      </c>
      <c r="J408">
        <v>33.301229999999997</v>
      </c>
      <c r="K408">
        <v>-117.0222</v>
      </c>
      <c r="L408" t="s">
        <v>29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20</v>
      </c>
      <c r="U408" t="s">
        <v>29</v>
      </c>
      <c r="V408" t="s">
        <v>89</v>
      </c>
      <c r="W408" t="s">
        <v>46</v>
      </c>
      <c r="X408" t="s">
        <v>53</v>
      </c>
      <c r="Y408" t="s">
        <v>47</v>
      </c>
      <c r="Z408" t="s">
        <v>545</v>
      </c>
      <c r="AA408">
        <v>3.95</v>
      </c>
      <c r="AB408" t="s">
        <v>1980</v>
      </c>
      <c r="AC408">
        <v>7.38</v>
      </c>
      <c r="AD408">
        <v>51</v>
      </c>
      <c r="AE408" t="s">
        <v>1533</v>
      </c>
      <c r="AF408">
        <v>7.08</v>
      </c>
      <c r="AG408" t="s">
        <v>1981</v>
      </c>
      <c r="AH408">
        <v>16.8</v>
      </c>
      <c r="AI408">
        <v>261</v>
      </c>
      <c r="AJ408" t="s">
        <v>545</v>
      </c>
      <c r="AK408">
        <v>3.95</v>
      </c>
      <c r="AL408" t="s">
        <v>1980</v>
      </c>
      <c r="AM408">
        <v>7.38</v>
      </c>
      <c r="AN408">
        <v>97</v>
      </c>
      <c r="AO408" t="s">
        <v>1533</v>
      </c>
      <c r="AP408">
        <v>7.08</v>
      </c>
      <c r="AQ408" t="s">
        <v>1982</v>
      </c>
      <c r="AR408">
        <v>18.64</v>
      </c>
      <c r="AS408">
        <v>501</v>
      </c>
      <c r="AT408" t="str">
        <f t="shared" si="6"/>
        <v>&lt; 25mph</v>
      </c>
    </row>
    <row r="409" spans="1:46" x14ac:dyDescent="0.15">
      <c r="A409">
        <v>28</v>
      </c>
      <c r="B409" t="s">
        <v>25</v>
      </c>
      <c r="C409" t="s">
        <v>126</v>
      </c>
      <c r="D409" t="s">
        <v>127</v>
      </c>
      <c r="E409">
        <v>3</v>
      </c>
      <c r="F409">
        <v>2016</v>
      </c>
      <c r="G409">
        <v>1</v>
      </c>
      <c r="H409" s="7">
        <v>42372</v>
      </c>
      <c r="I409" t="s">
        <v>128</v>
      </c>
      <c r="J409">
        <v>33.191499999999998</v>
      </c>
      <c r="K409">
        <v>-117.3655</v>
      </c>
      <c r="L409" t="s">
        <v>56</v>
      </c>
      <c r="M409" t="s">
        <v>85</v>
      </c>
      <c r="N409" t="s">
        <v>31</v>
      </c>
      <c r="O409" t="s">
        <v>32</v>
      </c>
      <c r="P409" t="s">
        <v>33</v>
      </c>
      <c r="Q409" t="s">
        <v>129</v>
      </c>
      <c r="R409" t="s">
        <v>43</v>
      </c>
      <c r="S409" t="s">
        <v>20</v>
      </c>
      <c r="U409" t="s">
        <v>44</v>
      </c>
      <c r="V409" t="s">
        <v>36</v>
      </c>
      <c r="W409" t="s">
        <v>56</v>
      </c>
      <c r="X409" t="s">
        <v>69</v>
      </c>
      <c r="Y409" t="s">
        <v>61</v>
      </c>
      <c r="Z409" t="s">
        <v>1355</v>
      </c>
      <c r="AA409">
        <v>1.08</v>
      </c>
      <c r="AB409" t="s">
        <v>1983</v>
      </c>
      <c r="AC409">
        <v>4</v>
      </c>
      <c r="AD409">
        <v>8</v>
      </c>
      <c r="AE409" t="s">
        <v>492</v>
      </c>
      <c r="AF409">
        <v>7.17</v>
      </c>
      <c r="AG409" t="s">
        <v>1984</v>
      </c>
      <c r="AH409">
        <v>8.99</v>
      </c>
      <c r="AI409">
        <v>166</v>
      </c>
      <c r="AJ409" t="s">
        <v>1355</v>
      </c>
      <c r="AK409">
        <v>1.08</v>
      </c>
      <c r="AL409" t="s">
        <v>1983</v>
      </c>
      <c r="AM409">
        <v>4</v>
      </c>
      <c r="AN409">
        <v>16</v>
      </c>
      <c r="AO409" t="s">
        <v>492</v>
      </c>
      <c r="AP409">
        <v>7.17</v>
      </c>
      <c r="AQ409" t="s">
        <v>1985</v>
      </c>
      <c r="AR409">
        <v>8.99</v>
      </c>
      <c r="AS409">
        <v>332</v>
      </c>
      <c r="AT409" t="str">
        <f t="shared" si="6"/>
        <v>&lt; 25mph</v>
      </c>
    </row>
    <row r="410" spans="1:46" x14ac:dyDescent="0.15">
      <c r="A410">
        <v>72</v>
      </c>
      <c r="B410" t="s">
        <v>25</v>
      </c>
      <c r="C410" t="s">
        <v>214</v>
      </c>
      <c r="D410" t="s">
        <v>120</v>
      </c>
      <c r="E410">
        <v>16</v>
      </c>
      <c r="F410">
        <v>2017</v>
      </c>
      <c r="G410">
        <v>4</v>
      </c>
      <c r="H410" s="7">
        <v>43024</v>
      </c>
      <c r="I410" t="s">
        <v>215</v>
      </c>
      <c r="J410">
        <v>33.069699999999997</v>
      </c>
      <c r="K410">
        <v>-116.8813</v>
      </c>
      <c r="L410" t="s">
        <v>29</v>
      </c>
      <c r="M410" t="s">
        <v>30</v>
      </c>
      <c r="N410" t="s">
        <v>51</v>
      </c>
      <c r="O410" t="s">
        <v>32</v>
      </c>
      <c r="P410" t="s">
        <v>33</v>
      </c>
      <c r="Q410" t="s">
        <v>34</v>
      </c>
      <c r="R410" t="s">
        <v>35</v>
      </c>
      <c r="S410" t="s">
        <v>20</v>
      </c>
      <c r="U410" t="s">
        <v>81</v>
      </c>
      <c r="V410" t="s">
        <v>36</v>
      </c>
      <c r="W410" t="s">
        <v>56</v>
      </c>
      <c r="X410" t="s">
        <v>53</v>
      </c>
      <c r="Y410" t="s">
        <v>57</v>
      </c>
      <c r="Z410" t="s">
        <v>1986</v>
      </c>
      <c r="AA410">
        <v>3.69</v>
      </c>
      <c r="AB410" t="s">
        <v>1987</v>
      </c>
      <c r="AC410">
        <v>8.01</v>
      </c>
      <c r="AD410">
        <v>34</v>
      </c>
      <c r="AE410" t="s">
        <v>1069</v>
      </c>
      <c r="AF410">
        <v>6.37</v>
      </c>
      <c r="AG410" t="s">
        <v>1988</v>
      </c>
      <c r="AH410">
        <v>11.01</v>
      </c>
      <c r="AI410">
        <v>185</v>
      </c>
      <c r="AJ410" t="s">
        <v>608</v>
      </c>
      <c r="AK410">
        <v>3.83</v>
      </c>
      <c r="AL410" t="s">
        <v>1989</v>
      </c>
      <c r="AM410">
        <v>10</v>
      </c>
      <c r="AN410">
        <v>69</v>
      </c>
      <c r="AO410" t="s">
        <v>610</v>
      </c>
      <c r="AP410">
        <v>6.11</v>
      </c>
      <c r="AQ410" t="s">
        <v>1989</v>
      </c>
      <c r="AR410">
        <v>12.01</v>
      </c>
      <c r="AS410">
        <v>375</v>
      </c>
      <c r="AT410" t="str">
        <f t="shared" si="6"/>
        <v>&lt; 25mph</v>
      </c>
    </row>
    <row r="411" spans="1:46" x14ac:dyDescent="0.15">
      <c r="A411">
        <v>61</v>
      </c>
      <c r="B411" t="s">
        <v>25</v>
      </c>
      <c r="C411" t="s">
        <v>190</v>
      </c>
      <c r="D411" t="s">
        <v>149</v>
      </c>
      <c r="E411">
        <v>29</v>
      </c>
      <c r="F411">
        <v>2017</v>
      </c>
      <c r="G411">
        <v>2</v>
      </c>
      <c r="H411" s="7">
        <v>42915</v>
      </c>
      <c r="I411" t="s">
        <v>191</v>
      </c>
      <c r="J411">
        <v>33.135471000000003</v>
      </c>
      <c r="K411">
        <v>-117.09795200000001</v>
      </c>
      <c r="L411" t="s">
        <v>29</v>
      </c>
      <c r="M411" t="s">
        <v>85</v>
      </c>
      <c r="N411" t="s">
        <v>31</v>
      </c>
      <c r="O411" t="s">
        <v>32</v>
      </c>
      <c r="P411" t="s">
        <v>33</v>
      </c>
      <c r="Q411" t="s">
        <v>34</v>
      </c>
      <c r="R411" t="s">
        <v>43</v>
      </c>
      <c r="S411" t="s">
        <v>20</v>
      </c>
      <c r="U411" t="s">
        <v>152</v>
      </c>
      <c r="V411" t="s">
        <v>36</v>
      </c>
      <c r="X411" t="s">
        <v>69</v>
      </c>
      <c r="Y411" t="s">
        <v>47</v>
      </c>
      <c r="Z411" t="s">
        <v>986</v>
      </c>
      <c r="AA411">
        <v>3.65</v>
      </c>
      <c r="AB411" t="s">
        <v>1990</v>
      </c>
      <c r="AC411">
        <v>7</v>
      </c>
      <c r="AD411">
        <v>64</v>
      </c>
      <c r="AE411" t="s">
        <v>630</v>
      </c>
      <c r="AF411">
        <v>5.46</v>
      </c>
      <c r="AG411" t="s">
        <v>1991</v>
      </c>
      <c r="AH411">
        <v>24.99</v>
      </c>
      <c r="AI411">
        <v>140</v>
      </c>
      <c r="AJ411" t="s">
        <v>986</v>
      </c>
      <c r="AK411">
        <v>3.65</v>
      </c>
      <c r="AL411" t="s">
        <v>1992</v>
      </c>
      <c r="AM411">
        <v>12.01</v>
      </c>
      <c r="AN411">
        <v>121</v>
      </c>
      <c r="AO411" t="s">
        <v>630</v>
      </c>
      <c r="AP411">
        <v>5.46</v>
      </c>
      <c r="AQ411" t="s">
        <v>1991</v>
      </c>
      <c r="AR411">
        <v>24.99</v>
      </c>
      <c r="AS411">
        <v>273</v>
      </c>
      <c r="AT411" t="str">
        <f t="shared" si="6"/>
        <v>&lt; 25mph</v>
      </c>
    </row>
    <row r="412" spans="1:46" x14ac:dyDescent="0.15">
      <c r="A412">
        <v>126</v>
      </c>
      <c r="B412" t="s">
        <v>25</v>
      </c>
      <c r="C412" t="s">
        <v>323</v>
      </c>
      <c r="D412" t="s">
        <v>83</v>
      </c>
      <c r="E412">
        <v>26</v>
      </c>
      <c r="F412">
        <v>2020</v>
      </c>
      <c r="G412">
        <v>3</v>
      </c>
      <c r="H412" s="7">
        <v>44038</v>
      </c>
      <c r="I412" t="s">
        <v>141</v>
      </c>
      <c r="J412">
        <v>32.819040999999999</v>
      </c>
      <c r="K412">
        <v>-116.956149</v>
      </c>
      <c r="L412" t="s">
        <v>29</v>
      </c>
      <c r="M412" t="s">
        <v>85</v>
      </c>
      <c r="N412" t="s">
        <v>31</v>
      </c>
      <c r="O412" t="s">
        <v>72</v>
      </c>
      <c r="P412" t="s">
        <v>33</v>
      </c>
      <c r="Q412" t="s">
        <v>34</v>
      </c>
      <c r="R412" t="s">
        <v>43</v>
      </c>
      <c r="S412" t="s">
        <v>100</v>
      </c>
      <c r="T412" t="s">
        <v>203</v>
      </c>
      <c r="W412" t="s">
        <v>52</v>
      </c>
      <c r="X412" t="s">
        <v>69</v>
      </c>
      <c r="Y412" t="s">
        <v>39</v>
      </c>
      <c r="Z412" t="s">
        <v>472</v>
      </c>
      <c r="AA412">
        <v>2.5299999999999998</v>
      </c>
      <c r="AB412" t="s">
        <v>1993</v>
      </c>
      <c r="AC412">
        <v>5.99</v>
      </c>
      <c r="AD412">
        <v>31</v>
      </c>
      <c r="AE412" t="s">
        <v>358</v>
      </c>
      <c r="AF412">
        <v>7.76</v>
      </c>
      <c r="AG412" t="s">
        <v>1994</v>
      </c>
      <c r="AH412">
        <v>12.01</v>
      </c>
      <c r="AI412">
        <v>188</v>
      </c>
      <c r="AJ412" t="s">
        <v>472</v>
      </c>
      <c r="AK412">
        <v>2.5299999999999998</v>
      </c>
      <c r="AL412" t="s">
        <v>1995</v>
      </c>
      <c r="AM412">
        <v>5.99</v>
      </c>
      <c r="AN412">
        <v>61</v>
      </c>
      <c r="AO412" t="s">
        <v>358</v>
      </c>
      <c r="AP412">
        <v>7.76</v>
      </c>
      <c r="AQ412" t="s">
        <v>1994</v>
      </c>
      <c r="AR412">
        <v>12.01</v>
      </c>
      <c r="AS412">
        <v>373</v>
      </c>
      <c r="AT412" t="str">
        <f t="shared" si="6"/>
        <v>&lt; 25mph</v>
      </c>
    </row>
    <row r="413" spans="1:46" x14ac:dyDescent="0.15">
      <c r="A413">
        <v>108</v>
      </c>
      <c r="B413" t="s">
        <v>25</v>
      </c>
      <c r="C413" t="s">
        <v>289</v>
      </c>
      <c r="D413" t="s">
        <v>104</v>
      </c>
      <c r="E413">
        <v>11</v>
      </c>
      <c r="F413">
        <v>2019</v>
      </c>
      <c r="G413">
        <v>3</v>
      </c>
      <c r="H413" s="7">
        <v>43719</v>
      </c>
      <c r="I413" t="s">
        <v>290</v>
      </c>
      <c r="J413">
        <v>33.225999999999999</v>
      </c>
      <c r="K413">
        <v>-117.08499999999999</v>
      </c>
      <c r="L413" t="s">
        <v>29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43</v>
      </c>
      <c r="S413" t="s">
        <v>20</v>
      </c>
      <c r="U413" t="s">
        <v>152</v>
      </c>
      <c r="V413" t="s">
        <v>36</v>
      </c>
      <c r="W413" t="s">
        <v>68</v>
      </c>
      <c r="X413" t="s">
        <v>38</v>
      </c>
      <c r="Y413" t="s">
        <v>47</v>
      </c>
      <c r="Z413" t="s">
        <v>525</v>
      </c>
      <c r="AA413">
        <v>3.96</v>
      </c>
      <c r="AB413" t="s">
        <v>1996</v>
      </c>
      <c r="AC413">
        <v>14.99</v>
      </c>
      <c r="AD413">
        <v>19</v>
      </c>
      <c r="AE413" t="s">
        <v>525</v>
      </c>
      <c r="AF413">
        <v>3.96</v>
      </c>
      <c r="AG413" t="s">
        <v>1996</v>
      </c>
      <c r="AH413">
        <v>14.99</v>
      </c>
      <c r="AI413">
        <v>50</v>
      </c>
      <c r="AJ413" t="s">
        <v>525</v>
      </c>
      <c r="AK413">
        <v>3.96</v>
      </c>
      <c r="AL413" t="s">
        <v>1997</v>
      </c>
      <c r="AM413">
        <v>18.989999999999998</v>
      </c>
      <c r="AN413">
        <v>37</v>
      </c>
      <c r="AO413" t="s">
        <v>525</v>
      </c>
      <c r="AP413">
        <v>3.96</v>
      </c>
      <c r="AQ413" t="s">
        <v>1997</v>
      </c>
      <c r="AR413">
        <v>18.989999999999998</v>
      </c>
      <c r="AS413">
        <v>98</v>
      </c>
      <c r="AT413" t="str">
        <f t="shared" si="6"/>
        <v>&lt; 25mph</v>
      </c>
    </row>
    <row r="414" spans="1:46" x14ac:dyDescent="0.15">
      <c r="A414">
        <v>20</v>
      </c>
      <c r="B414" t="s">
        <v>25</v>
      </c>
      <c r="C414" t="s">
        <v>106</v>
      </c>
      <c r="D414" t="s">
        <v>104</v>
      </c>
      <c r="E414">
        <v>1</v>
      </c>
      <c r="F414">
        <v>2015</v>
      </c>
      <c r="G414">
        <v>3</v>
      </c>
      <c r="H414" s="7">
        <v>42248</v>
      </c>
      <c r="I414" t="s">
        <v>107</v>
      </c>
      <c r="J414">
        <v>32.668999999999997</v>
      </c>
      <c r="K414">
        <v>-116.286</v>
      </c>
      <c r="L414" t="s">
        <v>29</v>
      </c>
      <c r="M414" t="s">
        <v>30</v>
      </c>
      <c r="N414" t="s">
        <v>31</v>
      </c>
      <c r="O414" t="s">
        <v>86</v>
      </c>
      <c r="P414" t="s">
        <v>33</v>
      </c>
      <c r="Q414" t="s">
        <v>34</v>
      </c>
      <c r="R414" t="s">
        <v>43</v>
      </c>
      <c r="S414" t="s">
        <v>100</v>
      </c>
      <c r="T414" t="s">
        <v>108</v>
      </c>
      <c r="W414" t="s">
        <v>68</v>
      </c>
      <c r="X414" t="s">
        <v>38</v>
      </c>
      <c r="Y414" t="s">
        <v>74</v>
      </c>
      <c r="Z414" t="s">
        <v>1998</v>
      </c>
      <c r="AA414">
        <v>2.06</v>
      </c>
      <c r="AB414" t="s">
        <v>1999</v>
      </c>
      <c r="AC414">
        <v>5</v>
      </c>
      <c r="AD414">
        <v>38</v>
      </c>
      <c r="AE414" t="s">
        <v>479</v>
      </c>
      <c r="AF414">
        <v>5.25</v>
      </c>
      <c r="AG414" t="s">
        <v>2000</v>
      </c>
      <c r="AH414">
        <v>5.26</v>
      </c>
      <c r="AI414">
        <v>87</v>
      </c>
      <c r="AJ414" t="s">
        <v>1998</v>
      </c>
      <c r="AK414">
        <v>2.06</v>
      </c>
      <c r="AL414" t="s">
        <v>1999</v>
      </c>
      <c r="AM414">
        <v>5</v>
      </c>
      <c r="AN414">
        <v>76</v>
      </c>
      <c r="AO414" t="s">
        <v>479</v>
      </c>
      <c r="AP414">
        <v>5.25</v>
      </c>
      <c r="AQ414" t="s">
        <v>2001</v>
      </c>
      <c r="AR414">
        <v>6.35</v>
      </c>
      <c r="AS414">
        <v>172</v>
      </c>
      <c r="AT414" t="str">
        <f t="shared" si="6"/>
        <v>&lt; 25mph</v>
      </c>
    </row>
    <row r="415" spans="1:46" x14ac:dyDescent="0.15">
      <c r="A415">
        <v>80</v>
      </c>
      <c r="B415" t="s">
        <v>25</v>
      </c>
      <c r="C415" t="s">
        <v>230</v>
      </c>
      <c r="D415" t="s">
        <v>49</v>
      </c>
      <c r="E415">
        <v>12</v>
      </c>
      <c r="F415">
        <v>2018</v>
      </c>
      <c r="G415">
        <v>2</v>
      </c>
      <c r="H415" s="7">
        <v>43202</v>
      </c>
      <c r="I415" t="s">
        <v>231</v>
      </c>
      <c r="J415">
        <v>32.696510000000004</v>
      </c>
      <c r="K415">
        <v>-117.049294</v>
      </c>
      <c r="L415" t="s">
        <v>29</v>
      </c>
      <c r="M415" t="s">
        <v>85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20</v>
      </c>
      <c r="U415" t="s">
        <v>81</v>
      </c>
      <c r="V415" t="s">
        <v>36</v>
      </c>
      <c r="W415" t="s">
        <v>56</v>
      </c>
      <c r="X415" t="s">
        <v>69</v>
      </c>
      <c r="Y415" t="s">
        <v>64</v>
      </c>
      <c r="Z415" t="s">
        <v>454</v>
      </c>
      <c r="AA415">
        <v>2.33</v>
      </c>
      <c r="AB415" t="s">
        <v>2002</v>
      </c>
      <c r="AC415">
        <v>18.989999999999998</v>
      </c>
      <c r="AD415">
        <v>45</v>
      </c>
      <c r="AE415" t="s">
        <v>454</v>
      </c>
      <c r="AF415">
        <v>2.33</v>
      </c>
      <c r="AG415" t="s">
        <v>2002</v>
      </c>
      <c r="AH415">
        <v>18.989999999999998</v>
      </c>
      <c r="AI415">
        <v>138</v>
      </c>
      <c r="AJ415" t="s">
        <v>454</v>
      </c>
      <c r="AK415">
        <v>2.33</v>
      </c>
      <c r="AL415" t="s">
        <v>2002</v>
      </c>
      <c r="AM415">
        <v>18.989999999999998</v>
      </c>
      <c r="AN415">
        <v>90</v>
      </c>
      <c r="AO415" t="s">
        <v>454</v>
      </c>
      <c r="AP415">
        <v>2.33</v>
      </c>
      <c r="AQ415" t="s">
        <v>2002</v>
      </c>
      <c r="AR415">
        <v>18.989999999999998</v>
      </c>
      <c r="AS415">
        <v>275</v>
      </c>
      <c r="AT415" t="str">
        <f t="shared" si="6"/>
        <v>&lt; 25mph</v>
      </c>
    </row>
    <row r="416" spans="1:46" x14ac:dyDescent="0.15">
      <c r="A416">
        <v>11</v>
      </c>
      <c r="B416" t="s">
        <v>25</v>
      </c>
      <c r="C416" t="s">
        <v>79</v>
      </c>
      <c r="D416" t="s">
        <v>76</v>
      </c>
      <c r="E416">
        <v>28</v>
      </c>
      <c r="F416">
        <v>2015</v>
      </c>
      <c r="G416">
        <v>2</v>
      </c>
      <c r="H416" s="7">
        <v>42152</v>
      </c>
      <c r="I416" t="s">
        <v>80</v>
      </c>
      <c r="J416">
        <v>32.726500000000001</v>
      </c>
      <c r="K416">
        <v>-116.9922</v>
      </c>
      <c r="L416" t="s">
        <v>29</v>
      </c>
      <c r="M416" t="s">
        <v>30</v>
      </c>
      <c r="N416" t="s">
        <v>31</v>
      </c>
      <c r="O416" t="s">
        <v>78</v>
      </c>
      <c r="P416" t="s">
        <v>33</v>
      </c>
      <c r="Q416" t="s">
        <v>34</v>
      </c>
      <c r="R416" t="s">
        <v>43</v>
      </c>
      <c r="S416" t="s">
        <v>20</v>
      </c>
      <c r="U416" t="s">
        <v>81</v>
      </c>
      <c r="V416" t="s">
        <v>36</v>
      </c>
      <c r="W416" t="s">
        <v>68</v>
      </c>
      <c r="X416" t="s">
        <v>69</v>
      </c>
      <c r="Y416" t="s">
        <v>39</v>
      </c>
      <c r="Z416" t="s">
        <v>569</v>
      </c>
      <c r="AA416">
        <v>1.87</v>
      </c>
      <c r="AB416" t="s">
        <v>2003</v>
      </c>
      <c r="AC416">
        <v>5.59</v>
      </c>
      <c r="AD416">
        <v>10</v>
      </c>
      <c r="AE416" t="s">
        <v>571</v>
      </c>
      <c r="AF416">
        <v>5.88</v>
      </c>
      <c r="AG416" t="s">
        <v>2004</v>
      </c>
      <c r="AH416">
        <v>17</v>
      </c>
      <c r="AI416">
        <v>78</v>
      </c>
      <c r="AJ416" t="s">
        <v>569</v>
      </c>
      <c r="AK416">
        <v>1.87</v>
      </c>
      <c r="AL416" t="s">
        <v>2003</v>
      </c>
      <c r="AM416">
        <v>5.59</v>
      </c>
      <c r="AN416">
        <v>20</v>
      </c>
      <c r="AO416" t="s">
        <v>571</v>
      </c>
      <c r="AP416">
        <v>5.88</v>
      </c>
      <c r="AQ416" t="s">
        <v>2005</v>
      </c>
      <c r="AR416">
        <v>17</v>
      </c>
      <c r="AS416">
        <v>158</v>
      </c>
      <c r="AT416" t="str">
        <f t="shared" si="6"/>
        <v>&lt; 25mph</v>
      </c>
    </row>
    <row r="417" spans="1:46" x14ac:dyDescent="0.15">
      <c r="A417">
        <v>14</v>
      </c>
      <c r="B417" t="s">
        <v>25</v>
      </c>
      <c r="C417" t="s">
        <v>90</v>
      </c>
      <c r="D417" t="s">
        <v>83</v>
      </c>
      <c r="E417">
        <v>27</v>
      </c>
      <c r="F417">
        <v>2015</v>
      </c>
      <c r="G417">
        <v>3</v>
      </c>
      <c r="H417" s="7">
        <v>42212</v>
      </c>
      <c r="I417" t="s">
        <v>59</v>
      </c>
      <c r="J417">
        <v>33.066499999999998</v>
      </c>
      <c r="K417">
        <v>-116.57899999999999</v>
      </c>
      <c r="L417" t="s">
        <v>29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43</v>
      </c>
      <c r="S417" t="s">
        <v>20</v>
      </c>
      <c r="U417" t="s">
        <v>29</v>
      </c>
      <c r="V417" t="s">
        <v>36</v>
      </c>
      <c r="W417" t="s">
        <v>68</v>
      </c>
      <c r="X417" t="s">
        <v>53</v>
      </c>
      <c r="Y417" t="s">
        <v>57</v>
      </c>
      <c r="Z417" t="s">
        <v>758</v>
      </c>
      <c r="AA417">
        <v>3.76</v>
      </c>
      <c r="AB417" t="s">
        <v>2006</v>
      </c>
      <c r="AC417">
        <v>3</v>
      </c>
      <c r="AD417">
        <v>30</v>
      </c>
      <c r="AE417" t="s">
        <v>505</v>
      </c>
      <c r="AF417">
        <v>5.68</v>
      </c>
      <c r="AG417" t="s">
        <v>2007</v>
      </c>
      <c r="AH417">
        <v>10.08</v>
      </c>
      <c r="AI417">
        <v>158</v>
      </c>
      <c r="AJ417" t="s">
        <v>786</v>
      </c>
      <c r="AK417">
        <v>0.85</v>
      </c>
      <c r="AL417" t="s">
        <v>2008</v>
      </c>
      <c r="AM417">
        <v>3</v>
      </c>
      <c r="AN417">
        <v>60</v>
      </c>
      <c r="AO417" t="s">
        <v>359</v>
      </c>
      <c r="AP417">
        <v>4.92</v>
      </c>
      <c r="AQ417" t="s">
        <v>2009</v>
      </c>
      <c r="AR417">
        <v>10.45</v>
      </c>
      <c r="AS417">
        <v>317</v>
      </c>
      <c r="AT417" t="str">
        <f t="shared" si="6"/>
        <v>&lt; 25mph</v>
      </c>
    </row>
    <row r="418" spans="1:46" x14ac:dyDescent="0.15">
      <c r="A418">
        <v>94</v>
      </c>
      <c r="B418" t="s">
        <v>25</v>
      </c>
      <c r="C418" t="s">
        <v>260</v>
      </c>
      <c r="D418" t="s">
        <v>92</v>
      </c>
      <c r="E418">
        <v>19</v>
      </c>
      <c r="F418">
        <v>2018</v>
      </c>
      <c r="G418">
        <v>3</v>
      </c>
      <c r="H418" s="7">
        <v>43331</v>
      </c>
      <c r="I418" t="s">
        <v>261</v>
      </c>
      <c r="J418">
        <v>32.700180400000001</v>
      </c>
      <c r="K418">
        <v>-116.8638674</v>
      </c>
      <c r="L418" t="s">
        <v>29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43</v>
      </c>
      <c r="S418" t="s">
        <v>20</v>
      </c>
      <c r="U418" t="s">
        <v>81</v>
      </c>
      <c r="V418" t="s">
        <v>36</v>
      </c>
      <c r="W418" t="s">
        <v>56</v>
      </c>
      <c r="X418" t="s">
        <v>53</v>
      </c>
      <c r="Y418" t="s">
        <v>39</v>
      </c>
      <c r="Z418" t="s">
        <v>606</v>
      </c>
      <c r="AA418">
        <v>0.55000000000000004</v>
      </c>
      <c r="AB418" t="s">
        <v>2010</v>
      </c>
      <c r="AC418">
        <v>4.99</v>
      </c>
      <c r="AD418">
        <v>6</v>
      </c>
      <c r="AE418" t="s">
        <v>571</v>
      </c>
      <c r="AF418">
        <v>4.63</v>
      </c>
      <c r="AG418" t="s">
        <v>2011</v>
      </c>
      <c r="AH418">
        <v>21</v>
      </c>
      <c r="AI418">
        <v>51</v>
      </c>
      <c r="AJ418" t="s">
        <v>606</v>
      </c>
      <c r="AK418">
        <v>0.55000000000000004</v>
      </c>
      <c r="AL418" t="s">
        <v>2012</v>
      </c>
      <c r="AM418">
        <v>5.99</v>
      </c>
      <c r="AN418">
        <v>12</v>
      </c>
      <c r="AO418" t="s">
        <v>571</v>
      </c>
      <c r="AP418">
        <v>4.63</v>
      </c>
      <c r="AQ418" t="s">
        <v>2011</v>
      </c>
      <c r="AR418">
        <v>21</v>
      </c>
      <c r="AS418">
        <v>101</v>
      </c>
      <c r="AT418" t="str">
        <f t="shared" si="6"/>
        <v>&lt; 25mph</v>
      </c>
    </row>
    <row r="419" spans="1:46" x14ac:dyDescent="0.15">
      <c r="A419">
        <v>9</v>
      </c>
      <c r="B419" t="s">
        <v>25</v>
      </c>
      <c r="C419" t="s">
        <v>73</v>
      </c>
      <c r="D419" t="s">
        <v>49</v>
      </c>
      <c r="E419">
        <v>29</v>
      </c>
      <c r="F419">
        <v>2015</v>
      </c>
      <c r="G419">
        <v>2</v>
      </c>
      <c r="H419" s="7">
        <v>42123</v>
      </c>
      <c r="I419" t="s">
        <v>66</v>
      </c>
      <c r="J419">
        <v>32.606099999999998</v>
      </c>
      <c r="K419">
        <v>-116.696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43</v>
      </c>
      <c r="S419" t="s">
        <v>20</v>
      </c>
      <c r="U419" t="s">
        <v>29</v>
      </c>
      <c r="V419" t="s">
        <v>36</v>
      </c>
      <c r="W419" t="s">
        <v>52</v>
      </c>
      <c r="X419" t="s">
        <v>53</v>
      </c>
      <c r="Y419" t="s">
        <v>74</v>
      </c>
      <c r="Z419" t="s">
        <v>630</v>
      </c>
      <c r="AA419">
        <v>3.93</v>
      </c>
      <c r="AB419" t="s">
        <v>2013</v>
      </c>
      <c r="AC419">
        <v>10</v>
      </c>
      <c r="AD419">
        <v>42</v>
      </c>
      <c r="AE419" t="s">
        <v>632</v>
      </c>
      <c r="AF419">
        <v>6.92</v>
      </c>
      <c r="AG419" t="s">
        <v>2014</v>
      </c>
      <c r="AH419">
        <v>14.99</v>
      </c>
      <c r="AI419">
        <v>113</v>
      </c>
      <c r="AJ419" t="s">
        <v>630</v>
      </c>
      <c r="AK419">
        <v>3.93</v>
      </c>
      <c r="AL419" t="s">
        <v>2015</v>
      </c>
      <c r="AM419">
        <v>11.01</v>
      </c>
      <c r="AN419">
        <v>87</v>
      </c>
      <c r="AO419" t="s">
        <v>632</v>
      </c>
      <c r="AP419">
        <v>6.92</v>
      </c>
      <c r="AQ419" t="s">
        <v>2016</v>
      </c>
      <c r="AR419">
        <v>18.010000000000002</v>
      </c>
      <c r="AS419">
        <v>229</v>
      </c>
      <c r="AT419" t="str">
        <f t="shared" si="6"/>
        <v>&lt; 25mph</v>
      </c>
    </row>
    <row r="420" spans="1:46" x14ac:dyDescent="0.15">
      <c r="A420">
        <v>74</v>
      </c>
      <c r="B420" t="s">
        <v>25</v>
      </c>
      <c r="C420" t="s">
        <v>218</v>
      </c>
      <c r="D420" t="s">
        <v>120</v>
      </c>
      <c r="E420">
        <v>22</v>
      </c>
      <c r="F420">
        <v>2017</v>
      </c>
      <c r="G420">
        <v>4</v>
      </c>
      <c r="H420" s="7">
        <v>43030</v>
      </c>
      <c r="I420" t="s">
        <v>219</v>
      </c>
      <c r="J420">
        <v>33.098999999999997</v>
      </c>
      <c r="K420">
        <v>-117.13500000000001</v>
      </c>
      <c r="L420" t="s">
        <v>29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43</v>
      </c>
      <c r="S420" t="s">
        <v>20</v>
      </c>
      <c r="U420" t="s">
        <v>56</v>
      </c>
      <c r="V420" t="s">
        <v>36</v>
      </c>
      <c r="W420" t="s">
        <v>46</v>
      </c>
      <c r="X420" t="s">
        <v>38</v>
      </c>
      <c r="Y420" t="s">
        <v>47</v>
      </c>
      <c r="Z420" t="s">
        <v>630</v>
      </c>
      <c r="AA420">
        <v>3.3</v>
      </c>
      <c r="AB420" t="s">
        <v>2017</v>
      </c>
      <c r="AC420">
        <v>5.99</v>
      </c>
      <c r="AD420">
        <v>74</v>
      </c>
      <c r="AE420" t="s">
        <v>736</v>
      </c>
      <c r="AF420">
        <v>6.91</v>
      </c>
      <c r="AG420" t="s">
        <v>2018</v>
      </c>
      <c r="AH420">
        <v>6.49</v>
      </c>
      <c r="AI420">
        <v>189</v>
      </c>
      <c r="AJ420" t="s">
        <v>630</v>
      </c>
      <c r="AK420">
        <v>3.3</v>
      </c>
      <c r="AL420" t="s">
        <v>2017</v>
      </c>
      <c r="AM420">
        <v>5.99</v>
      </c>
      <c r="AN420">
        <v>142</v>
      </c>
      <c r="AO420" t="s">
        <v>736</v>
      </c>
      <c r="AP420">
        <v>6.91</v>
      </c>
      <c r="AQ420" t="s">
        <v>2018</v>
      </c>
      <c r="AR420">
        <v>6.49</v>
      </c>
      <c r="AS420">
        <v>358</v>
      </c>
      <c r="AT420" t="str">
        <f t="shared" si="6"/>
        <v>&lt; 25mph</v>
      </c>
    </row>
    <row r="421" spans="1:46" x14ac:dyDescent="0.15">
      <c r="A421">
        <v>20</v>
      </c>
      <c r="B421" t="s">
        <v>25</v>
      </c>
      <c r="C421" t="s">
        <v>106</v>
      </c>
      <c r="D421" t="s">
        <v>104</v>
      </c>
      <c r="E421">
        <v>1</v>
      </c>
      <c r="F421">
        <v>2015</v>
      </c>
      <c r="G421">
        <v>3</v>
      </c>
      <c r="H421" s="7">
        <v>42248</v>
      </c>
      <c r="I421" t="s">
        <v>107</v>
      </c>
      <c r="J421">
        <v>32.668999999999997</v>
      </c>
      <c r="K421">
        <v>-116.286</v>
      </c>
      <c r="L421" t="s">
        <v>29</v>
      </c>
      <c r="M421" t="s">
        <v>30</v>
      </c>
      <c r="N421" t="s">
        <v>31</v>
      </c>
      <c r="O421" t="s">
        <v>86</v>
      </c>
      <c r="P421" t="s">
        <v>33</v>
      </c>
      <c r="Q421" t="s">
        <v>34</v>
      </c>
      <c r="R421" t="s">
        <v>43</v>
      </c>
      <c r="S421" t="s">
        <v>100</v>
      </c>
      <c r="T421" t="s">
        <v>108</v>
      </c>
      <c r="W421" t="s">
        <v>68</v>
      </c>
      <c r="X421" t="s">
        <v>38</v>
      </c>
      <c r="Y421" t="s">
        <v>74</v>
      </c>
      <c r="Z421" t="s">
        <v>369</v>
      </c>
      <c r="AA421">
        <v>2.46</v>
      </c>
      <c r="AB421" t="s">
        <v>2019</v>
      </c>
      <c r="AC421">
        <v>4.99</v>
      </c>
      <c r="AD421">
        <v>18</v>
      </c>
      <c r="AE421" t="s">
        <v>369</v>
      </c>
      <c r="AF421">
        <v>2.46</v>
      </c>
      <c r="AG421" t="s">
        <v>2019</v>
      </c>
      <c r="AH421">
        <v>4.99</v>
      </c>
      <c r="AI421">
        <v>60</v>
      </c>
      <c r="AJ421" t="s">
        <v>369</v>
      </c>
      <c r="AK421">
        <v>2.46</v>
      </c>
      <c r="AL421" t="s">
        <v>2020</v>
      </c>
      <c r="AM421">
        <v>5.99</v>
      </c>
      <c r="AN421">
        <v>32</v>
      </c>
      <c r="AO421" t="s">
        <v>369</v>
      </c>
      <c r="AP421">
        <v>2.46</v>
      </c>
      <c r="AQ421" t="s">
        <v>2020</v>
      </c>
      <c r="AR421">
        <v>5.99</v>
      </c>
      <c r="AS421">
        <v>116</v>
      </c>
      <c r="AT421" t="str">
        <f t="shared" si="6"/>
        <v>&lt; 25mph</v>
      </c>
    </row>
    <row r="422" spans="1:46" x14ac:dyDescent="0.15">
      <c r="A422">
        <v>65</v>
      </c>
      <c r="B422" t="s">
        <v>25</v>
      </c>
      <c r="C422" t="s">
        <v>198</v>
      </c>
      <c r="D422" t="s">
        <v>83</v>
      </c>
      <c r="E422">
        <v>28</v>
      </c>
      <c r="F422">
        <v>2017</v>
      </c>
      <c r="G422">
        <v>3</v>
      </c>
      <c r="H422" s="7">
        <v>42944</v>
      </c>
      <c r="I422" t="s">
        <v>199</v>
      </c>
      <c r="J422">
        <v>32.780183000000001</v>
      </c>
      <c r="K422">
        <v>-116.872249</v>
      </c>
      <c r="L422" t="s">
        <v>29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43</v>
      </c>
      <c r="S422" t="s">
        <v>20</v>
      </c>
      <c r="T422" t="s">
        <v>200</v>
      </c>
      <c r="U422" t="s">
        <v>44</v>
      </c>
      <c r="V422" t="s">
        <v>36</v>
      </c>
      <c r="W422" t="s">
        <v>139</v>
      </c>
      <c r="X422" t="s">
        <v>38</v>
      </c>
      <c r="Y422" t="s">
        <v>39</v>
      </c>
      <c r="Z422" t="s">
        <v>1342</v>
      </c>
      <c r="AA422">
        <v>0.61</v>
      </c>
      <c r="AB422" t="s">
        <v>2021</v>
      </c>
      <c r="AC422">
        <v>11.01</v>
      </c>
      <c r="AD422">
        <v>30</v>
      </c>
      <c r="AE422" t="s">
        <v>2022</v>
      </c>
      <c r="AF422">
        <v>6.65</v>
      </c>
      <c r="AG422" t="s">
        <v>2023</v>
      </c>
      <c r="AH422">
        <v>23</v>
      </c>
      <c r="AI422">
        <v>73</v>
      </c>
      <c r="AJ422" t="s">
        <v>1342</v>
      </c>
      <c r="AK422">
        <v>0.61</v>
      </c>
      <c r="AL422" t="s">
        <v>2021</v>
      </c>
      <c r="AM422">
        <v>11.01</v>
      </c>
      <c r="AN422">
        <v>53</v>
      </c>
      <c r="AO422" t="s">
        <v>2022</v>
      </c>
      <c r="AP422">
        <v>6.65</v>
      </c>
      <c r="AQ422" t="s">
        <v>2023</v>
      </c>
      <c r="AR422">
        <v>23</v>
      </c>
      <c r="AS422">
        <v>135</v>
      </c>
      <c r="AT422" t="str">
        <f t="shared" si="6"/>
        <v>&lt; 25mph</v>
      </c>
    </row>
    <row r="423" spans="1:46" x14ac:dyDescent="0.15">
      <c r="A423">
        <v>4</v>
      </c>
      <c r="B423" t="s">
        <v>25</v>
      </c>
      <c r="C423" t="s">
        <v>54</v>
      </c>
      <c r="D423" t="s">
        <v>49</v>
      </c>
      <c r="E423">
        <v>12</v>
      </c>
      <c r="F423">
        <v>2015</v>
      </c>
      <c r="G423">
        <v>2</v>
      </c>
      <c r="H423" s="7">
        <v>42106</v>
      </c>
      <c r="I423" t="s">
        <v>55</v>
      </c>
      <c r="J423">
        <v>33.011699999999998</v>
      </c>
      <c r="K423">
        <v>-116.866</v>
      </c>
      <c r="L423" t="s">
        <v>29</v>
      </c>
      <c r="M423" t="s">
        <v>30</v>
      </c>
      <c r="N423" t="s">
        <v>51</v>
      </c>
      <c r="O423" t="s">
        <v>32</v>
      </c>
      <c r="P423" t="s">
        <v>33</v>
      </c>
      <c r="Q423" t="s">
        <v>34</v>
      </c>
      <c r="R423" t="s">
        <v>43</v>
      </c>
      <c r="S423" t="s">
        <v>20</v>
      </c>
      <c r="U423" t="s">
        <v>56</v>
      </c>
      <c r="V423" t="s">
        <v>36</v>
      </c>
      <c r="X423" t="s">
        <v>38</v>
      </c>
      <c r="Y423" t="s">
        <v>57</v>
      </c>
      <c r="Z423" t="s">
        <v>1355</v>
      </c>
      <c r="AA423">
        <v>1.08</v>
      </c>
      <c r="AB423" t="s">
        <v>2024</v>
      </c>
      <c r="AC423">
        <v>3</v>
      </c>
      <c r="AD423">
        <v>8</v>
      </c>
      <c r="AE423" t="s">
        <v>805</v>
      </c>
      <c r="AF423">
        <v>5.88</v>
      </c>
      <c r="AG423" t="s">
        <v>2025</v>
      </c>
      <c r="AH423">
        <v>24.99</v>
      </c>
      <c r="AI423">
        <v>177</v>
      </c>
      <c r="AJ423" t="s">
        <v>1355</v>
      </c>
      <c r="AK423">
        <v>1.08</v>
      </c>
      <c r="AL423" t="s">
        <v>2026</v>
      </c>
      <c r="AM423">
        <v>8.01</v>
      </c>
      <c r="AN423">
        <v>15</v>
      </c>
      <c r="AO423" t="s">
        <v>805</v>
      </c>
      <c r="AP423">
        <v>5.88</v>
      </c>
      <c r="AQ423" t="s">
        <v>2027</v>
      </c>
      <c r="AR423">
        <v>28.01</v>
      </c>
      <c r="AS423">
        <v>357</v>
      </c>
      <c r="AT423" t="str">
        <f t="shared" si="6"/>
        <v>&lt; 25mph</v>
      </c>
    </row>
    <row r="424" spans="1:46" x14ac:dyDescent="0.15">
      <c r="A424">
        <v>132</v>
      </c>
      <c r="B424" t="s">
        <v>25</v>
      </c>
      <c r="C424" t="s">
        <v>333</v>
      </c>
      <c r="D424" t="s">
        <v>104</v>
      </c>
      <c r="E424">
        <v>2</v>
      </c>
      <c r="F424">
        <v>2020</v>
      </c>
      <c r="G424">
        <v>3</v>
      </c>
      <c r="H424" s="7">
        <v>44076</v>
      </c>
      <c r="I424" t="s">
        <v>137</v>
      </c>
      <c r="J424">
        <v>33.362000000000002</v>
      </c>
      <c r="K424">
        <v>-117.137</v>
      </c>
      <c r="L424" t="s">
        <v>29</v>
      </c>
      <c r="M424" t="s">
        <v>30</v>
      </c>
      <c r="N424" t="s">
        <v>31</v>
      </c>
      <c r="O424" t="s">
        <v>86</v>
      </c>
      <c r="P424" t="s">
        <v>33</v>
      </c>
      <c r="Q424" t="s">
        <v>34</v>
      </c>
      <c r="R424" t="s">
        <v>43</v>
      </c>
      <c r="S424" t="s">
        <v>100</v>
      </c>
      <c r="T424" t="s">
        <v>101</v>
      </c>
      <c r="W424" t="s">
        <v>68</v>
      </c>
      <c r="X424" t="s">
        <v>53</v>
      </c>
      <c r="Y424" t="s">
        <v>47</v>
      </c>
      <c r="Z424" t="s">
        <v>430</v>
      </c>
      <c r="AA424">
        <v>2.57</v>
      </c>
      <c r="AB424" t="s">
        <v>2028</v>
      </c>
      <c r="AC424">
        <v>5.99</v>
      </c>
      <c r="AD424">
        <v>18</v>
      </c>
      <c r="AE424" t="s">
        <v>488</v>
      </c>
      <c r="AF424">
        <v>6.73</v>
      </c>
      <c r="AG424" t="s">
        <v>2029</v>
      </c>
      <c r="AH424">
        <v>12.01</v>
      </c>
      <c r="AI424">
        <v>131</v>
      </c>
      <c r="AJ424" t="s">
        <v>430</v>
      </c>
      <c r="AK424">
        <v>2.57</v>
      </c>
      <c r="AL424" t="s">
        <v>2030</v>
      </c>
      <c r="AM424">
        <v>10</v>
      </c>
      <c r="AN424">
        <v>36</v>
      </c>
      <c r="AO424" t="s">
        <v>488</v>
      </c>
      <c r="AP424">
        <v>6.73</v>
      </c>
      <c r="AQ424" t="s">
        <v>2029</v>
      </c>
      <c r="AR424">
        <v>12.01</v>
      </c>
      <c r="AS424">
        <v>263</v>
      </c>
      <c r="AT424" t="str">
        <f t="shared" si="6"/>
        <v>&lt; 25mph</v>
      </c>
    </row>
    <row r="425" spans="1:46" x14ac:dyDescent="0.15">
      <c r="A425">
        <v>32</v>
      </c>
      <c r="B425" t="s">
        <v>25</v>
      </c>
      <c r="C425" t="s">
        <v>134</v>
      </c>
      <c r="D425" t="s">
        <v>27</v>
      </c>
      <c r="E425">
        <v>5</v>
      </c>
      <c r="F425">
        <v>2016</v>
      </c>
      <c r="G425">
        <v>1</v>
      </c>
      <c r="H425" s="7">
        <v>42405</v>
      </c>
      <c r="I425" t="s">
        <v>135</v>
      </c>
      <c r="J425">
        <v>33.073900000000002</v>
      </c>
      <c r="K425">
        <v>-117.08620000000001</v>
      </c>
      <c r="L425" t="s">
        <v>29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43</v>
      </c>
      <c r="S425" t="s">
        <v>100</v>
      </c>
      <c r="T425" t="s">
        <v>101</v>
      </c>
      <c r="W425" t="s">
        <v>52</v>
      </c>
      <c r="X425" t="s">
        <v>69</v>
      </c>
      <c r="Y425" t="s">
        <v>47</v>
      </c>
      <c r="Z425" t="s">
        <v>454</v>
      </c>
      <c r="AA425">
        <v>3.93</v>
      </c>
      <c r="AB425" t="s">
        <v>2031</v>
      </c>
      <c r="AC425">
        <v>14</v>
      </c>
      <c r="AD425">
        <v>64</v>
      </c>
      <c r="AE425" t="s">
        <v>454</v>
      </c>
      <c r="AF425">
        <v>3.93</v>
      </c>
      <c r="AG425" t="s">
        <v>2031</v>
      </c>
      <c r="AH425">
        <v>14</v>
      </c>
      <c r="AI425">
        <v>117</v>
      </c>
      <c r="AJ425" t="s">
        <v>400</v>
      </c>
      <c r="AK425">
        <v>3.11</v>
      </c>
      <c r="AL425" t="s">
        <v>2032</v>
      </c>
      <c r="AM425">
        <v>14</v>
      </c>
      <c r="AN425">
        <v>126</v>
      </c>
      <c r="AO425" t="s">
        <v>400</v>
      </c>
      <c r="AP425">
        <v>3.11</v>
      </c>
      <c r="AQ425" t="s">
        <v>2032</v>
      </c>
      <c r="AR425">
        <v>14</v>
      </c>
      <c r="AS425">
        <v>228</v>
      </c>
      <c r="AT425" t="str">
        <f t="shared" si="6"/>
        <v>&lt; 25mph</v>
      </c>
    </row>
    <row r="426" spans="1:46" x14ac:dyDescent="0.15">
      <c r="A426">
        <v>19</v>
      </c>
      <c r="B426" t="s">
        <v>25</v>
      </c>
      <c r="C426" t="s">
        <v>103</v>
      </c>
      <c r="D426" t="s">
        <v>104</v>
      </c>
      <c r="E426">
        <v>1</v>
      </c>
      <c r="F426">
        <v>2015</v>
      </c>
      <c r="G426">
        <v>3</v>
      </c>
      <c r="H426" s="7">
        <v>42248</v>
      </c>
      <c r="I426" t="s">
        <v>105</v>
      </c>
      <c r="J426">
        <v>32.759500000000003</v>
      </c>
      <c r="K426">
        <v>-117.0671</v>
      </c>
      <c r="L426" t="s">
        <v>29</v>
      </c>
      <c r="M426" t="s">
        <v>85</v>
      </c>
      <c r="N426" t="s">
        <v>31</v>
      </c>
      <c r="O426" t="s">
        <v>78</v>
      </c>
      <c r="P426" t="s">
        <v>94</v>
      </c>
      <c r="Q426" t="s">
        <v>34</v>
      </c>
      <c r="R426" t="s">
        <v>35</v>
      </c>
      <c r="S426" t="s">
        <v>20</v>
      </c>
      <c r="U426" t="s">
        <v>44</v>
      </c>
      <c r="V426" t="s">
        <v>36</v>
      </c>
      <c r="W426" t="s">
        <v>46</v>
      </c>
      <c r="X426" t="s">
        <v>69</v>
      </c>
      <c r="Y426" t="s">
        <v>64</v>
      </c>
      <c r="Z426" t="s">
        <v>1139</v>
      </c>
      <c r="AA426">
        <v>2.73</v>
      </c>
      <c r="AB426" t="s">
        <v>2033</v>
      </c>
      <c r="AC426">
        <v>8.99</v>
      </c>
      <c r="AD426">
        <v>22</v>
      </c>
      <c r="AE426" t="s">
        <v>514</v>
      </c>
      <c r="AF426">
        <v>7.68</v>
      </c>
      <c r="AG426" t="s">
        <v>2034</v>
      </c>
      <c r="AH426">
        <v>17</v>
      </c>
      <c r="AI426">
        <v>105</v>
      </c>
      <c r="AJ426" t="s">
        <v>674</v>
      </c>
      <c r="AK426">
        <v>2.33</v>
      </c>
      <c r="AL426" t="s">
        <v>2035</v>
      </c>
      <c r="AM426">
        <v>13</v>
      </c>
      <c r="AN426">
        <v>43</v>
      </c>
      <c r="AO426" t="s">
        <v>514</v>
      </c>
      <c r="AP426">
        <v>7.68</v>
      </c>
      <c r="AQ426" t="s">
        <v>2036</v>
      </c>
      <c r="AR426">
        <v>18.989999999999998</v>
      </c>
      <c r="AS426">
        <v>207</v>
      </c>
      <c r="AT426" t="str">
        <f t="shared" si="6"/>
        <v>&lt; 25mph</v>
      </c>
    </row>
    <row r="427" spans="1:46" x14ac:dyDescent="0.15">
      <c r="A427">
        <v>74</v>
      </c>
      <c r="B427" t="s">
        <v>25</v>
      </c>
      <c r="C427" t="s">
        <v>218</v>
      </c>
      <c r="D427" t="s">
        <v>120</v>
      </c>
      <c r="E427">
        <v>22</v>
      </c>
      <c r="F427">
        <v>2017</v>
      </c>
      <c r="G427">
        <v>4</v>
      </c>
      <c r="H427" s="7">
        <v>43030</v>
      </c>
      <c r="I427" t="s">
        <v>219</v>
      </c>
      <c r="J427">
        <v>33.098999999999997</v>
      </c>
      <c r="K427">
        <v>-117.13500000000001</v>
      </c>
      <c r="L427" t="s">
        <v>29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43</v>
      </c>
      <c r="S427" t="s">
        <v>20</v>
      </c>
      <c r="U427" t="s">
        <v>56</v>
      </c>
      <c r="V427" t="s">
        <v>36</v>
      </c>
      <c r="W427" t="s">
        <v>46</v>
      </c>
      <c r="X427" t="s">
        <v>38</v>
      </c>
      <c r="Y427" t="s">
        <v>47</v>
      </c>
      <c r="Z427" t="s">
        <v>798</v>
      </c>
      <c r="AA427">
        <v>2.63</v>
      </c>
      <c r="AB427" t="s">
        <v>2037</v>
      </c>
      <c r="AC427">
        <v>4</v>
      </c>
      <c r="AD427">
        <v>64</v>
      </c>
      <c r="AE427" t="s">
        <v>736</v>
      </c>
      <c r="AF427">
        <v>6.91</v>
      </c>
      <c r="AG427" t="s">
        <v>2038</v>
      </c>
      <c r="AH427">
        <v>8.2799999999999994</v>
      </c>
      <c r="AI427">
        <v>154</v>
      </c>
      <c r="AJ427" t="s">
        <v>560</v>
      </c>
      <c r="AK427">
        <v>3.98</v>
      </c>
      <c r="AL427" t="s">
        <v>913</v>
      </c>
      <c r="AM427">
        <v>4</v>
      </c>
      <c r="AN427">
        <v>126</v>
      </c>
      <c r="AO427" t="s">
        <v>736</v>
      </c>
      <c r="AP427">
        <v>6.91</v>
      </c>
      <c r="AQ427" t="s">
        <v>2039</v>
      </c>
      <c r="AR427">
        <v>8.9499999999999993</v>
      </c>
      <c r="AS427">
        <v>306</v>
      </c>
      <c r="AT427" t="str">
        <f t="shared" si="6"/>
        <v>&lt; 25mph</v>
      </c>
    </row>
    <row r="428" spans="1:46" x14ac:dyDescent="0.15">
      <c r="A428">
        <v>49</v>
      </c>
      <c r="B428" t="s">
        <v>25</v>
      </c>
      <c r="C428" t="s">
        <v>166</v>
      </c>
      <c r="D428" t="s">
        <v>92</v>
      </c>
      <c r="E428">
        <v>27</v>
      </c>
      <c r="F428">
        <v>2016</v>
      </c>
      <c r="G428">
        <v>3</v>
      </c>
      <c r="H428" s="7">
        <v>42609</v>
      </c>
      <c r="I428" t="s">
        <v>167</v>
      </c>
      <c r="J428">
        <v>33.137129000000002</v>
      </c>
      <c r="K428">
        <v>-117.07614700000001</v>
      </c>
      <c r="L428" t="s">
        <v>29</v>
      </c>
      <c r="M428" t="s">
        <v>30</v>
      </c>
      <c r="N428" t="s">
        <v>31</v>
      </c>
      <c r="O428" t="s">
        <v>72</v>
      </c>
      <c r="P428" t="s">
        <v>33</v>
      </c>
      <c r="Q428" t="s">
        <v>34</v>
      </c>
      <c r="R428" t="s">
        <v>43</v>
      </c>
      <c r="S428" t="s">
        <v>20</v>
      </c>
      <c r="U428" t="s">
        <v>81</v>
      </c>
      <c r="V428" t="s">
        <v>36</v>
      </c>
      <c r="W428" t="s">
        <v>52</v>
      </c>
      <c r="X428" t="s">
        <v>69</v>
      </c>
      <c r="Y428" t="s">
        <v>47</v>
      </c>
      <c r="Z428" t="s">
        <v>359</v>
      </c>
      <c r="AA428">
        <v>2.08</v>
      </c>
      <c r="AB428" t="s">
        <v>2040</v>
      </c>
      <c r="AC428">
        <v>11.01</v>
      </c>
      <c r="AD428">
        <v>24</v>
      </c>
      <c r="AE428" t="s">
        <v>549</v>
      </c>
      <c r="AF428">
        <v>7.57</v>
      </c>
      <c r="AG428" t="s">
        <v>2041</v>
      </c>
      <c r="AH428">
        <v>30.2</v>
      </c>
      <c r="AI428">
        <v>114</v>
      </c>
      <c r="AJ428" t="s">
        <v>359</v>
      </c>
      <c r="AK428">
        <v>2.08</v>
      </c>
      <c r="AL428" t="s">
        <v>2040</v>
      </c>
      <c r="AM428">
        <v>11.01</v>
      </c>
      <c r="AN428">
        <v>48</v>
      </c>
      <c r="AO428" t="s">
        <v>549</v>
      </c>
      <c r="AP428">
        <v>7.57</v>
      </c>
      <c r="AQ428" t="s">
        <v>2042</v>
      </c>
      <c r="AR428">
        <v>34.67</v>
      </c>
      <c r="AS428">
        <v>230</v>
      </c>
      <c r="AT428" t="str">
        <f t="shared" si="6"/>
        <v>25-40mph</v>
      </c>
    </row>
    <row r="429" spans="1:46" x14ac:dyDescent="0.15">
      <c r="A429">
        <v>8</v>
      </c>
      <c r="B429" t="s">
        <v>25</v>
      </c>
      <c r="C429" t="s">
        <v>70</v>
      </c>
      <c r="D429" t="s">
        <v>49</v>
      </c>
      <c r="E429">
        <v>28</v>
      </c>
      <c r="F429">
        <v>2015</v>
      </c>
      <c r="G429">
        <v>2</v>
      </c>
      <c r="H429" s="7">
        <v>42122</v>
      </c>
      <c r="I429" t="s">
        <v>71</v>
      </c>
      <c r="J429">
        <v>32.8917</v>
      </c>
      <c r="K429">
        <v>-116.8419</v>
      </c>
      <c r="L429" t="s">
        <v>29</v>
      </c>
      <c r="M429" t="s">
        <v>30</v>
      </c>
      <c r="N429" t="s">
        <v>31</v>
      </c>
      <c r="O429" t="s">
        <v>72</v>
      </c>
      <c r="P429" t="s">
        <v>33</v>
      </c>
      <c r="Q429" t="s">
        <v>34</v>
      </c>
      <c r="R429" t="s">
        <v>43</v>
      </c>
      <c r="S429" t="s">
        <v>20</v>
      </c>
      <c r="U429" t="s">
        <v>44</v>
      </c>
      <c r="V429" t="s">
        <v>36</v>
      </c>
      <c r="W429" t="s">
        <v>46</v>
      </c>
      <c r="X429" t="s">
        <v>53</v>
      </c>
      <c r="Y429" t="s">
        <v>39</v>
      </c>
      <c r="Z429" t="s">
        <v>428</v>
      </c>
      <c r="AA429">
        <v>3.11</v>
      </c>
      <c r="AB429" t="s">
        <v>2043</v>
      </c>
      <c r="AC429">
        <v>8.01</v>
      </c>
      <c r="AD429">
        <v>31</v>
      </c>
      <c r="AE429" t="s">
        <v>454</v>
      </c>
      <c r="AF429">
        <v>7.97</v>
      </c>
      <c r="AG429" t="s">
        <v>2044</v>
      </c>
      <c r="AH429">
        <v>17</v>
      </c>
      <c r="AI429">
        <v>205</v>
      </c>
      <c r="AJ429" t="s">
        <v>428</v>
      </c>
      <c r="AK429">
        <v>3.11</v>
      </c>
      <c r="AL429" t="s">
        <v>2043</v>
      </c>
      <c r="AM429">
        <v>8.01</v>
      </c>
      <c r="AN429">
        <v>57</v>
      </c>
      <c r="AO429" t="s">
        <v>454</v>
      </c>
      <c r="AP429">
        <v>7.97</v>
      </c>
      <c r="AQ429" t="s">
        <v>2045</v>
      </c>
      <c r="AR429">
        <v>17</v>
      </c>
      <c r="AS429">
        <v>393</v>
      </c>
      <c r="AT429" t="str">
        <f t="shared" si="6"/>
        <v>&lt; 25mph</v>
      </c>
    </row>
    <row r="430" spans="1:46" x14ac:dyDescent="0.15">
      <c r="A430">
        <v>121</v>
      </c>
      <c r="B430" t="s">
        <v>25</v>
      </c>
      <c r="C430" t="s">
        <v>313</v>
      </c>
      <c r="D430" t="s">
        <v>76</v>
      </c>
      <c r="E430">
        <v>31</v>
      </c>
      <c r="F430">
        <v>2020</v>
      </c>
      <c r="G430">
        <v>2</v>
      </c>
      <c r="H430" s="7">
        <v>43982</v>
      </c>
      <c r="I430" t="s">
        <v>314</v>
      </c>
      <c r="J430">
        <v>32.543005999999998</v>
      </c>
      <c r="K430">
        <v>-117.027715</v>
      </c>
      <c r="L430" t="s">
        <v>29</v>
      </c>
      <c r="M430" t="s">
        <v>85</v>
      </c>
      <c r="N430" t="s">
        <v>31</v>
      </c>
      <c r="O430" t="s">
        <v>32</v>
      </c>
      <c r="P430" t="s">
        <v>33</v>
      </c>
      <c r="Q430" t="s">
        <v>34</v>
      </c>
      <c r="R430" t="s">
        <v>43</v>
      </c>
      <c r="S430" t="s">
        <v>20</v>
      </c>
      <c r="U430" t="s">
        <v>81</v>
      </c>
      <c r="V430" t="s">
        <v>36</v>
      </c>
      <c r="W430" t="s">
        <v>139</v>
      </c>
      <c r="X430" t="s">
        <v>69</v>
      </c>
      <c r="Y430" t="s">
        <v>64</v>
      </c>
      <c r="Z430" t="s">
        <v>2046</v>
      </c>
      <c r="AA430">
        <v>3.4</v>
      </c>
      <c r="AB430" t="s">
        <v>2047</v>
      </c>
      <c r="AC430">
        <v>5.7</v>
      </c>
      <c r="AD430">
        <v>24</v>
      </c>
      <c r="AE430" t="s">
        <v>781</v>
      </c>
      <c r="AF430">
        <v>6.11</v>
      </c>
      <c r="AG430" t="s">
        <v>2048</v>
      </c>
      <c r="AH430">
        <v>8.7200000000000006</v>
      </c>
      <c r="AI430">
        <v>78</v>
      </c>
      <c r="AJ430" t="s">
        <v>2046</v>
      </c>
      <c r="AK430">
        <v>3.4</v>
      </c>
      <c r="AL430" t="s">
        <v>2049</v>
      </c>
      <c r="AM430">
        <v>8.0500000000000007</v>
      </c>
      <c r="AN430">
        <v>48</v>
      </c>
      <c r="AO430" t="s">
        <v>525</v>
      </c>
      <c r="AP430">
        <v>5.67</v>
      </c>
      <c r="AQ430" t="s">
        <v>2049</v>
      </c>
      <c r="AR430">
        <v>11.1</v>
      </c>
      <c r="AS430">
        <v>156</v>
      </c>
      <c r="AT430" t="str">
        <f t="shared" si="6"/>
        <v>&lt; 25mph</v>
      </c>
    </row>
    <row r="431" spans="1:46" x14ac:dyDescent="0.15">
      <c r="A431">
        <v>18</v>
      </c>
      <c r="B431" t="s">
        <v>25</v>
      </c>
      <c r="C431" t="s">
        <v>102</v>
      </c>
      <c r="D431" t="s">
        <v>92</v>
      </c>
      <c r="E431">
        <v>23</v>
      </c>
      <c r="F431">
        <v>2015</v>
      </c>
      <c r="G431">
        <v>3</v>
      </c>
      <c r="H431" s="7">
        <v>42239</v>
      </c>
      <c r="I431" t="s">
        <v>84</v>
      </c>
      <c r="J431">
        <v>33.272910000000003</v>
      </c>
      <c r="K431">
        <v>-117.1521</v>
      </c>
      <c r="L431" t="s">
        <v>29</v>
      </c>
      <c r="M431" t="s">
        <v>30</v>
      </c>
      <c r="N431" t="s">
        <v>51</v>
      </c>
      <c r="O431" t="s">
        <v>32</v>
      </c>
      <c r="P431" t="s">
        <v>33</v>
      </c>
      <c r="Q431" t="s">
        <v>34</v>
      </c>
      <c r="R431" t="s">
        <v>43</v>
      </c>
      <c r="S431" t="s">
        <v>20</v>
      </c>
      <c r="U431" t="s">
        <v>29</v>
      </c>
      <c r="V431" t="s">
        <v>36</v>
      </c>
      <c r="W431" t="s">
        <v>37</v>
      </c>
      <c r="X431" t="s">
        <v>38</v>
      </c>
      <c r="Y431" t="s">
        <v>47</v>
      </c>
      <c r="Z431" t="s">
        <v>438</v>
      </c>
      <c r="AA431">
        <v>0.5</v>
      </c>
      <c r="AB431" t="s">
        <v>2050</v>
      </c>
      <c r="AC431">
        <v>24.99</v>
      </c>
      <c r="AD431">
        <v>6</v>
      </c>
      <c r="AE431" t="s">
        <v>442</v>
      </c>
      <c r="AF431">
        <v>5.27</v>
      </c>
      <c r="AG431" t="s">
        <v>2051</v>
      </c>
      <c r="AH431">
        <v>28.01</v>
      </c>
      <c r="AI431">
        <v>12</v>
      </c>
      <c r="AJ431" t="s">
        <v>438</v>
      </c>
      <c r="AK431">
        <v>0.5</v>
      </c>
      <c r="AL431" t="s">
        <v>2050</v>
      </c>
      <c r="AM431">
        <v>24.99</v>
      </c>
      <c r="AN431">
        <v>12</v>
      </c>
      <c r="AO431" t="s">
        <v>442</v>
      </c>
      <c r="AP431">
        <v>5.27</v>
      </c>
      <c r="AQ431" t="s">
        <v>2052</v>
      </c>
      <c r="AR431">
        <v>34.99</v>
      </c>
      <c r="AS431">
        <v>24</v>
      </c>
      <c r="AT431" t="str">
        <f t="shared" si="6"/>
        <v>25-40mph</v>
      </c>
    </row>
    <row r="432" spans="1:46" x14ac:dyDescent="0.15">
      <c r="A432">
        <v>33</v>
      </c>
      <c r="B432" t="s">
        <v>25</v>
      </c>
      <c r="C432" t="s">
        <v>136</v>
      </c>
      <c r="D432" t="s">
        <v>27</v>
      </c>
      <c r="E432">
        <v>12</v>
      </c>
      <c r="F432">
        <v>2016</v>
      </c>
      <c r="G432">
        <v>1</v>
      </c>
      <c r="H432" s="7">
        <v>42412</v>
      </c>
      <c r="I432" t="s">
        <v>137</v>
      </c>
      <c r="J432">
        <v>33.242742</v>
      </c>
      <c r="K432">
        <v>-116.966438</v>
      </c>
      <c r="L432" t="s">
        <v>29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43</v>
      </c>
      <c r="S432" t="s">
        <v>138</v>
      </c>
      <c r="W432" t="s">
        <v>139</v>
      </c>
      <c r="X432" t="s">
        <v>53</v>
      </c>
      <c r="Y432" t="s">
        <v>47</v>
      </c>
      <c r="Z432" t="s">
        <v>1139</v>
      </c>
      <c r="AA432">
        <v>1.45</v>
      </c>
      <c r="AB432" t="s">
        <v>2053</v>
      </c>
      <c r="AC432">
        <v>4</v>
      </c>
      <c r="AD432">
        <v>28</v>
      </c>
      <c r="AE432" t="s">
        <v>736</v>
      </c>
      <c r="AF432">
        <v>6.46</v>
      </c>
      <c r="AG432" t="s">
        <v>2054</v>
      </c>
      <c r="AH432">
        <v>6.71</v>
      </c>
      <c r="AI432">
        <v>156</v>
      </c>
      <c r="AJ432" t="s">
        <v>492</v>
      </c>
      <c r="AK432">
        <v>3.81</v>
      </c>
      <c r="AL432" t="s">
        <v>2055</v>
      </c>
      <c r="AM432">
        <v>4.99</v>
      </c>
      <c r="AN432">
        <v>55</v>
      </c>
      <c r="AO432" t="s">
        <v>736</v>
      </c>
      <c r="AP432">
        <v>6.46</v>
      </c>
      <c r="AQ432" t="s">
        <v>2056</v>
      </c>
      <c r="AR432">
        <v>8.5</v>
      </c>
      <c r="AS432">
        <v>306</v>
      </c>
      <c r="AT432" t="str">
        <f t="shared" si="6"/>
        <v>&lt; 25mph</v>
      </c>
    </row>
    <row r="433" spans="1:46" x14ac:dyDescent="0.15">
      <c r="A433">
        <v>43</v>
      </c>
      <c r="B433" t="s">
        <v>25</v>
      </c>
      <c r="C433" t="s">
        <v>154</v>
      </c>
      <c r="D433" t="s">
        <v>83</v>
      </c>
      <c r="E433">
        <v>2</v>
      </c>
      <c r="F433">
        <v>2016</v>
      </c>
      <c r="G433">
        <v>3</v>
      </c>
      <c r="H433" s="7">
        <v>42553</v>
      </c>
      <c r="I433" t="s">
        <v>155</v>
      </c>
      <c r="J433">
        <v>32.81</v>
      </c>
      <c r="K433">
        <v>-116.878</v>
      </c>
      <c r="L433" t="s">
        <v>29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43</v>
      </c>
      <c r="S433" t="s">
        <v>100</v>
      </c>
      <c r="T433" t="s">
        <v>156</v>
      </c>
      <c r="W433" t="s">
        <v>68</v>
      </c>
      <c r="X433" t="s">
        <v>38</v>
      </c>
      <c r="Y433" t="s">
        <v>39</v>
      </c>
      <c r="Z433" t="s">
        <v>442</v>
      </c>
      <c r="AA433">
        <v>1.71</v>
      </c>
      <c r="AB433" t="s">
        <v>2057</v>
      </c>
      <c r="AC433">
        <v>20</v>
      </c>
      <c r="AD433">
        <v>12</v>
      </c>
      <c r="AE433" t="s">
        <v>438</v>
      </c>
      <c r="AF433">
        <v>6.99</v>
      </c>
      <c r="AG433" t="s">
        <v>2058</v>
      </c>
      <c r="AH433">
        <v>24</v>
      </c>
      <c r="AI433">
        <v>55</v>
      </c>
      <c r="AJ433" t="s">
        <v>442</v>
      </c>
      <c r="AK433">
        <v>1.71</v>
      </c>
      <c r="AL433" t="s">
        <v>2057</v>
      </c>
      <c r="AM433">
        <v>20</v>
      </c>
      <c r="AN433">
        <v>24</v>
      </c>
      <c r="AO433" t="s">
        <v>438</v>
      </c>
      <c r="AP433">
        <v>6.99</v>
      </c>
      <c r="AQ433" t="s">
        <v>2058</v>
      </c>
      <c r="AR433">
        <v>24</v>
      </c>
      <c r="AS433">
        <v>110</v>
      </c>
      <c r="AT433" t="str">
        <f t="shared" si="6"/>
        <v>&lt; 25mph</v>
      </c>
    </row>
    <row r="434" spans="1:46" x14ac:dyDescent="0.15">
      <c r="A434">
        <v>54</v>
      </c>
      <c r="B434" t="s">
        <v>25</v>
      </c>
      <c r="C434" t="s">
        <v>175</v>
      </c>
      <c r="D434" t="s">
        <v>176</v>
      </c>
      <c r="E434">
        <v>2</v>
      </c>
      <c r="F434">
        <v>2016</v>
      </c>
      <c r="G434">
        <v>4</v>
      </c>
      <c r="H434" s="7">
        <v>42676</v>
      </c>
      <c r="I434" t="s">
        <v>177</v>
      </c>
      <c r="J434">
        <v>32.837263999999998</v>
      </c>
      <c r="K434">
        <v>-116.702158</v>
      </c>
      <c r="L434" t="s">
        <v>29</v>
      </c>
      <c r="M434" t="s">
        <v>30</v>
      </c>
      <c r="N434" t="s">
        <v>31</v>
      </c>
      <c r="O434" t="s">
        <v>86</v>
      </c>
      <c r="P434" t="s">
        <v>33</v>
      </c>
      <c r="Q434" t="s">
        <v>34</v>
      </c>
      <c r="R434" t="s">
        <v>43</v>
      </c>
      <c r="S434" t="s">
        <v>100</v>
      </c>
      <c r="T434" t="s">
        <v>101</v>
      </c>
      <c r="W434" t="s">
        <v>68</v>
      </c>
      <c r="X434" t="s">
        <v>53</v>
      </c>
      <c r="Y434" t="s">
        <v>74</v>
      </c>
      <c r="Z434" t="s">
        <v>432</v>
      </c>
      <c r="AA434">
        <v>3.98</v>
      </c>
      <c r="AB434" t="s">
        <v>2059</v>
      </c>
      <c r="AC434">
        <v>15.99</v>
      </c>
      <c r="AD434">
        <v>18</v>
      </c>
      <c r="AE434" t="s">
        <v>1384</v>
      </c>
      <c r="AF434">
        <v>5.61</v>
      </c>
      <c r="AG434" t="s">
        <v>2060</v>
      </c>
      <c r="AH434">
        <v>15.99</v>
      </c>
      <c r="AI434">
        <v>132</v>
      </c>
      <c r="AJ434" t="s">
        <v>432</v>
      </c>
      <c r="AK434">
        <v>3.98</v>
      </c>
      <c r="AL434" t="s">
        <v>2061</v>
      </c>
      <c r="AM434">
        <v>17</v>
      </c>
      <c r="AN434">
        <v>36</v>
      </c>
      <c r="AO434" t="s">
        <v>1384</v>
      </c>
      <c r="AP434">
        <v>5.61</v>
      </c>
      <c r="AQ434" t="s">
        <v>2062</v>
      </c>
      <c r="AR434">
        <v>17</v>
      </c>
      <c r="AS434">
        <v>264</v>
      </c>
      <c r="AT434" t="str">
        <f t="shared" si="6"/>
        <v>&lt; 25mph</v>
      </c>
    </row>
    <row r="435" spans="1:46" x14ac:dyDescent="0.15">
      <c r="A435">
        <v>77</v>
      </c>
      <c r="B435" t="s">
        <v>25</v>
      </c>
      <c r="C435" t="s">
        <v>224</v>
      </c>
      <c r="D435" t="s">
        <v>124</v>
      </c>
      <c r="E435">
        <v>10</v>
      </c>
      <c r="F435">
        <v>2017</v>
      </c>
      <c r="G435">
        <v>4</v>
      </c>
      <c r="H435" s="7">
        <v>43079</v>
      </c>
      <c r="I435" t="s">
        <v>225</v>
      </c>
      <c r="J435">
        <v>33.273868</v>
      </c>
      <c r="K435">
        <v>-116.953675</v>
      </c>
      <c r="L435" t="s">
        <v>29</v>
      </c>
      <c r="M435" t="s">
        <v>30</v>
      </c>
      <c r="N435" t="s">
        <v>51</v>
      </c>
      <c r="O435" t="s">
        <v>32</v>
      </c>
      <c r="P435" t="s">
        <v>33</v>
      </c>
      <c r="Q435" t="s">
        <v>34</v>
      </c>
      <c r="R435" t="s">
        <v>35</v>
      </c>
      <c r="S435" t="s">
        <v>100</v>
      </c>
      <c r="T435" t="s">
        <v>101</v>
      </c>
      <c r="W435" t="s">
        <v>68</v>
      </c>
      <c r="X435" t="s">
        <v>53</v>
      </c>
      <c r="Y435" t="s">
        <v>47</v>
      </c>
      <c r="Z435" t="s">
        <v>479</v>
      </c>
      <c r="AA435">
        <v>3.84</v>
      </c>
      <c r="AB435" t="s">
        <v>2063</v>
      </c>
      <c r="AC435">
        <v>10</v>
      </c>
      <c r="AD435">
        <v>35</v>
      </c>
      <c r="AE435" t="s">
        <v>2064</v>
      </c>
      <c r="AF435">
        <v>7.12</v>
      </c>
      <c r="AG435" t="s">
        <v>2065</v>
      </c>
      <c r="AH435">
        <v>14</v>
      </c>
      <c r="AI435">
        <v>141</v>
      </c>
      <c r="AJ435" t="s">
        <v>479</v>
      </c>
      <c r="AK435">
        <v>3.84</v>
      </c>
      <c r="AL435" t="s">
        <v>2066</v>
      </c>
      <c r="AM435">
        <v>10</v>
      </c>
      <c r="AN435">
        <v>69</v>
      </c>
      <c r="AO435" t="s">
        <v>2064</v>
      </c>
      <c r="AP435">
        <v>7.12</v>
      </c>
      <c r="AQ435" t="s">
        <v>2065</v>
      </c>
      <c r="AR435">
        <v>14</v>
      </c>
      <c r="AS435">
        <v>286</v>
      </c>
      <c r="AT435" t="str">
        <f t="shared" si="6"/>
        <v>&lt; 25mph</v>
      </c>
    </row>
    <row r="436" spans="1:46" x14ac:dyDescent="0.15">
      <c r="A436">
        <v>124</v>
      </c>
      <c r="B436" t="s">
        <v>25</v>
      </c>
      <c r="C436" t="s">
        <v>319</v>
      </c>
      <c r="D436" t="s">
        <v>83</v>
      </c>
      <c r="E436">
        <v>5</v>
      </c>
      <c r="F436">
        <v>2020</v>
      </c>
      <c r="G436">
        <v>3</v>
      </c>
      <c r="H436" s="7">
        <v>44017</v>
      </c>
      <c r="I436" t="s">
        <v>320</v>
      </c>
      <c r="J436">
        <v>33.087201999999998</v>
      </c>
      <c r="K436">
        <v>-116.985561</v>
      </c>
      <c r="L436" t="s">
        <v>29</v>
      </c>
      <c r="M436" t="s">
        <v>30</v>
      </c>
      <c r="N436" t="s">
        <v>51</v>
      </c>
      <c r="O436" t="s">
        <v>32</v>
      </c>
      <c r="P436" t="s">
        <v>33</v>
      </c>
      <c r="Q436" t="s">
        <v>34</v>
      </c>
      <c r="R436" t="s">
        <v>43</v>
      </c>
      <c r="S436" t="s">
        <v>100</v>
      </c>
      <c r="T436" t="s">
        <v>161</v>
      </c>
      <c r="W436" t="s">
        <v>52</v>
      </c>
      <c r="X436" t="s">
        <v>53</v>
      </c>
      <c r="Y436" t="s">
        <v>47</v>
      </c>
      <c r="Z436" t="s">
        <v>452</v>
      </c>
      <c r="AA436">
        <v>2.56</v>
      </c>
      <c r="AB436" t="s">
        <v>2067</v>
      </c>
      <c r="AC436">
        <v>7</v>
      </c>
      <c r="AD436">
        <v>42</v>
      </c>
      <c r="AE436" t="s">
        <v>454</v>
      </c>
      <c r="AF436">
        <v>7.2</v>
      </c>
      <c r="AG436" t="s">
        <v>2067</v>
      </c>
      <c r="AH436">
        <v>8.01</v>
      </c>
      <c r="AI436">
        <v>88</v>
      </c>
      <c r="AJ436" t="s">
        <v>373</v>
      </c>
      <c r="AK436">
        <v>2.09</v>
      </c>
      <c r="AL436" t="s">
        <v>2068</v>
      </c>
      <c r="AM436">
        <v>7</v>
      </c>
      <c r="AN436">
        <v>84</v>
      </c>
      <c r="AO436" t="s">
        <v>378</v>
      </c>
      <c r="AP436">
        <v>6.84</v>
      </c>
      <c r="AQ436" t="s">
        <v>2069</v>
      </c>
      <c r="AR436">
        <v>11.01</v>
      </c>
      <c r="AS436">
        <v>175</v>
      </c>
      <c r="AT436" t="str">
        <f t="shared" si="6"/>
        <v>&lt; 25mph</v>
      </c>
    </row>
    <row r="437" spans="1:46" x14ac:dyDescent="0.15">
      <c r="A437">
        <v>104</v>
      </c>
      <c r="B437" t="s">
        <v>25</v>
      </c>
      <c r="C437" t="s">
        <v>281</v>
      </c>
      <c r="D437" t="s">
        <v>83</v>
      </c>
      <c r="E437">
        <v>16</v>
      </c>
      <c r="F437">
        <v>2019</v>
      </c>
      <c r="G437">
        <v>3</v>
      </c>
      <c r="H437" s="7">
        <v>43662</v>
      </c>
      <c r="I437" t="s">
        <v>282</v>
      </c>
      <c r="J437">
        <v>33.181964000000001</v>
      </c>
      <c r="K437">
        <v>-117.112574</v>
      </c>
      <c r="L437" t="s">
        <v>29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43</v>
      </c>
      <c r="S437" t="s">
        <v>172</v>
      </c>
      <c r="W437" t="s">
        <v>56</v>
      </c>
      <c r="X437" t="s">
        <v>38</v>
      </c>
      <c r="Y437" t="s">
        <v>47</v>
      </c>
      <c r="Z437" t="s">
        <v>758</v>
      </c>
      <c r="AA437">
        <v>3.76</v>
      </c>
      <c r="AB437" t="s">
        <v>2070</v>
      </c>
      <c r="AC437">
        <v>8.01</v>
      </c>
      <c r="AD437">
        <v>36</v>
      </c>
      <c r="AE437" t="s">
        <v>1296</v>
      </c>
      <c r="AF437">
        <v>4.04</v>
      </c>
      <c r="AG437" t="s">
        <v>2071</v>
      </c>
      <c r="AH437">
        <v>12.01</v>
      </c>
      <c r="AI437">
        <v>214</v>
      </c>
      <c r="AJ437" t="s">
        <v>758</v>
      </c>
      <c r="AK437">
        <v>3.76</v>
      </c>
      <c r="AL437" t="s">
        <v>2070</v>
      </c>
      <c r="AM437">
        <v>8.01</v>
      </c>
      <c r="AN437">
        <v>72</v>
      </c>
      <c r="AO437" t="s">
        <v>1296</v>
      </c>
      <c r="AP437">
        <v>4.04</v>
      </c>
      <c r="AQ437" t="s">
        <v>2071</v>
      </c>
      <c r="AR437">
        <v>12.01</v>
      </c>
      <c r="AS437">
        <v>429</v>
      </c>
      <c r="AT437" t="str">
        <f t="shared" si="6"/>
        <v>&lt; 25mph</v>
      </c>
    </row>
    <row r="438" spans="1:46" x14ac:dyDescent="0.15">
      <c r="A438">
        <v>104</v>
      </c>
      <c r="B438" t="s">
        <v>25</v>
      </c>
      <c r="C438" t="s">
        <v>281</v>
      </c>
      <c r="D438" t="s">
        <v>83</v>
      </c>
      <c r="E438">
        <v>16</v>
      </c>
      <c r="F438">
        <v>2019</v>
      </c>
      <c r="G438">
        <v>3</v>
      </c>
      <c r="H438" s="7">
        <v>43662</v>
      </c>
      <c r="I438" t="s">
        <v>282</v>
      </c>
      <c r="J438">
        <v>33.181964000000001</v>
      </c>
      <c r="K438">
        <v>-117.112574</v>
      </c>
      <c r="L438" t="s">
        <v>29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43</v>
      </c>
      <c r="S438" t="s">
        <v>172</v>
      </c>
      <c r="W438" t="s">
        <v>56</v>
      </c>
      <c r="X438" t="s">
        <v>38</v>
      </c>
      <c r="Y438" t="s">
        <v>47</v>
      </c>
      <c r="Z438" t="s">
        <v>758</v>
      </c>
      <c r="AA438">
        <v>3.76</v>
      </c>
      <c r="AB438" t="s">
        <v>2072</v>
      </c>
      <c r="AC438">
        <v>8.01</v>
      </c>
      <c r="AD438">
        <v>20</v>
      </c>
      <c r="AE438" t="s">
        <v>894</v>
      </c>
      <c r="AF438">
        <v>7.68</v>
      </c>
      <c r="AG438" t="s">
        <v>2073</v>
      </c>
      <c r="AH438">
        <v>12.01</v>
      </c>
      <c r="AI438">
        <v>179</v>
      </c>
      <c r="AJ438" t="s">
        <v>758</v>
      </c>
      <c r="AK438">
        <v>3.76</v>
      </c>
      <c r="AL438" t="s">
        <v>2072</v>
      </c>
      <c r="AM438">
        <v>8.01</v>
      </c>
      <c r="AN438">
        <v>42</v>
      </c>
      <c r="AO438" t="s">
        <v>894</v>
      </c>
      <c r="AP438">
        <v>7.68</v>
      </c>
      <c r="AQ438" t="s">
        <v>2074</v>
      </c>
      <c r="AR438">
        <v>12.01</v>
      </c>
      <c r="AS438">
        <v>355</v>
      </c>
      <c r="AT438" t="str">
        <f t="shared" si="6"/>
        <v>&lt; 25mph</v>
      </c>
    </row>
    <row r="439" spans="1:46" x14ac:dyDescent="0.15">
      <c r="A439">
        <v>22</v>
      </c>
      <c r="B439" t="s">
        <v>25</v>
      </c>
      <c r="C439" t="s">
        <v>111</v>
      </c>
      <c r="D439" t="s">
        <v>104</v>
      </c>
      <c r="E439">
        <v>8</v>
      </c>
      <c r="F439">
        <v>2015</v>
      </c>
      <c r="G439">
        <v>3</v>
      </c>
      <c r="H439" s="7">
        <v>42255</v>
      </c>
      <c r="I439" t="s">
        <v>112</v>
      </c>
      <c r="J439">
        <v>33.072600000000001</v>
      </c>
      <c r="K439">
        <v>-116.7436</v>
      </c>
      <c r="L439" t="s">
        <v>29</v>
      </c>
      <c r="M439" t="s">
        <v>30</v>
      </c>
      <c r="N439" t="s">
        <v>31</v>
      </c>
      <c r="O439" t="s">
        <v>86</v>
      </c>
      <c r="P439" t="s">
        <v>33</v>
      </c>
      <c r="Q439" t="s">
        <v>34</v>
      </c>
      <c r="R439" t="s">
        <v>43</v>
      </c>
      <c r="S439" t="s">
        <v>100</v>
      </c>
      <c r="T439" t="s">
        <v>113</v>
      </c>
      <c r="W439" t="s">
        <v>68</v>
      </c>
      <c r="X439" t="s">
        <v>53</v>
      </c>
      <c r="Y439" t="s">
        <v>57</v>
      </c>
      <c r="Z439" t="s">
        <v>426</v>
      </c>
      <c r="AA439">
        <v>2.0299999999999998</v>
      </c>
      <c r="AB439" t="s">
        <v>2075</v>
      </c>
      <c r="AC439">
        <v>8.99</v>
      </c>
      <c r="AD439">
        <v>18</v>
      </c>
      <c r="AE439" t="s">
        <v>2076</v>
      </c>
      <c r="AF439">
        <v>5.9</v>
      </c>
      <c r="AG439" t="s">
        <v>2077</v>
      </c>
      <c r="AH439">
        <v>15.99</v>
      </c>
      <c r="AI439">
        <v>61</v>
      </c>
      <c r="AJ439" t="s">
        <v>426</v>
      </c>
      <c r="AK439">
        <v>2.0299999999999998</v>
      </c>
      <c r="AL439" t="s">
        <v>2075</v>
      </c>
      <c r="AM439">
        <v>8.99</v>
      </c>
      <c r="AN439">
        <v>36</v>
      </c>
      <c r="AO439" t="s">
        <v>2076</v>
      </c>
      <c r="AP439">
        <v>5.9</v>
      </c>
      <c r="AQ439" t="s">
        <v>2077</v>
      </c>
      <c r="AR439">
        <v>15.99</v>
      </c>
      <c r="AS439">
        <v>122</v>
      </c>
      <c r="AT439" t="str">
        <f t="shared" si="6"/>
        <v>&lt; 25mph</v>
      </c>
    </row>
    <row r="440" spans="1:46" x14ac:dyDescent="0.15">
      <c r="A440">
        <v>20</v>
      </c>
      <c r="B440" t="s">
        <v>25</v>
      </c>
      <c r="C440" t="s">
        <v>106</v>
      </c>
      <c r="D440" t="s">
        <v>104</v>
      </c>
      <c r="E440">
        <v>1</v>
      </c>
      <c r="F440">
        <v>2015</v>
      </c>
      <c r="G440">
        <v>3</v>
      </c>
      <c r="H440" s="7">
        <v>42248</v>
      </c>
      <c r="I440" t="s">
        <v>107</v>
      </c>
      <c r="J440">
        <v>32.668999999999997</v>
      </c>
      <c r="K440">
        <v>-116.286</v>
      </c>
      <c r="L440" t="s">
        <v>29</v>
      </c>
      <c r="M440" t="s">
        <v>30</v>
      </c>
      <c r="N440" t="s">
        <v>31</v>
      </c>
      <c r="O440" t="s">
        <v>86</v>
      </c>
      <c r="P440" t="s">
        <v>33</v>
      </c>
      <c r="Q440" t="s">
        <v>34</v>
      </c>
      <c r="R440" t="s">
        <v>43</v>
      </c>
      <c r="S440" t="s">
        <v>100</v>
      </c>
      <c r="T440" t="s">
        <v>108</v>
      </c>
      <c r="W440" t="s">
        <v>68</v>
      </c>
      <c r="X440" t="s">
        <v>38</v>
      </c>
      <c r="Y440" t="s">
        <v>74</v>
      </c>
      <c r="Z440" t="s">
        <v>369</v>
      </c>
      <c r="AA440">
        <v>2.46</v>
      </c>
      <c r="AB440" t="s">
        <v>2078</v>
      </c>
      <c r="AC440">
        <v>4</v>
      </c>
      <c r="AD440">
        <v>15</v>
      </c>
      <c r="AE440" t="s">
        <v>479</v>
      </c>
      <c r="AF440">
        <v>5.25</v>
      </c>
      <c r="AG440" t="s">
        <v>2079</v>
      </c>
      <c r="AH440">
        <v>4.99</v>
      </c>
      <c r="AI440">
        <v>52</v>
      </c>
      <c r="AJ440" t="s">
        <v>369</v>
      </c>
      <c r="AK440">
        <v>2.46</v>
      </c>
      <c r="AL440" t="s">
        <v>2080</v>
      </c>
      <c r="AM440">
        <v>4</v>
      </c>
      <c r="AN440">
        <v>32</v>
      </c>
      <c r="AO440" t="s">
        <v>479</v>
      </c>
      <c r="AP440">
        <v>5.25</v>
      </c>
      <c r="AQ440" t="s">
        <v>2081</v>
      </c>
      <c r="AR440">
        <v>5.99</v>
      </c>
      <c r="AS440">
        <v>105</v>
      </c>
      <c r="AT440" t="str">
        <f t="shared" si="6"/>
        <v>&lt; 25mph</v>
      </c>
    </row>
    <row r="441" spans="1:46" x14ac:dyDescent="0.15">
      <c r="A441">
        <v>99</v>
      </c>
      <c r="B441" t="s">
        <v>25</v>
      </c>
      <c r="C441" t="s">
        <v>269</v>
      </c>
      <c r="D441" t="s">
        <v>127</v>
      </c>
      <c r="E441">
        <v>16</v>
      </c>
      <c r="F441">
        <v>2019</v>
      </c>
      <c r="G441">
        <v>1</v>
      </c>
      <c r="H441" s="7">
        <v>43481</v>
      </c>
      <c r="I441" t="s">
        <v>270</v>
      </c>
      <c r="J441">
        <v>33.420999999999999</v>
      </c>
      <c r="K441">
        <v>-117.61</v>
      </c>
      <c r="L441" t="s">
        <v>29</v>
      </c>
      <c r="M441" t="s">
        <v>85</v>
      </c>
      <c r="N441" t="s">
        <v>31</v>
      </c>
      <c r="O441" t="s">
        <v>32</v>
      </c>
      <c r="P441" t="s">
        <v>271</v>
      </c>
      <c r="Q441" t="s">
        <v>34</v>
      </c>
      <c r="R441" t="s">
        <v>35</v>
      </c>
      <c r="S441" t="s">
        <v>100</v>
      </c>
      <c r="T441" t="s">
        <v>272</v>
      </c>
      <c r="W441" t="s">
        <v>37</v>
      </c>
      <c r="X441" t="s">
        <v>69</v>
      </c>
      <c r="Y441" t="s">
        <v>234</v>
      </c>
      <c r="Z441" t="s">
        <v>492</v>
      </c>
      <c r="AA441">
        <v>4</v>
      </c>
      <c r="AB441" t="s">
        <v>2082</v>
      </c>
      <c r="AC441">
        <v>5.99</v>
      </c>
      <c r="AD441">
        <v>19</v>
      </c>
      <c r="AE441" t="s">
        <v>736</v>
      </c>
      <c r="AF441">
        <v>6.79</v>
      </c>
      <c r="AG441" t="s">
        <v>2083</v>
      </c>
      <c r="AH441">
        <v>12.75</v>
      </c>
      <c r="AI441">
        <v>134</v>
      </c>
      <c r="AJ441" t="s">
        <v>492</v>
      </c>
      <c r="AK441">
        <v>4</v>
      </c>
      <c r="AL441" t="s">
        <v>2082</v>
      </c>
      <c r="AM441">
        <v>5.99</v>
      </c>
      <c r="AN441">
        <v>37</v>
      </c>
      <c r="AO441" t="s">
        <v>358</v>
      </c>
      <c r="AP441">
        <v>7.42</v>
      </c>
      <c r="AQ441" t="s">
        <v>2084</v>
      </c>
      <c r="AR441">
        <v>13</v>
      </c>
      <c r="AS441">
        <v>260</v>
      </c>
      <c r="AT441" t="str">
        <f t="shared" si="6"/>
        <v>&lt; 25mph</v>
      </c>
    </row>
    <row r="442" spans="1:46" x14ac:dyDescent="0.15">
      <c r="A442">
        <v>37</v>
      </c>
      <c r="B442" t="s">
        <v>25</v>
      </c>
      <c r="C442" t="s">
        <v>146</v>
      </c>
      <c r="D442" t="s">
        <v>49</v>
      </c>
      <c r="E442">
        <v>6</v>
      </c>
      <c r="F442">
        <v>2016</v>
      </c>
      <c r="G442">
        <v>2</v>
      </c>
      <c r="H442" s="7">
        <v>42466</v>
      </c>
      <c r="I442" t="s">
        <v>147</v>
      </c>
      <c r="J442">
        <v>33.186549999999997</v>
      </c>
      <c r="K442">
        <v>-117.196747</v>
      </c>
      <c r="L442" t="s">
        <v>29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43</v>
      </c>
      <c r="S442" t="s">
        <v>20</v>
      </c>
      <c r="T442" t="s">
        <v>108</v>
      </c>
      <c r="U442" t="s">
        <v>29</v>
      </c>
      <c r="V442" t="s">
        <v>36</v>
      </c>
      <c r="W442" t="s">
        <v>46</v>
      </c>
      <c r="X442" t="s">
        <v>69</v>
      </c>
      <c r="Y442" t="s">
        <v>61</v>
      </c>
      <c r="Z442" t="s">
        <v>430</v>
      </c>
      <c r="AA442">
        <v>0.95</v>
      </c>
      <c r="AB442" t="s">
        <v>2085</v>
      </c>
      <c r="AC442">
        <v>7</v>
      </c>
      <c r="AD442">
        <v>18</v>
      </c>
      <c r="AE442" t="s">
        <v>514</v>
      </c>
      <c r="AF442">
        <v>5.47</v>
      </c>
      <c r="AG442" t="s">
        <v>2086</v>
      </c>
      <c r="AH442">
        <v>8.99</v>
      </c>
      <c r="AI442">
        <v>110</v>
      </c>
      <c r="AJ442" t="s">
        <v>430</v>
      </c>
      <c r="AK442">
        <v>0.95</v>
      </c>
      <c r="AL442" t="s">
        <v>2087</v>
      </c>
      <c r="AM442">
        <v>8.99</v>
      </c>
      <c r="AN442">
        <v>36</v>
      </c>
      <c r="AO442" t="s">
        <v>432</v>
      </c>
      <c r="AP442">
        <v>6.65</v>
      </c>
      <c r="AQ442" t="s">
        <v>2088</v>
      </c>
      <c r="AR442">
        <v>12.01</v>
      </c>
      <c r="AS442">
        <v>221</v>
      </c>
      <c r="AT442" t="str">
        <f t="shared" si="6"/>
        <v>&lt; 25mph</v>
      </c>
    </row>
    <row r="443" spans="1:46" x14ac:dyDescent="0.15">
      <c r="A443">
        <v>92</v>
      </c>
      <c r="B443" t="s">
        <v>25</v>
      </c>
      <c r="C443" t="s">
        <v>257</v>
      </c>
      <c r="D443" t="s">
        <v>83</v>
      </c>
      <c r="E443">
        <v>30</v>
      </c>
      <c r="F443">
        <v>2018</v>
      </c>
      <c r="G443">
        <v>3</v>
      </c>
      <c r="H443" s="7">
        <v>43311</v>
      </c>
      <c r="I443" t="s">
        <v>258</v>
      </c>
      <c r="J443">
        <v>32.868068000000001</v>
      </c>
      <c r="K443">
        <v>-117.190226</v>
      </c>
      <c r="L443" t="s">
        <v>29</v>
      </c>
      <c r="M443" t="s">
        <v>85</v>
      </c>
      <c r="N443" t="s">
        <v>51</v>
      </c>
      <c r="O443" t="s">
        <v>32</v>
      </c>
      <c r="P443" t="s">
        <v>33</v>
      </c>
      <c r="Q443" t="s">
        <v>34</v>
      </c>
      <c r="R443" t="s">
        <v>35</v>
      </c>
      <c r="S443" t="s">
        <v>20</v>
      </c>
      <c r="U443" t="s">
        <v>81</v>
      </c>
      <c r="V443" t="s">
        <v>36</v>
      </c>
      <c r="W443" t="s">
        <v>56</v>
      </c>
      <c r="X443" t="s">
        <v>69</v>
      </c>
      <c r="Y443" t="s">
        <v>189</v>
      </c>
      <c r="Z443" t="s">
        <v>855</v>
      </c>
      <c r="AA443">
        <v>1.67</v>
      </c>
      <c r="AB443" t="s">
        <v>2089</v>
      </c>
      <c r="AC443">
        <v>8.99</v>
      </c>
      <c r="AD443">
        <v>6</v>
      </c>
      <c r="AE443" t="s">
        <v>521</v>
      </c>
      <c r="AF443">
        <v>5.79</v>
      </c>
      <c r="AG443" t="s">
        <v>2090</v>
      </c>
      <c r="AH443">
        <v>13</v>
      </c>
      <c r="AI443">
        <v>78</v>
      </c>
      <c r="AJ443" t="s">
        <v>855</v>
      </c>
      <c r="AK443">
        <v>1.67</v>
      </c>
      <c r="AL443" t="s">
        <v>2089</v>
      </c>
      <c r="AM443">
        <v>8.99</v>
      </c>
      <c r="AN443">
        <v>12</v>
      </c>
      <c r="AO443" t="s">
        <v>521</v>
      </c>
      <c r="AP443">
        <v>5.79</v>
      </c>
      <c r="AQ443" t="s">
        <v>2090</v>
      </c>
      <c r="AR443">
        <v>13</v>
      </c>
      <c r="AS443">
        <v>156</v>
      </c>
      <c r="AT443" t="str">
        <f t="shared" si="6"/>
        <v>&lt; 25mph</v>
      </c>
    </row>
    <row r="444" spans="1:46" x14ac:dyDescent="0.15">
      <c r="A444">
        <v>43</v>
      </c>
      <c r="B444" t="s">
        <v>25</v>
      </c>
      <c r="C444" t="s">
        <v>154</v>
      </c>
      <c r="D444" t="s">
        <v>83</v>
      </c>
      <c r="E444">
        <v>2</v>
      </c>
      <c r="F444">
        <v>2016</v>
      </c>
      <c r="G444">
        <v>3</v>
      </c>
      <c r="H444" s="7">
        <v>42553</v>
      </c>
      <c r="I444" t="s">
        <v>155</v>
      </c>
      <c r="J444">
        <v>32.81</v>
      </c>
      <c r="K444">
        <v>-116.878</v>
      </c>
      <c r="L444" t="s">
        <v>29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43</v>
      </c>
      <c r="S444" t="s">
        <v>100</v>
      </c>
      <c r="T444" t="s">
        <v>156</v>
      </c>
      <c r="W444" t="s">
        <v>68</v>
      </c>
      <c r="X444" t="s">
        <v>38</v>
      </c>
      <c r="Y444" t="s">
        <v>39</v>
      </c>
      <c r="Z444" t="s">
        <v>440</v>
      </c>
      <c r="AA444">
        <v>0.57999999999999996</v>
      </c>
      <c r="AB444" t="s">
        <v>2091</v>
      </c>
      <c r="AC444">
        <v>12.01</v>
      </c>
      <c r="AD444">
        <v>14</v>
      </c>
      <c r="AE444" t="s">
        <v>440</v>
      </c>
      <c r="AF444">
        <v>0.57999999999999996</v>
      </c>
      <c r="AG444" t="s">
        <v>2091</v>
      </c>
      <c r="AH444">
        <v>12.01</v>
      </c>
      <c r="AI444">
        <v>64</v>
      </c>
      <c r="AJ444" t="s">
        <v>440</v>
      </c>
      <c r="AK444">
        <v>0.57999999999999996</v>
      </c>
      <c r="AL444" t="s">
        <v>2091</v>
      </c>
      <c r="AM444">
        <v>12.01</v>
      </c>
      <c r="AN444">
        <v>26</v>
      </c>
      <c r="AO444" t="s">
        <v>440</v>
      </c>
      <c r="AP444">
        <v>0.57999999999999996</v>
      </c>
      <c r="AQ444" t="s">
        <v>2091</v>
      </c>
      <c r="AR444">
        <v>12.01</v>
      </c>
      <c r="AS444">
        <v>119</v>
      </c>
      <c r="AT444" t="str">
        <f t="shared" si="6"/>
        <v>&lt; 25mph</v>
      </c>
    </row>
    <row r="445" spans="1:46" x14ac:dyDescent="0.15">
      <c r="A445">
        <v>101</v>
      </c>
      <c r="B445" t="s">
        <v>25</v>
      </c>
      <c r="C445" t="s">
        <v>275</v>
      </c>
      <c r="D445" t="s">
        <v>149</v>
      </c>
      <c r="E445">
        <v>12</v>
      </c>
      <c r="F445">
        <v>2019</v>
      </c>
      <c r="G445">
        <v>2</v>
      </c>
      <c r="H445" s="7">
        <v>43628</v>
      </c>
      <c r="I445" t="s">
        <v>276</v>
      </c>
      <c r="J445">
        <v>33.048426999999997</v>
      </c>
      <c r="K445">
        <v>-116.857815</v>
      </c>
      <c r="L445" t="s">
        <v>29</v>
      </c>
      <c r="M445" t="s">
        <v>30</v>
      </c>
      <c r="N445" t="s">
        <v>31</v>
      </c>
      <c r="O445" t="s">
        <v>32</v>
      </c>
      <c r="P445" t="s">
        <v>271</v>
      </c>
      <c r="Q445" t="s">
        <v>129</v>
      </c>
      <c r="R445" t="s">
        <v>43</v>
      </c>
      <c r="S445" t="s">
        <v>20</v>
      </c>
      <c r="U445" t="s">
        <v>44</v>
      </c>
      <c r="V445" t="s">
        <v>36</v>
      </c>
      <c r="W445" t="s">
        <v>68</v>
      </c>
      <c r="X445" t="s">
        <v>38</v>
      </c>
      <c r="Y445" t="s">
        <v>57</v>
      </c>
      <c r="Z445" t="s">
        <v>445</v>
      </c>
      <c r="AA445">
        <v>3.62</v>
      </c>
      <c r="AB445" t="s">
        <v>2092</v>
      </c>
      <c r="AC445">
        <v>12.01</v>
      </c>
      <c r="AD445">
        <v>36</v>
      </c>
      <c r="AE445" t="s">
        <v>445</v>
      </c>
      <c r="AF445">
        <v>3.62</v>
      </c>
      <c r="AG445" t="s">
        <v>2092</v>
      </c>
      <c r="AH445">
        <v>12.01</v>
      </c>
      <c r="AI445">
        <v>140</v>
      </c>
      <c r="AJ445" t="s">
        <v>445</v>
      </c>
      <c r="AK445">
        <v>3.62</v>
      </c>
      <c r="AL445" t="s">
        <v>2093</v>
      </c>
      <c r="AM445">
        <v>14.99</v>
      </c>
      <c r="AN445">
        <v>72</v>
      </c>
      <c r="AO445" t="s">
        <v>463</v>
      </c>
      <c r="AP445">
        <v>6.11</v>
      </c>
      <c r="AQ445" t="s">
        <v>2094</v>
      </c>
      <c r="AR445">
        <v>18.989999999999998</v>
      </c>
      <c r="AS445">
        <v>279</v>
      </c>
      <c r="AT445" t="str">
        <f t="shared" si="6"/>
        <v>&lt; 25mph</v>
      </c>
    </row>
    <row r="446" spans="1:46" x14ac:dyDescent="0.15">
      <c r="A446">
        <v>92</v>
      </c>
      <c r="B446" t="s">
        <v>25</v>
      </c>
      <c r="C446" t="s">
        <v>257</v>
      </c>
      <c r="D446" t="s">
        <v>83</v>
      </c>
      <c r="E446">
        <v>30</v>
      </c>
      <c r="F446">
        <v>2018</v>
      </c>
      <c r="G446">
        <v>3</v>
      </c>
      <c r="H446" s="7">
        <v>43311</v>
      </c>
      <c r="I446" t="s">
        <v>258</v>
      </c>
      <c r="J446">
        <v>32.868068000000001</v>
      </c>
      <c r="K446">
        <v>-117.190226</v>
      </c>
      <c r="L446" t="s">
        <v>29</v>
      </c>
      <c r="M446" t="s">
        <v>85</v>
      </c>
      <c r="N446" t="s">
        <v>51</v>
      </c>
      <c r="O446" t="s">
        <v>32</v>
      </c>
      <c r="P446" t="s">
        <v>33</v>
      </c>
      <c r="Q446" t="s">
        <v>34</v>
      </c>
      <c r="R446" t="s">
        <v>35</v>
      </c>
      <c r="S446" t="s">
        <v>20</v>
      </c>
      <c r="U446" t="s">
        <v>81</v>
      </c>
      <c r="V446" t="s">
        <v>36</v>
      </c>
      <c r="W446" t="s">
        <v>56</v>
      </c>
      <c r="X446" t="s">
        <v>69</v>
      </c>
      <c r="Y446" t="s">
        <v>189</v>
      </c>
      <c r="Z446" t="s">
        <v>604</v>
      </c>
      <c r="AA446">
        <v>3.56</v>
      </c>
      <c r="AB446" t="s">
        <v>2095</v>
      </c>
      <c r="AC446">
        <v>12.01</v>
      </c>
      <c r="AD446">
        <v>12</v>
      </c>
      <c r="AE446" t="s">
        <v>518</v>
      </c>
      <c r="AF446">
        <v>6.63</v>
      </c>
      <c r="AG446" t="s">
        <v>2096</v>
      </c>
      <c r="AH446">
        <v>12.01</v>
      </c>
      <c r="AI446">
        <v>78</v>
      </c>
      <c r="AJ446" t="s">
        <v>604</v>
      </c>
      <c r="AK446">
        <v>3.56</v>
      </c>
      <c r="AL446" t="s">
        <v>2095</v>
      </c>
      <c r="AM446">
        <v>12.01</v>
      </c>
      <c r="AN446">
        <v>24</v>
      </c>
      <c r="AO446" t="s">
        <v>606</v>
      </c>
      <c r="AP446">
        <v>7.85</v>
      </c>
      <c r="AQ446" t="s">
        <v>2097</v>
      </c>
      <c r="AR446">
        <v>12.01</v>
      </c>
      <c r="AS446">
        <v>157</v>
      </c>
      <c r="AT446" t="str">
        <f t="shared" si="6"/>
        <v>&lt; 25mph</v>
      </c>
    </row>
    <row r="447" spans="1:46" x14ac:dyDescent="0.15">
      <c r="A447">
        <v>32</v>
      </c>
      <c r="B447" t="s">
        <v>25</v>
      </c>
      <c r="C447" t="s">
        <v>134</v>
      </c>
      <c r="D447" t="s">
        <v>27</v>
      </c>
      <c r="E447">
        <v>5</v>
      </c>
      <c r="F447">
        <v>2016</v>
      </c>
      <c r="G447">
        <v>1</v>
      </c>
      <c r="H447" s="7">
        <v>42405</v>
      </c>
      <c r="I447" t="s">
        <v>135</v>
      </c>
      <c r="J447">
        <v>33.073900000000002</v>
      </c>
      <c r="K447">
        <v>-117.08620000000001</v>
      </c>
      <c r="L447" t="s">
        <v>29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43</v>
      </c>
      <c r="S447" t="s">
        <v>100</v>
      </c>
      <c r="T447" t="s">
        <v>101</v>
      </c>
      <c r="W447" t="s">
        <v>52</v>
      </c>
      <c r="X447" t="s">
        <v>69</v>
      </c>
      <c r="Y447" t="s">
        <v>47</v>
      </c>
      <c r="Z447" t="s">
        <v>1351</v>
      </c>
      <c r="AA447">
        <v>3.27</v>
      </c>
      <c r="AB447" t="s">
        <v>2098</v>
      </c>
      <c r="AC447">
        <v>5.99</v>
      </c>
      <c r="AD447">
        <v>68</v>
      </c>
      <c r="AE447" t="s">
        <v>2099</v>
      </c>
      <c r="AF447">
        <v>7.05</v>
      </c>
      <c r="AG447" t="s">
        <v>2100</v>
      </c>
      <c r="AH447">
        <v>7</v>
      </c>
      <c r="AI447">
        <v>109</v>
      </c>
      <c r="AJ447" t="s">
        <v>359</v>
      </c>
      <c r="AK447">
        <v>2.79</v>
      </c>
      <c r="AL447" t="s">
        <v>2101</v>
      </c>
      <c r="AM447">
        <v>8.01</v>
      </c>
      <c r="AN447">
        <v>135</v>
      </c>
      <c r="AO447" t="s">
        <v>359</v>
      </c>
      <c r="AP447">
        <v>2.79</v>
      </c>
      <c r="AQ447" t="s">
        <v>2101</v>
      </c>
      <c r="AR447">
        <v>8.01</v>
      </c>
      <c r="AS447">
        <v>219</v>
      </c>
      <c r="AT447" t="str">
        <f t="shared" si="6"/>
        <v>&lt; 25mph</v>
      </c>
    </row>
    <row r="448" spans="1:46" x14ac:dyDescent="0.15">
      <c r="A448">
        <v>108</v>
      </c>
      <c r="B448" t="s">
        <v>25</v>
      </c>
      <c r="C448" t="s">
        <v>289</v>
      </c>
      <c r="D448" t="s">
        <v>104</v>
      </c>
      <c r="E448">
        <v>11</v>
      </c>
      <c r="F448">
        <v>2019</v>
      </c>
      <c r="G448">
        <v>3</v>
      </c>
      <c r="H448" s="7">
        <v>43719</v>
      </c>
      <c r="I448" t="s">
        <v>290</v>
      </c>
      <c r="J448">
        <v>33.225999999999999</v>
      </c>
      <c r="K448">
        <v>-117.08499999999999</v>
      </c>
      <c r="L448" t="s">
        <v>29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43</v>
      </c>
      <c r="S448" t="s">
        <v>20</v>
      </c>
      <c r="U448" t="s">
        <v>152</v>
      </c>
      <c r="V448" t="s">
        <v>36</v>
      </c>
      <c r="W448" t="s">
        <v>68</v>
      </c>
      <c r="X448" t="s">
        <v>38</v>
      </c>
      <c r="Y448" t="s">
        <v>47</v>
      </c>
      <c r="Z448" t="s">
        <v>525</v>
      </c>
      <c r="AA448">
        <v>3.96</v>
      </c>
      <c r="AB448" t="s">
        <v>2102</v>
      </c>
      <c r="AC448">
        <v>10</v>
      </c>
      <c r="AD448">
        <v>18</v>
      </c>
      <c r="AE448" t="s">
        <v>2103</v>
      </c>
      <c r="AF448">
        <v>7.51</v>
      </c>
      <c r="AG448" t="s">
        <v>2104</v>
      </c>
      <c r="AH448">
        <v>13</v>
      </c>
      <c r="AI448">
        <v>55</v>
      </c>
      <c r="AJ448" t="s">
        <v>525</v>
      </c>
      <c r="AK448">
        <v>3.96</v>
      </c>
      <c r="AL448" t="s">
        <v>2102</v>
      </c>
      <c r="AM448">
        <v>10</v>
      </c>
      <c r="AN448">
        <v>36</v>
      </c>
      <c r="AO448" t="s">
        <v>2103</v>
      </c>
      <c r="AP448">
        <v>7.51</v>
      </c>
      <c r="AQ448" t="s">
        <v>2104</v>
      </c>
      <c r="AR448">
        <v>13</v>
      </c>
      <c r="AS448">
        <v>110</v>
      </c>
      <c r="AT448" t="str">
        <f t="shared" si="6"/>
        <v>&lt; 25mph</v>
      </c>
    </row>
    <row r="449" spans="1:46" x14ac:dyDescent="0.15">
      <c r="A449">
        <v>125</v>
      </c>
      <c r="B449" t="s">
        <v>25</v>
      </c>
      <c r="C449" t="s">
        <v>321</v>
      </c>
      <c r="D449" t="s">
        <v>83</v>
      </c>
      <c r="E449">
        <v>17</v>
      </c>
      <c r="F449">
        <v>2020</v>
      </c>
      <c r="G449">
        <v>3</v>
      </c>
      <c r="H449" s="7">
        <v>44029</v>
      </c>
      <c r="I449" t="s">
        <v>322</v>
      </c>
      <c r="J449">
        <v>33.090350999999998</v>
      </c>
      <c r="K449">
        <v>-116.579773</v>
      </c>
      <c r="L449" t="s">
        <v>29</v>
      </c>
      <c r="M449" t="s">
        <v>30</v>
      </c>
      <c r="N449" t="s">
        <v>31</v>
      </c>
      <c r="O449" t="s">
        <v>72</v>
      </c>
      <c r="P449" t="s">
        <v>33</v>
      </c>
      <c r="Q449" t="s">
        <v>34</v>
      </c>
      <c r="R449" t="s">
        <v>43</v>
      </c>
      <c r="S449" t="s">
        <v>20</v>
      </c>
      <c r="U449" t="s">
        <v>152</v>
      </c>
      <c r="V449" t="s">
        <v>36</v>
      </c>
      <c r="W449" t="s">
        <v>68</v>
      </c>
      <c r="X449" t="s">
        <v>53</v>
      </c>
      <c r="Y449" t="s">
        <v>57</v>
      </c>
      <c r="Z449" t="s">
        <v>602</v>
      </c>
      <c r="AA449">
        <v>2.3199999999999998</v>
      </c>
      <c r="AB449" t="s">
        <v>2105</v>
      </c>
      <c r="AC449">
        <v>12.01</v>
      </c>
      <c r="AD449">
        <v>65</v>
      </c>
      <c r="AE449" t="s">
        <v>472</v>
      </c>
      <c r="AF449">
        <v>6.96</v>
      </c>
      <c r="AG449" t="s">
        <v>2106</v>
      </c>
      <c r="AH449">
        <v>14</v>
      </c>
      <c r="AI449">
        <v>170</v>
      </c>
      <c r="AJ449" t="s">
        <v>602</v>
      </c>
      <c r="AK449">
        <v>2.3199999999999998</v>
      </c>
      <c r="AL449" t="s">
        <v>2107</v>
      </c>
      <c r="AM449">
        <v>14.99</v>
      </c>
      <c r="AN449">
        <v>121</v>
      </c>
      <c r="AO449" t="s">
        <v>472</v>
      </c>
      <c r="AP449">
        <v>6.96</v>
      </c>
      <c r="AQ449" t="s">
        <v>2108</v>
      </c>
      <c r="AR449">
        <v>18.010000000000002</v>
      </c>
      <c r="AS449">
        <v>332</v>
      </c>
      <c r="AT449" t="str">
        <f t="shared" si="6"/>
        <v>&lt; 25mph</v>
      </c>
    </row>
    <row r="450" spans="1:46" x14ac:dyDescent="0.15">
      <c r="A450">
        <v>25</v>
      </c>
      <c r="B450" t="s">
        <v>25</v>
      </c>
      <c r="C450" t="s">
        <v>119</v>
      </c>
      <c r="D450" t="s">
        <v>120</v>
      </c>
      <c r="E450">
        <v>2</v>
      </c>
      <c r="F450">
        <v>2015</v>
      </c>
      <c r="G450">
        <v>4</v>
      </c>
      <c r="H450" s="7">
        <v>42279</v>
      </c>
      <c r="I450" t="s">
        <v>59</v>
      </c>
      <c r="J450">
        <v>33.135399999999997</v>
      </c>
      <c r="K450">
        <v>-117.05880000000001</v>
      </c>
      <c r="L450" t="s">
        <v>29</v>
      </c>
      <c r="M450" t="s">
        <v>85</v>
      </c>
      <c r="N450" t="s">
        <v>31</v>
      </c>
      <c r="O450" t="s">
        <v>72</v>
      </c>
      <c r="P450" t="s">
        <v>33</v>
      </c>
      <c r="Q450" t="s">
        <v>34</v>
      </c>
      <c r="R450" t="s">
        <v>43</v>
      </c>
      <c r="S450" t="s">
        <v>100</v>
      </c>
      <c r="T450" t="s">
        <v>101</v>
      </c>
      <c r="W450" t="s">
        <v>52</v>
      </c>
      <c r="X450" t="s">
        <v>69</v>
      </c>
      <c r="Y450" t="s">
        <v>47</v>
      </c>
      <c r="Z450" t="s">
        <v>2109</v>
      </c>
      <c r="AA450">
        <v>2.98</v>
      </c>
      <c r="AB450" t="s">
        <v>2110</v>
      </c>
      <c r="AC450">
        <v>4.99</v>
      </c>
      <c r="AD450">
        <v>52</v>
      </c>
      <c r="AE450" t="s">
        <v>2111</v>
      </c>
      <c r="AF450">
        <v>7.78</v>
      </c>
      <c r="AG450" t="s">
        <v>2112</v>
      </c>
      <c r="AH450">
        <v>14</v>
      </c>
      <c r="AI450">
        <v>171</v>
      </c>
      <c r="AJ450" t="s">
        <v>642</v>
      </c>
      <c r="AK450">
        <v>1.29</v>
      </c>
      <c r="AL450" t="s">
        <v>2113</v>
      </c>
      <c r="AM450">
        <v>5.99</v>
      </c>
      <c r="AN450">
        <v>95</v>
      </c>
      <c r="AO450" t="s">
        <v>2111</v>
      </c>
      <c r="AP450">
        <v>7.78</v>
      </c>
      <c r="AQ450" t="s">
        <v>2112</v>
      </c>
      <c r="AR450">
        <v>14</v>
      </c>
      <c r="AS450">
        <v>319</v>
      </c>
      <c r="AT450" t="str">
        <f t="shared" si="6"/>
        <v>&lt; 25mph</v>
      </c>
    </row>
    <row r="451" spans="1:46" x14ac:dyDescent="0.15">
      <c r="A451">
        <v>139</v>
      </c>
      <c r="B451" t="s">
        <v>25</v>
      </c>
      <c r="C451" t="s">
        <v>340</v>
      </c>
      <c r="D451" t="s">
        <v>104</v>
      </c>
      <c r="E451">
        <v>30</v>
      </c>
      <c r="F451">
        <v>2020</v>
      </c>
      <c r="G451">
        <v>3</v>
      </c>
      <c r="H451" s="7">
        <v>44104</v>
      </c>
      <c r="I451" t="s">
        <v>341</v>
      </c>
      <c r="J451">
        <v>33.020688999999997</v>
      </c>
      <c r="K451">
        <v>-116.878328</v>
      </c>
      <c r="L451" t="s">
        <v>29</v>
      </c>
      <c r="M451" t="s">
        <v>30</v>
      </c>
      <c r="N451" t="s">
        <v>51</v>
      </c>
      <c r="O451" t="s">
        <v>32</v>
      </c>
      <c r="P451" t="s">
        <v>67</v>
      </c>
      <c r="Q451" t="s">
        <v>34</v>
      </c>
      <c r="R451" t="s">
        <v>43</v>
      </c>
      <c r="S451" t="s">
        <v>100</v>
      </c>
      <c r="T451" t="s">
        <v>108</v>
      </c>
      <c r="W451" t="s">
        <v>52</v>
      </c>
      <c r="X451" t="s">
        <v>38</v>
      </c>
      <c r="Y451" t="s">
        <v>57</v>
      </c>
      <c r="Z451" t="s">
        <v>369</v>
      </c>
      <c r="AA451">
        <v>2.46</v>
      </c>
      <c r="AB451" t="s">
        <v>2114</v>
      </c>
      <c r="AC451">
        <v>5.99</v>
      </c>
      <c r="AD451">
        <v>36</v>
      </c>
      <c r="AE451" t="s">
        <v>479</v>
      </c>
      <c r="AF451">
        <v>5.25</v>
      </c>
      <c r="AG451" t="s">
        <v>2115</v>
      </c>
      <c r="AH451">
        <v>7.24</v>
      </c>
      <c r="AI451">
        <v>84</v>
      </c>
      <c r="AJ451" t="s">
        <v>2116</v>
      </c>
      <c r="AK451">
        <v>3.44</v>
      </c>
      <c r="AL451" t="s">
        <v>2117</v>
      </c>
      <c r="AM451">
        <v>7</v>
      </c>
      <c r="AN451">
        <v>73</v>
      </c>
      <c r="AO451" t="s">
        <v>479</v>
      </c>
      <c r="AP451">
        <v>5.25</v>
      </c>
      <c r="AQ451" t="s">
        <v>2115</v>
      </c>
      <c r="AR451">
        <v>7.24</v>
      </c>
      <c r="AS451">
        <v>169</v>
      </c>
      <c r="AT451" t="str">
        <f t="shared" si="6"/>
        <v>&lt; 25mph</v>
      </c>
    </row>
    <row r="452" spans="1:46" x14ac:dyDescent="0.15">
      <c r="A452">
        <v>65</v>
      </c>
      <c r="B452" t="s">
        <v>25</v>
      </c>
      <c r="C452" t="s">
        <v>198</v>
      </c>
      <c r="D452" t="s">
        <v>83</v>
      </c>
      <c r="E452">
        <v>28</v>
      </c>
      <c r="F452">
        <v>2017</v>
      </c>
      <c r="G452">
        <v>3</v>
      </c>
      <c r="H452" s="7">
        <v>42944</v>
      </c>
      <c r="I452" t="s">
        <v>199</v>
      </c>
      <c r="J452">
        <v>32.780183000000001</v>
      </c>
      <c r="K452">
        <v>-116.872249</v>
      </c>
      <c r="L452" t="s">
        <v>29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43</v>
      </c>
      <c r="S452" t="s">
        <v>20</v>
      </c>
      <c r="T452" t="s">
        <v>200</v>
      </c>
      <c r="U452" t="s">
        <v>44</v>
      </c>
      <c r="V452" t="s">
        <v>36</v>
      </c>
      <c r="W452" t="s">
        <v>139</v>
      </c>
      <c r="X452" t="s">
        <v>38</v>
      </c>
      <c r="Y452" t="s">
        <v>39</v>
      </c>
      <c r="Z452" t="s">
        <v>717</v>
      </c>
      <c r="AA452">
        <v>2.31</v>
      </c>
      <c r="AB452" t="s">
        <v>2118</v>
      </c>
      <c r="AC452">
        <v>22</v>
      </c>
      <c r="AD452">
        <v>33</v>
      </c>
      <c r="AE452" t="s">
        <v>717</v>
      </c>
      <c r="AF452">
        <v>2.31</v>
      </c>
      <c r="AG452" t="s">
        <v>2118</v>
      </c>
      <c r="AH452">
        <v>22</v>
      </c>
      <c r="AI452">
        <v>79</v>
      </c>
      <c r="AJ452" t="s">
        <v>717</v>
      </c>
      <c r="AK452">
        <v>2.31</v>
      </c>
      <c r="AL452" t="s">
        <v>2119</v>
      </c>
      <c r="AM452">
        <v>22.99</v>
      </c>
      <c r="AN452">
        <v>63</v>
      </c>
      <c r="AO452" t="s">
        <v>717</v>
      </c>
      <c r="AP452">
        <v>2.31</v>
      </c>
      <c r="AQ452" t="s">
        <v>2119</v>
      </c>
      <c r="AR452">
        <v>22.99</v>
      </c>
      <c r="AS452">
        <v>154</v>
      </c>
      <c r="AT452" t="str">
        <f t="shared" ref="AT452:AT502" si="7">IF(AI452=0,"No data",IF(AH452&lt;25,"&lt; 25mph",IF(AH452&lt;40,"25-40mph",IF(AH452&lt;55,"40-55mph",IF(AH452&gt;=55,"55mph+","Undefined")))))</f>
        <v>&lt; 25mph</v>
      </c>
    </row>
    <row r="453" spans="1:46" x14ac:dyDescent="0.15">
      <c r="A453">
        <v>43</v>
      </c>
      <c r="B453" t="s">
        <v>25</v>
      </c>
      <c r="C453" t="s">
        <v>154</v>
      </c>
      <c r="D453" t="s">
        <v>83</v>
      </c>
      <c r="E453">
        <v>2</v>
      </c>
      <c r="F453">
        <v>2016</v>
      </c>
      <c r="G453">
        <v>3</v>
      </c>
      <c r="H453" s="7">
        <v>42553</v>
      </c>
      <c r="I453" t="s">
        <v>155</v>
      </c>
      <c r="J453">
        <v>32.81</v>
      </c>
      <c r="K453">
        <v>-116.878</v>
      </c>
      <c r="L453" t="s">
        <v>29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43</v>
      </c>
      <c r="S453" t="s">
        <v>100</v>
      </c>
      <c r="T453" t="s">
        <v>156</v>
      </c>
      <c r="W453" t="s">
        <v>68</v>
      </c>
      <c r="X453" t="s">
        <v>38</v>
      </c>
      <c r="Y453" t="s">
        <v>39</v>
      </c>
      <c r="Z453" t="s">
        <v>440</v>
      </c>
      <c r="AA453">
        <v>0.57999999999999996</v>
      </c>
      <c r="AB453" t="s">
        <v>2120</v>
      </c>
      <c r="AC453">
        <v>18.989999999999998</v>
      </c>
      <c r="AD453">
        <v>6</v>
      </c>
      <c r="AE453" t="s">
        <v>438</v>
      </c>
      <c r="AF453">
        <v>6.99</v>
      </c>
      <c r="AG453" t="s">
        <v>2120</v>
      </c>
      <c r="AH453">
        <v>25.99</v>
      </c>
      <c r="AI453">
        <v>49</v>
      </c>
      <c r="AJ453" t="s">
        <v>440</v>
      </c>
      <c r="AK453">
        <v>0.57999999999999996</v>
      </c>
      <c r="AL453" t="s">
        <v>2121</v>
      </c>
      <c r="AM453">
        <v>20</v>
      </c>
      <c r="AN453">
        <v>12</v>
      </c>
      <c r="AO453" t="s">
        <v>438</v>
      </c>
      <c r="AP453">
        <v>6.99</v>
      </c>
      <c r="AQ453" t="s">
        <v>2122</v>
      </c>
      <c r="AR453">
        <v>27</v>
      </c>
      <c r="AS453">
        <v>98</v>
      </c>
      <c r="AT453" t="str">
        <f t="shared" si="7"/>
        <v>25-40mph</v>
      </c>
    </row>
    <row r="454" spans="1:46" x14ac:dyDescent="0.15">
      <c r="A454">
        <v>29</v>
      </c>
      <c r="B454" t="s">
        <v>25</v>
      </c>
      <c r="C454" t="s">
        <v>130</v>
      </c>
      <c r="D454" t="s">
        <v>127</v>
      </c>
      <c r="E454">
        <v>9</v>
      </c>
      <c r="F454">
        <v>2016</v>
      </c>
      <c r="G454">
        <v>1</v>
      </c>
      <c r="H454" s="7">
        <v>42378</v>
      </c>
      <c r="I454" t="s">
        <v>128</v>
      </c>
      <c r="J454">
        <v>33.082000000000001</v>
      </c>
      <c r="K454">
        <v>-117.09099999999999</v>
      </c>
      <c r="L454" t="s">
        <v>29</v>
      </c>
      <c r="M454" t="s">
        <v>85</v>
      </c>
      <c r="N454" t="s">
        <v>31</v>
      </c>
      <c r="O454" t="s">
        <v>32</v>
      </c>
      <c r="P454" t="s">
        <v>33</v>
      </c>
      <c r="Q454" t="s">
        <v>34</v>
      </c>
      <c r="R454" t="s">
        <v>43</v>
      </c>
      <c r="S454" t="s">
        <v>20</v>
      </c>
      <c r="U454" t="s">
        <v>29</v>
      </c>
      <c r="V454" t="s">
        <v>36</v>
      </c>
      <c r="W454" t="s">
        <v>37</v>
      </c>
      <c r="X454" t="s">
        <v>69</v>
      </c>
      <c r="Y454" t="s">
        <v>47</v>
      </c>
      <c r="Z454" t="s">
        <v>505</v>
      </c>
      <c r="AA454">
        <v>2.98</v>
      </c>
      <c r="AB454" t="s">
        <v>2123</v>
      </c>
      <c r="AC454">
        <v>4</v>
      </c>
      <c r="AD454">
        <v>85</v>
      </c>
      <c r="AE454" t="s">
        <v>551</v>
      </c>
      <c r="AF454">
        <v>5.8</v>
      </c>
      <c r="AG454" t="s">
        <v>2123</v>
      </c>
      <c r="AH454">
        <v>8.01</v>
      </c>
      <c r="AI454">
        <v>193</v>
      </c>
      <c r="AJ454" t="s">
        <v>518</v>
      </c>
      <c r="AK454">
        <v>2.95</v>
      </c>
      <c r="AL454" t="s">
        <v>2124</v>
      </c>
      <c r="AM454">
        <v>4.68</v>
      </c>
      <c r="AN454">
        <v>168</v>
      </c>
      <c r="AO454" t="s">
        <v>551</v>
      </c>
      <c r="AP454">
        <v>5.8</v>
      </c>
      <c r="AQ454" t="s">
        <v>2123</v>
      </c>
      <c r="AR454">
        <v>8.01</v>
      </c>
      <c r="AS454">
        <v>387</v>
      </c>
      <c r="AT454" t="str">
        <f t="shared" si="7"/>
        <v>&lt; 25mph</v>
      </c>
    </row>
    <row r="455" spans="1:46" x14ac:dyDescent="0.15">
      <c r="A455">
        <v>27</v>
      </c>
      <c r="B455" t="s">
        <v>25</v>
      </c>
      <c r="C455" t="s">
        <v>123</v>
      </c>
      <c r="D455" t="s">
        <v>124</v>
      </c>
      <c r="E455">
        <v>26</v>
      </c>
      <c r="F455">
        <v>2015</v>
      </c>
      <c r="G455">
        <v>4</v>
      </c>
      <c r="H455" s="7">
        <v>42364</v>
      </c>
      <c r="I455" t="s">
        <v>125</v>
      </c>
      <c r="J455">
        <v>33.132300000000001</v>
      </c>
      <c r="K455">
        <v>-117.06950000000001</v>
      </c>
      <c r="L455" t="s">
        <v>29</v>
      </c>
      <c r="M455" t="s">
        <v>85</v>
      </c>
      <c r="N455" t="s">
        <v>31</v>
      </c>
      <c r="O455" t="s">
        <v>32</v>
      </c>
      <c r="P455" t="s">
        <v>33</v>
      </c>
      <c r="Q455" t="s">
        <v>34</v>
      </c>
      <c r="R455" t="s">
        <v>43</v>
      </c>
      <c r="S455" t="s">
        <v>20</v>
      </c>
      <c r="U455" t="s">
        <v>29</v>
      </c>
      <c r="V455" t="s">
        <v>36</v>
      </c>
      <c r="W455" t="s">
        <v>37</v>
      </c>
      <c r="X455" t="s">
        <v>38</v>
      </c>
      <c r="Y455" t="s">
        <v>47</v>
      </c>
      <c r="Z455" t="s">
        <v>1885</v>
      </c>
      <c r="AA455">
        <v>2.54</v>
      </c>
      <c r="AB455" t="s">
        <v>2125</v>
      </c>
      <c r="AC455">
        <v>31</v>
      </c>
      <c r="AD455">
        <v>35</v>
      </c>
      <c r="AE455" t="s">
        <v>937</v>
      </c>
      <c r="AF455">
        <v>6.16</v>
      </c>
      <c r="AG455" t="s">
        <v>2126</v>
      </c>
      <c r="AH455">
        <v>35.99</v>
      </c>
      <c r="AI455">
        <v>100</v>
      </c>
      <c r="AJ455" t="s">
        <v>1885</v>
      </c>
      <c r="AK455">
        <v>2.54</v>
      </c>
      <c r="AL455" t="s">
        <v>2127</v>
      </c>
      <c r="AM455">
        <v>31.99</v>
      </c>
      <c r="AN455">
        <v>70</v>
      </c>
      <c r="AO455" t="s">
        <v>937</v>
      </c>
      <c r="AP455">
        <v>6.16</v>
      </c>
      <c r="AQ455" t="s">
        <v>2126</v>
      </c>
      <c r="AR455">
        <v>35.99</v>
      </c>
      <c r="AS455">
        <v>200</v>
      </c>
      <c r="AT455" t="str">
        <f t="shared" si="7"/>
        <v>25-40mph</v>
      </c>
    </row>
    <row r="456" spans="1:46" x14ac:dyDescent="0.15">
      <c r="A456">
        <v>56</v>
      </c>
      <c r="B456" t="s">
        <v>25</v>
      </c>
      <c r="C456" t="s">
        <v>180</v>
      </c>
      <c r="D456" t="s">
        <v>127</v>
      </c>
      <c r="E456">
        <v>20</v>
      </c>
      <c r="F456">
        <v>2017</v>
      </c>
      <c r="G456">
        <v>1</v>
      </c>
      <c r="H456" s="7">
        <v>42755</v>
      </c>
      <c r="I456" t="s">
        <v>181</v>
      </c>
      <c r="J456">
        <v>32.627360000000003</v>
      </c>
      <c r="K456">
        <v>-117.076705</v>
      </c>
      <c r="L456" t="s">
        <v>182</v>
      </c>
      <c r="M456" t="s">
        <v>85</v>
      </c>
      <c r="N456" t="s">
        <v>31</v>
      </c>
      <c r="O456" t="s">
        <v>32</v>
      </c>
      <c r="P456" t="s">
        <v>33</v>
      </c>
      <c r="Q456" t="s">
        <v>34</v>
      </c>
      <c r="R456" t="s">
        <v>43</v>
      </c>
      <c r="S456" t="s">
        <v>20</v>
      </c>
      <c r="T456" t="s">
        <v>108</v>
      </c>
      <c r="U456" t="s">
        <v>29</v>
      </c>
      <c r="V456" t="s">
        <v>45</v>
      </c>
      <c r="W456" t="s">
        <v>37</v>
      </c>
      <c r="X456" t="s">
        <v>69</v>
      </c>
      <c r="Y456" t="s">
        <v>64</v>
      </c>
      <c r="Z456" t="s">
        <v>428</v>
      </c>
      <c r="AA456">
        <v>3.11</v>
      </c>
      <c r="AB456" t="s">
        <v>2128</v>
      </c>
      <c r="AC456">
        <v>4</v>
      </c>
      <c r="AD456">
        <v>29</v>
      </c>
      <c r="AE456" t="s">
        <v>359</v>
      </c>
      <c r="AF456">
        <v>4.92</v>
      </c>
      <c r="AG456" t="s">
        <v>2129</v>
      </c>
      <c r="AH456">
        <v>7</v>
      </c>
      <c r="AI456">
        <v>215</v>
      </c>
      <c r="AJ456" t="s">
        <v>428</v>
      </c>
      <c r="AK456">
        <v>3.11</v>
      </c>
      <c r="AL456" t="s">
        <v>2130</v>
      </c>
      <c r="AM456">
        <v>4</v>
      </c>
      <c r="AN456">
        <v>58</v>
      </c>
      <c r="AO456" t="s">
        <v>454</v>
      </c>
      <c r="AP456">
        <v>7.97</v>
      </c>
      <c r="AQ456" t="s">
        <v>2130</v>
      </c>
      <c r="AR456">
        <v>12.01</v>
      </c>
      <c r="AS456">
        <v>431</v>
      </c>
      <c r="AT456" t="str">
        <f t="shared" si="7"/>
        <v>&lt; 25mph</v>
      </c>
    </row>
    <row r="457" spans="1:46" x14ac:dyDescent="0.15">
      <c r="A457">
        <v>115</v>
      </c>
      <c r="B457" t="s">
        <v>25</v>
      </c>
      <c r="C457" t="s">
        <v>302</v>
      </c>
      <c r="D457" t="s">
        <v>176</v>
      </c>
      <c r="E457">
        <v>1</v>
      </c>
      <c r="F457">
        <v>2019</v>
      </c>
      <c r="G457">
        <v>4</v>
      </c>
      <c r="H457" s="7">
        <v>43770</v>
      </c>
      <c r="I457" t="s">
        <v>303</v>
      </c>
      <c r="J457">
        <v>33.092424700000002</v>
      </c>
      <c r="K457">
        <v>-117.0206295</v>
      </c>
      <c r="L457" t="s">
        <v>29</v>
      </c>
      <c r="M457" t="s">
        <v>30</v>
      </c>
      <c r="N457" t="s">
        <v>31</v>
      </c>
      <c r="O457" t="s">
        <v>32</v>
      </c>
      <c r="P457" t="s">
        <v>304</v>
      </c>
      <c r="Q457" t="s">
        <v>34</v>
      </c>
      <c r="R457" t="s">
        <v>43</v>
      </c>
      <c r="S457" t="s">
        <v>20</v>
      </c>
      <c r="U457" t="s">
        <v>44</v>
      </c>
      <c r="V457" t="s">
        <v>45</v>
      </c>
      <c r="W457" t="s">
        <v>68</v>
      </c>
      <c r="X457" t="s">
        <v>69</v>
      </c>
      <c r="Y457" t="s">
        <v>47</v>
      </c>
      <c r="Z457" t="s">
        <v>514</v>
      </c>
      <c r="AA457">
        <v>3.72</v>
      </c>
      <c r="AB457" t="s">
        <v>2131</v>
      </c>
      <c r="AC457">
        <v>8.01</v>
      </c>
      <c r="AD457">
        <v>42</v>
      </c>
      <c r="AE457" t="s">
        <v>463</v>
      </c>
      <c r="AF457">
        <v>7.1</v>
      </c>
      <c r="AG457" t="s">
        <v>2132</v>
      </c>
      <c r="AH457">
        <v>8.01</v>
      </c>
      <c r="AI457">
        <v>164</v>
      </c>
      <c r="AJ457" t="s">
        <v>514</v>
      </c>
      <c r="AK457">
        <v>3.72</v>
      </c>
      <c r="AL457" t="s">
        <v>2131</v>
      </c>
      <c r="AM457">
        <v>8.01</v>
      </c>
      <c r="AN457">
        <v>83</v>
      </c>
      <c r="AO457" t="s">
        <v>463</v>
      </c>
      <c r="AP457">
        <v>7.1</v>
      </c>
      <c r="AQ457" t="s">
        <v>2132</v>
      </c>
      <c r="AR457">
        <v>8.01</v>
      </c>
      <c r="AS457">
        <v>322</v>
      </c>
      <c r="AT457" t="str">
        <f t="shared" si="7"/>
        <v>&lt; 25mph</v>
      </c>
    </row>
    <row r="458" spans="1:46" x14ac:dyDescent="0.15">
      <c r="A458">
        <v>87</v>
      </c>
      <c r="B458" t="s">
        <v>25</v>
      </c>
      <c r="C458" t="s">
        <v>246</v>
      </c>
      <c r="D458" t="s">
        <v>149</v>
      </c>
      <c r="E458">
        <v>22</v>
      </c>
      <c r="F458">
        <v>2018</v>
      </c>
      <c r="G458">
        <v>2</v>
      </c>
      <c r="H458" s="7">
        <v>43273</v>
      </c>
      <c r="I458" t="s">
        <v>247</v>
      </c>
      <c r="J458">
        <v>32.567</v>
      </c>
      <c r="K458">
        <v>-116.941</v>
      </c>
      <c r="L458" t="s">
        <v>29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43</v>
      </c>
      <c r="S458" t="s">
        <v>100</v>
      </c>
      <c r="T458" t="s">
        <v>113</v>
      </c>
      <c r="W458" t="s">
        <v>52</v>
      </c>
      <c r="X458" t="s">
        <v>38</v>
      </c>
      <c r="Y458" t="s">
        <v>64</v>
      </c>
      <c r="Z458" t="s">
        <v>549</v>
      </c>
      <c r="AA458">
        <v>1.96</v>
      </c>
      <c r="AB458" t="s">
        <v>2133</v>
      </c>
      <c r="AC458">
        <v>8.2799999999999994</v>
      </c>
      <c r="AD458">
        <v>25</v>
      </c>
      <c r="AE458" t="s">
        <v>549</v>
      </c>
      <c r="AF458">
        <v>1.96</v>
      </c>
      <c r="AG458" t="s">
        <v>2133</v>
      </c>
      <c r="AH458">
        <v>8.2799999999999994</v>
      </c>
      <c r="AI458">
        <v>114</v>
      </c>
      <c r="AJ458" t="s">
        <v>553</v>
      </c>
      <c r="AK458">
        <v>2.94</v>
      </c>
      <c r="AL458" t="s">
        <v>2134</v>
      </c>
      <c r="AM458">
        <v>12.01</v>
      </c>
      <c r="AN458">
        <v>49</v>
      </c>
      <c r="AO458" t="s">
        <v>553</v>
      </c>
      <c r="AP458">
        <v>2.94</v>
      </c>
      <c r="AQ458" t="s">
        <v>2134</v>
      </c>
      <c r="AR458">
        <v>12.01</v>
      </c>
      <c r="AS458">
        <v>227</v>
      </c>
      <c r="AT458" t="str">
        <f t="shared" si="7"/>
        <v>&lt; 25mph</v>
      </c>
    </row>
    <row r="459" spans="1:46" x14ac:dyDescent="0.15">
      <c r="A459">
        <v>48</v>
      </c>
      <c r="B459" t="s">
        <v>25</v>
      </c>
      <c r="C459" t="s">
        <v>164</v>
      </c>
      <c r="D459" t="s">
        <v>83</v>
      </c>
      <c r="E459">
        <v>31</v>
      </c>
      <c r="F459">
        <v>2016</v>
      </c>
      <c r="G459">
        <v>3</v>
      </c>
      <c r="H459" s="7">
        <v>42582</v>
      </c>
      <c r="I459" t="s">
        <v>165</v>
      </c>
      <c r="J459">
        <v>33.366300000000003</v>
      </c>
      <c r="K459">
        <v>-117.2033</v>
      </c>
      <c r="L459" t="s">
        <v>29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43</v>
      </c>
      <c r="S459" t="s">
        <v>20</v>
      </c>
      <c r="U459" t="s">
        <v>29</v>
      </c>
      <c r="V459" t="s">
        <v>36</v>
      </c>
      <c r="W459" t="s">
        <v>52</v>
      </c>
      <c r="X459" t="s">
        <v>38</v>
      </c>
      <c r="Y459" t="s">
        <v>47</v>
      </c>
      <c r="Z459" t="s">
        <v>1139</v>
      </c>
      <c r="AA459">
        <v>1.45</v>
      </c>
      <c r="AB459" t="s">
        <v>2135</v>
      </c>
      <c r="AC459">
        <v>15.99</v>
      </c>
      <c r="AD459">
        <v>25</v>
      </c>
      <c r="AE459" t="s">
        <v>358</v>
      </c>
      <c r="AF459">
        <v>7.44</v>
      </c>
      <c r="AG459" t="s">
        <v>2136</v>
      </c>
      <c r="AH459">
        <v>18.989999999999998</v>
      </c>
      <c r="AI459">
        <v>129</v>
      </c>
      <c r="AJ459" t="s">
        <v>1139</v>
      </c>
      <c r="AK459">
        <v>1.45</v>
      </c>
      <c r="AL459" t="s">
        <v>2135</v>
      </c>
      <c r="AM459">
        <v>15.99</v>
      </c>
      <c r="AN459">
        <v>47</v>
      </c>
      <c r="AO459" t="s">
        <v>358</v>
      </c>
      <c r="AP459">
        <v>7.44</v>
      </c>
      <c r="AQ459" t="s">
        <v>2136</v>
      </c>
      <c r="AR459">
        <v>18.989999999999998</v>
      </c>
      <c r="AS459">
        <v>255</v>
      </c>
      <c r="AT459" t="str">
        <f t="shared" si="7"/>
        <v>&lt; 25mph</v>
      </c>
    </row>
    <row r="460" spans="1:46" x14ac:dyDescent="0.15">
      <c r="A460">
        <v>68</v>
      </c>
      <c r="B460" t="s">
        <v>25</v>
      </c>
      <c r="C460" t="s">
        <v>206</v>
      </c>
      <c r="D460" t="s">
        <v>104</v>
      </c>
      <c r="E460">
        <v>5</v>
      </c>
      <c r="F460">
        <v>2017</v>
      </c>
      <c r="G460">
        <v>3</v>
      </c>
      <c r="H460" s="7">
        <v>42983</v>
      </c>
      <c r="I460" t="s">
        <v>207</v>
      </c>
      <c r="J460">
        <v>32.619081999999999</v>
      </c>
      <c r="K460">
        <v>-116.69494299999999</v>
      </c>
      <c r="L460" t="s">
        <v>29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43</v>
      </c>
      <c r="S460" t="s">
        <v>20</v>
      </c>
      <c r="U460" t="s">
        <v>29</v>
      </c>
      <c r="V460" t="s">
        <v>36</v>
      </c>
      <c r="W460" t="s">
        <v>52</v>
      </c>
      <c r="X460" t="s">
        <v>53</v>
      </c>
      <c r="Y460" t="s">
        <v>74</v>
      </c>
      <c r="Z460" t="s">
        <v>1676</v>
      </c>
      <c r="AA460">
        <v>2.4700000000000002</v>
      </c>
      <c r="AB460" t="s">
        <v>2137</v>
      </c>
      <c r="AC460">
        <v>17.27</v>
      </c>
      <c r="AD460">
        <v>13</v>
      </c>
      <c r="AE460" t="s">
        <v>1676</v>
      </c>
      <c r="AF460">
        <v>2.4700000000000002</v>
      </c>
      <c r="AG460" t="s">
        <v>2137</v>
      </c>
      <c r="AH460">
        <v>17.27</v>
      </c>
      <c r="AI460">
        <v>52</v>
      </c>
      <c r="AJ460" t="s">
        <v>1676</v>
      </c>
      <c r="AK460">
        <v>2.4700000000000002</v>
      </c>
      <c r="AL460" t="s">
        <v>2137</v>
      </c>
      <c r="AM460">
        <v>17.27</v>
      </c>
      <c r="AN460">
        <v>25</v>
      </c>
      <c r="AO460" t="s">
        <v>1676</v>
      </c>
      <c r="AP460">
        <v>2.4700000000000002</v>
      </c>
      <c r="AQ460" t="s">
        <v>2137</v>
      </c>
      <c r="AR460">
        <v>17.27</v>
      </c>
      <c r="AS460">
        <v>101</v>
      </c>
      <c r="AT460" t="str">
        <f t="shared" si="7"/>
        <v>&lt; 25mph</v>
      </c>
    </row>
    <row r="461" spans="1:46" x14ac:dyDescent="0.15">
      <c r="A461">
        <v>131</v>
      </c>
      <c r="B461" t="s">
        <v>25</v>
      </c>
      <c r="C461" t="s">
        <v>332</v>
      </c>
      <c r="D461" t="s">
        <v>92</v>
      </c>
      <c r="E461">
        <v>31</v>
      </c>
      <c r="F461">
        <v>2020</v>
      </c>
      <c r="G461">
        <v>3</v>
      </c>
      <c r="H461" s="7">
        <v>44074</v>
      </c>
      <c r="I461" t="s">
        <v>274</v>
      </c>
      <c r="J461">
        <v>33.112755999999997</v>
      </c>
      <c r="K461">
        <v>-117.005544</v>
      </c>
      <c r="L461" t="s">
        <v>29</v>
      </c>
      <c r="M461" t="s">
        <v>30</v>
      </c>
      <c r="N461" t="s">
        <v>51</v>
      </c>
      <c r="O461" t="s">
        <v>32</v>
      </c>
      <c r="P461" t="s">
        <v>33</v>
      </c>
      <c r="Q461" t="s">
        <v>34</v>
      </c>
      <c r="R461" t="s">
        <v>43</v>
      </c>
      <c r="S461" t="s">
        <v>20</v>
      </c>
      <c r="U461" t="s">
        <v>44</v>
      </c>
      <c r="V461" t="s">
        <v>45</v>
      </c>
      <c r="W461" t="s">
        <v>56</v>
      </c>
      <c r="X461" t="s">
        <v>38</v>
      </c>
      <c r="Y461" t="s">
        <v>47</v>
      </c>
      <c r="Z461" t="s">
        <v>359</v>
      </c>
      <c r="AA461">
        <v>3.97</v>
      </c>
      <c r="AB461" t="s">
        <v>2138</v>
      </c>
      <c r="AC461">
        <v>4.99</v>
      </c>
      <c r="AD461">
        <v>26</v>
      </c>
      <c r="AE461" t="s">
        <v>569</v>
      </c>
      <c r="AF461">
        <v>6.5</v>
      </c>
      <c r="AG461" t="s">
        <v>2138</v>
      </c>
      <c r="AH461">
        <v>7.14</v>
      </c>
      <c r="AI461">
        <v>105</v>
      </c>
      <c r="AJ461" t="s">
        <v>359</v>
      </c>
      <c r="AK461">
        <v>3.97</v>
      </c>
      <c r="AL461" t="s">
        <v>2138</v>
      </c>
      <c r="AM461">
        <v>4.99</v>
      </c>
      <c r="AN461">
        <v>47</v>
      </c>
      <c r="AO461" t="s">
        <v>569</v>
      </c>
      <c r="AP461">
        <v>6.5</v>
      </c>
      <c r="AQ461" t="s">
        <v>2138</v>
      </c>
      <c r="AR461">
        <v>7.14</v>
      </c>
      <c r="AS461">
        <v>196</v>
      </c>
      <c r="AT461" t="str">
        <f t="shared" si="7"/>
        <v>&lt; 25mph</v>
      </c>
    </row>
    <row r="462" spans="1:46" x14ac:dyDescent="0.15">
      <c r="A462">
        <v>52</v>
      </c>
      <c r="B462" t="s">
        <v>25</v>
      </c>
      <c r="C462" t="s">
        <v>171</v>
      </c>
      <c r="D462" t="s">
        <v>104</v>
      </c>
      <c r="E462">
        <v>29</v>
      </c>
      <c r="F462">
        <v>2016</v>
      </c>
      <c r="G462">
        <v>3</v>
      </c>
      <c r="H462" s="7">
        <v>42641</v>
      </c>
      <c r="I462" s="8">
        <v>0.60347222222222219</v>
      </c>
      <c r="J462">
        <v>32.741774999999997</v>
      </c>
      <c r="K462">
        <v>-116.965334</v>
      </c>
      <c r="L462" t="s">
        <v>29</v>
      </c>
      <c r="M462" t="s">
        <v>85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172</v>
      </c>
      <c r="W462" t="s">
        <v>139</v>
      </c>
      <c r="X462" t="s">
        <v>69</v>
      </c>
      <c r="Y462" t="s">
        <v>39</v>
      </c>
      <c r="Z462" t="s">
        <v>1713</v>
      </c>
      <c r="AA462">
        <v>3.27</v>
      </c>
      <c r="AB462" t="s">
        <v>2139</v>
      </c>
      <c r="AC462">
        <v>10</v>
      </c>
      <c r="AD462">
        <v>27</v>
      </c>
      <c r="AE462" t="s">
        <v>422</v>
      </c>
      <c r="AF462">
        <v>7.15</v>
      </c>
      <c r="AG462" t="s">
        <v>2140</v>
      </c>
      <c r="AH462">
        <v>10.98</v>
      </c>
      <c r="AI462">
        <v>115</v>
      </c>
      <c r="AJ462" t="s">
        <v>1713</v>
      </c>
      <c r="AK462">
        <v>3.27</v>
      </c>
      <c r="AL462" t="s">
        <v>2141</v>
      </c>
      <c r="AM462">
        <v>14</v>
      </c>
      <c r="AN462">
        <v>53</v>
      </c>
      <c r="AO462" t="s">
        <v>1713</v>
      </c>
      <c r="AP462">
        <v>3.27</v>
      </c>
      <c r="AQ462" t="s">
        <v>2141</v>
      </c>
      <c r="AR462">
        <v>14</v>
      </c>
      <c r="AS462">
        <v>224</v>
      </c>
      <c r="AT462" t="str">
        <f t="shared" si="7"/>
        <v>&lt; 25mph</v>
      </c>
    </row>
    <row r="463" spans="1:46" x14ac:dyDescent="0.15">
      <c r="A463">
        <v>87</v>
      </c>
      <c r="B463" t="s">
        <v>25</v>
      </c>
      <c r="C463" t="s">
        <v>246</v>
      </c>
      <c r="D463" t="s">
        <v>149</v>
      </c>
      <c r="E463">
        <v>22</v>
      </c>
      <c r="F463">
        <v>2018</v>
      </c>
      <c r="G463">
        <v>2</v>
      </c>
      <c r="H463" s="7">
        <v>43273</v>
      </c>
      <c r="I463" t="s">
        <v>247</v>
      </c>
      <c r="J463">
        <v>32.567</v>
      </c>
      <c r="K463">
        <v>-116.941</v>
      </c>
      <c r="L463" t="s">
        <v>29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43</v>
      </c>
      <c r="S463" t="s">
        <v>100</v>
      </c>
      <c r="T463" t="s">
        <v>113</v>
      </c>
      <c r="W463" t="s">
        <v>52</v>
      </c>
      <c r="X463" t="s">
        <v>38</v>
      </c>
      <c r="Y463" t="s">
        <v>64</v>
      </c>
      <c r="Z463" t="s">
        <v>553</v>
      </c>
      <c r="AA463">
        <v>2.94</v>
      </c>
      <c r="AB463" t="s">
        <v>2142</v>
      </c>
      <c r="AC463">
        <v>15.99</v>
      </c>
      <c r="AD463">
        <v>30</v>
      </c>
      <c r="AE463" t="s">
        <v>623</v>
      </c>
      <c r="AF463">
        <v>4.46</v>
      </c>
      <c r="AG463" t="s">
        <v>2143</v>
      </c>
      <c r="AH463">
        <v>27</v>
      </c>
      <c r="AI463">
        <v>175</v>
      </c>
      <c r="AJ463" t="s">
        <v>553</v>
      </c>
      <c r="AK463">
        <v>2.94</v>
      </c>
      <c r="AL463" t="s">
        <v>2142</v>
      </c>
      <c r="AM463">
        <v>15.99</v>
      </c>
      <c r="AN463">
        <v>60</v>
      </c>
      <c r="AO463" t="s">
        <v>623</v>
      </c>
      <c r="AP463">
        <v>4.46</v>
      </c>
      <c r="AQ463" t="s">
        <v>2143</v>
      </c>
      <c r="AR463">
        <v>27</v>
      </c>
      <c r="AS463">
        <v>341</v>
      </c>
      <c r="AT463" t="str">
        <f t="shared" si="7"/>
        <v>25-40mph</v>
      </c>
    </row>
    <row r="464" spans="1:46" x14ac:dyDescent="0.15">
      <c r="A464">
        <v>13</v>
      </c>
      <c r="B464" t="s">
        <v>25</v>
      </c>
      <c r="C464" t="s">
        <v>87</v>
      </c>
      <c r="D464" t="s">
        <v>83</v>
      </c>
      <c r="E464">
        <v>17</v>
      </c>
      <c r="F464">
        <v>2015</v>
      </c>
      <c r="G464">
        <v>3</v>
      </c>
      <c r="H464" s="7">
        <v>42202</v>
      </c>
      <c r="I464" t="s">
        <v>88</v>
      </c>
      <c r="J464">
        <v>33.301229999999997</v>
      </c>
      <c r="K464">
        <v>-117.0222</v>
      </c>
      <c r="L464" t="s">
        <v>29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20</v>
      </c>
      <c r="U464" t="s">
        <v>29</v>
      </c>
      <c r="V464" t="s">
        <v>89</v>
      </c>
      <c r="W464" t="s">
        <v>46</v>
      </c>
      <c r="X464" t="s">
        <v>53</v>
      </c>
      <c r="Y464" t="s">
        <v>47</v>
      </c>
      <c r="Z464" t="s">
        <v>358</v>
      </c>
      <c r="AA464">
        <v>3.7</v>
      </c>
      <c r="AB464" t="s">
        <v>2144</v>
      </c>
      <c r="AC464">
        <v>12.01</v>
      </c>
      <c r="AD464">
        <v>38</v>
      </c>
      <c r="AE464" t="s">
        <v>358</v>
      </c>
      <c r="AF464">
        <v>3.7</v>
      </c>
      <c r="AG464" t="s">
        <v>2144</v>
      </c>
      <c r="AH464">
        <v>12.01</v>
      </c>
      <c r="AI464">
        <v>149</v>
      </c>
      <c r="AJ464" t="s">
        <v>358</v>
      </c>
      <c r="AK464">
        <v>3.7</v>
      </c>
      <c r="AL464" t="s">
        <v>2145</v>
      </c>
      <c r="AM464">
        <v>15.99</v>
      </c>
      <c r="AN464">
        <v>77</v>
      </c>
      <c r="AO464" t="s">
        <v>358</v>
      </c>
      <c r="AP464">
        <v>3.7</v>
      </c>
      <c r="AQ464" t="s">
        <v>2145</v>
      </c>
      <c r="AR464">
        <v>15.99</v>
      </c>
      <c r="AS464">
        <v>298</v>
      </c>
      <c r="AT464" t="str">
        <f t="shared" si="7"/>
        <v>&lt; 25mph</v>
      </c>
    </row>
    <row r="465" spans="1:46" x14ac:dyDescent="0.15">
      <c r="A465">
        <v>31</v>
      </c>
      <c r="B465" t="s">
        <v>25</v>
      </c>
      <c r="C465" t="s">
        <v>133</v>
      </c>
      <c r="D465" t="s">
        <v>127</v>
      </c>
      <c r="E465">
        <v>31</v>
      </c>
      <c r="F465">
        <v>2016</v>
      </c>
      <c r="G465">
        <v>1</v>
      </c>
      <c r="H465" s="7">
        <v>42400</v>
      </c>
      <c r="I465" t="s">
        <v>84</v>
      </c>
      <c r="J465">
        <v>33.3217</v>
      </c>
      <c r="K465">
        <v>-117.15600000000001</v>
      </c>
      <c r="L465" t="s">
        <v>29</v>
      </c>
      <c r="M465" t="s">
        <v>85</v>
      </c>
      <c r="N465" t="s">
        <v>31</v>
      </c>
      <c r="O465" t="s">
        <v>32</v>
      </c>
      <c r="P465" t="s">
        <v>33</v>
      </c>
      <c r="Q465" t="s">
        <v>34</v>
      </c>
      <c r="R465" t="s">
        <v>43</v>
      </c>
      <c r="S465" t="s">
        <v>100</v>
      </c>
      <c r="T465" t="s">
        <v>108</v>
      </c>
      <c r="W465" t="s">
        <v>37</v>
      </c>
      <c r="X465" t="s">
        <v>38</v>
      </c>
      <c r="Y465" t="s">
        <v>47</v>
      </c>
      <c r="Z465" t="s">
        <v>472</v>
      </c>
      <c r="AA465">
        <v>2.91</v>
      </c>
      <c r="AB465" t="s">
        <v>2146</v>
      </c>
      <c r="AC465">
        <v>14.99</v>
      </c>
      <c r="AD465">
        <v>40</v>
      </c>
      <c r="AE465" t="s">
        <v>492</v>
      </c>
      <c r="AF465">
        <v>7.17</v>
      </c>
      <c r="AG465" t="s">
        <v>2147</v>
      </c>
      <c r="AH465">
        <v>28.99</v>
      </c>
      <c r="AI465">
        <v>173</v>
      </c>
      <c r="AJ465" t="s">
        <v>472</v>
      </c>
      <c r="AK465">
        <v>2.91</v>
      </c>
      <c r="AL465" t="s">
        <v>2146</v>
      </c>
      <c r="AM465">
        <v>14.99</v>
      </c>
      <c r="AN465">
        <v>79</v>
      </c>
      <c r="AO465" t="s">
        <v>492</v>
      </c>
      <c r="AP465">
        <v>7.17</v>
      </c>
      <c r="AQ465" t="s">
        <v>2147</v>
      </c>
      <c r="AR465">
        <v>28.99</v>
      </c>
      <c r="AS465">
        <v>346</v>
      </c>
      <c r="AT465" t="str">
        <f t="shared" si="7"/>
        <v>25-40mph</v>
      </c>
    </row>
    <row r="466" spans="1:46" x14ac:dyDescent="0.15">
      <c r="A466">
        <v>131</v>
      </c>
      <c r="B466" t="s">
        <v>25</v>
      </c>
      <c r="C466" t="s">
        <v>332</v>
      </c>
      <c r="D466" t="s">
        <v>92</v>
      </c>
      <c r="E466">
        <v>31</v>
      </c>
      <c r="F466">
        <v>2020</v>
      </c>
      <c r="G466">
        <v>3</v>
      </c>
      <c r="H466" s="7">
        <v>44074</v>
      </c>
      <c r="I466" t="s">
        <v>274</v>
      </c>
      <c r="J466">
        <v>33.112755999999997</v>
      </c>
      <c r="K466">
        <v>-117.005544</v>
      </c>
      <c r="L466" t="s">
        <v>29</v>
      </c>
      <c r="M466" t="s">
        <v>30</v>
      </c>
      <c r="N466" t="s">
        <v>51</v>
      </c>
      <c r="O466" t="s">
        <v>32</v>
      </c>
      <c r="P466" t="s">
        <v>33</v>
      </c>
      <c r="Q466" t="s">
        <v>34</v>
      </c>
      <c r="R466" t="s">
        <v>43</v>
      </c>
      <c r="S466" t="s">
        <v>20</v>
      </c>
      <c r="U466" t="s">
        <v>44</v>
      </c>
      <c r="V466" t="s">
        <v>45</v>
      </c>
      <c r="W466" t="s">
        <v>56</v>
      </c>
      <c r="X466" t="s">
        <v>38</v>
      </c>
      <c r="Y466" t="s">
        <v>47</v>
      </c>
      <c r="Z466" t="s">
        <v>359</v>
      </c>
      <c r="AA466">
        <v>3.97</v>
      </c>
      <c r="AB466" t="s">
        <v>2148</v>
      </c>
      <c r="AC466">
        <v>13</v>
      </c>
      <c r="AD466">
        <v>25</v>
      </c>
      <c r="AE466" t="s">
        <v>521</v>
      </c>
      <c r="AF466">
        <v>5.13</v>
      </c>
      <c r="AG466" t="s">
        <v>2149</v>
      </c>
      <c r="AH466">
        <v>15.99</v>
      </c>
      <c r="AI466">
        <v>109</v>
      </c>
      <c r="AJ466" t="s">
        <v>359</v>
      </c>
      <c r="AK466">
        <v>3.97</v>
      </c>
      <c r="AL466" t="s">
        <v>2150</v>
      </c>
      <c r="AM466">
        <v>18.010000000000002</v>
      </c>
      <c r="AN466">
        <v>47</v>
      </c>
      <c r="AO466" t="s">
        <v>359</v>
      </c>
      <c r="AP466">
        <v>3.97</v>
      </c>
      <c r="AQ466" t="s">
        <v>2150</v>
      </c>
      <c r="AR466">
        <v>18.010000000000002</v>
      </c>
      <c r="AS466">
        <v>206</v>
      </c>
      <c r="AT466" t="str">
        <f t="shared" si="7"/>
        <v>&lt; 25mph</v>
      </c>
    </row>
    <row r="467" spans="1:46" x14ac:dyDescent="0.15">
      <c r="A467">
        <v>110</v>
      </c>
      <c r="B467" t="s">
        <v>25</v>
      </c>
      <c r="C467" t="s">
        <v>293</v>
      </c>
      <c r="D467" t="s">
        <v>104</v>
      </c>
      <c r="E467">
        <v>30</v>
      </c>
      <c r="F467">
        <v>2019</v>
      </c>
      <c r="G467">
        <v>3</v>
      </c>
      <c r="H467" s="7">
        <v>43738</v>
      </c>
      <c r="I467" t="s">
        <v>294</v>
      </c>
      <c r="J467">
        <v>33.261811000000002</v>
      </c>
      <c r="K467">
        <v>-116.37051</v>
      </c>
      <c r="L467" t="s">
        <v>29</v>
      </c>
      <c r="M467" t="s">
        <v>85</v>
      </c>
      <c r="N467" t="s">
        <v>31</v>
      </c>
      <c r="O467" t="s">
        <v>32</v>
      </c>
      <c r="P467" t="s">
        <v>33</v>
      </c>
      <c r="Q467" t="s">
        <v>34</v>
      </c>
      <c r="R467" t="s">
        <v>43</v>
      </c>
      <c r="S467" t="s">
        <v>100</v>
      </c>
      <c r="T467" t="s">
        <v>250</v>
      </c>
      <c r="W467" t="s">
        <v>56</v>
      </c>
      <c r="X467" t="s">
        <v>69</v>
      </c>
      <c r="Y467" t="s">
        <v>57</v>
      </c>
      <c r="Z467" t="s">
        <v>525</v>
      </c>
      <c r="AA467">
        <v>3.51</v>
      </c>
      <c r="AB467" t="s">
        <v>2151</v>
      </c>
      <c r="AC467">
        <v>13</v>
      </c>
      <c r="AD467">
        <v>24</v>
      </c>
      <c r="AE467" t="s">
        <v>525</v>
      </c>
      <c r="AF467">
        <v>3.51</v>
      </c>
      <c r="AG467" t="s">
        <v>2151</v>
      </c>
      <c r="AH467">
        <v>13</v>
      </c>
      <c r="AI467">
        <v>61</v>
      </c>
      <c r="AJ467" t="s">
        <v>525</v>
      </c>
      <c r="AK467">
        <v>3.51</v>
      </c>
      <c r="AL467" t="s">
        <v>2152</v>
      </c>
      <c r="AM467">
        <v>15.99</v>
      </c>
      <c r="AN467">
        <v>48</v>
      </c>
      <c r="AO467" t="s">
        <v>525</v>
      </c>
      <c r="AP467">
        <v>3.51</v>
      </c>
      <c r="AQ467" t="s">
        <v>2152</v>
      </c>
      <c r="AR467">
        <v>15.99</v>
      </c>
      <c r="AS467">
        <v>122</v>
      </c>
      <c r="AT467" t="str">
        <f t="shared" si="7"/>
        <v>&lt; 25mph</v>
      </c>
    </row>
    <row r="468" spans="1:46" x14ac:dyDescent="0.15">
      <c r="A468">
        <v>139</v>
      </c>
      <c r="B468" t="s">
        <v>25</v>
      </c>
      <c r="C468" t="s">
        <v>340</v>
      </c>
      <c r="D468" t="s">
        <v>104</v>
      </c>
      <c r="E468">
        <v>30</v>
      </c>
      <c r="F468">
        <v>2020</v>
      </c>
      <c r="G468">
        <v>3</v>
      </c>
      <c r="H468" s="7">
        <v>44104</v>
      </c>
      <c r="I468" t="s">
        <v>341</v>
      </c>
      <c r="J468">
        <v>33.020688999999997</v>
      </c>
      <c r="K468">
        <v>-116.878328</v>
      </c>
      <c r="L468" t="s">
        <v>29</v>
      </c>
      <c r="M468" t="s">
        <v>30</v>
      </c>
      <c r="N468" t="s">
        <v>51</v>
      </c>
      <c r="O468" t="s">
        <v>32</v>
      </c>
      <c r="P468" t="s">
        <v>67</v>
      </c>
      <c r="Q468" t="s">
        <v>34</v>
      </c>
      <c r="R468" t="s">
        <v>43</v>
      </c>
      <c r="S468" t="s">
        <v>100</v>
      </c>
      <c r="T468" t="s">
        <v>108</v>
      </c>
      <c r="W468" t="s">
        <v>52</v>
      </c>
      <c r="X468" t="s">
        <v>38</v>
      </c>
      <c r="Y468" t="s">
        <v>57</v>
      </c>
      <c r="Z468" t="s">
        <v>369</v>
      </c>
      <c r="AA468">
        <v>2.46</v>
      </c>
      <c r="AB468" t="s">
        <v>2153</v>
      </c>
      <c r="AC468">
        <v>5.99</v>
      </c>
      <c r="AD468">
        <v>22</v>
      </c>
      <c r="AE468" t="s">
        <v>369</v>
      </c>
      <c r="AF468">
        <v>2.46</v>
      </c>
      <c r="AG468" t="s">
        <v>2153</v>
      </c>
      <c r="AH468">
        <v>5.99</v>
      </c>
      <c r="AI468">
        <v>58</v>
      </c>
      <c r="AJ468" t="s">
        <v>369</v>
      </c>
      <c r="AK468">
        <v>2.46</v>
      </c>
      <c r="AL468" t="s">
        <v>2153</v>
      </c>
      <c r="AM468">
        <v>5.99</v>
      </c>
      <c r="AN468">
        <v>42</v>
      </c>
      <c r="AO468" t="s">
        <v>369</v>
      </c>
      <c r="AP468">
        <v>2.46</v>
      </c>
      <c r="AQ468" t="s">
        <v>2153</v>
      </c>
      <c r="AR468">
        <v>5.99</v>
      </c>
      <c r="AS468">
        <v>114</v>
      </c>
      <c r="AT468" t="str">
        <f t="shared" si="7"/>
        <v>&lt; 25mph</v>
      </c>
    </row>
    <row r="469" spans="1:46" x14ac:dyDescent="0.15">
      <c r="A469">
        <v>2</v>
      </c>
      <c r="B469" t="s">
        <v>25</v>
      </c>
      <c r="C469" t="s">
        <v>40</v>
      </c>
      <c r="D469" t="s">
        <v>41</v>
      </c>
      <c r="E469">
        <v>19</v>
      </c>
      <c r="F469">
        <v>2015</v>
      </c>
      <c r="G469">
        <v>1</v>
      </c>
      <c r="H469" s="7">
        <v>42082</v>
      </c>
      <c r="I469" t="s">
        <v>42</v>
      </c>
      <c r="J469">
        <v>33.056451000000003</v>
      </c>
      <c r="K469">
        <v>-117.03319999999999</v>
      </c>
      <c r="L469" t="s">
        <v>29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43</v>
      </c>
      <c r="S469" t="s">
        <v>20</v>
      </c>
      <c r="U469" t="s">
        <v>44</v>
      </c>
      <c r="V469" t="s">
        <v>45</v>
      </c>
      <c r="W469" t="s">
        <v>46</v>
      </c>
      <c r="X469" t="s">
        <v>38</v>
      </c>
      <c r="Y469" t="s">
        <v>47</v>
      </c>
      <c r="Z469" t="s">
        <v>369</v>
      </c>
      <c r="AA469">
        <v>3.14</v>
      </c>
      <c r="AB469" t="s">
        <v>2154</v>
      </c>
      <c r="AC469">
        <v>14</v>
      </c>
      <c r="AD469">
        <v>17</v>
      </c>
      <c r="AE469" t="s">
        <v>369</v>
      </c>
      <c r="AF469">
        <v>3.14</v>
      </c>
      <c r="AG469" t="s">
        <v>2154</v>
      </c>
      <c r="AH469">
        <v>14</v>
      </c>
      <c r="AI469">
        <v>53</v>
      </c>
      <c r="AJ469" t="s">
        <v>369</v>
      </c>
      <c r="AK469">
        <v>3.14</v>
      </c>
      <c r="AL469" t="s">
        <v>2155</v>
      </c>
      <c r="AM469">
        <v>15.99</v>
      </c>
      <c r="AN469">
        <v>33</v>
      </c>
      <c r="AO469" t="s">
        <v>422</v>
      </c>
      <c r="AP469">
        <v>6.45</v>
      </c>
      <c r="AQ469" t="s">
        <v>2156</v>
      </c>
      <c r="AR469">
        <v>18.010000000000002</v>
      </c>
      <c r="AS469">
        <v>105</v>
      </c>
      <c r="AT469" t="str">
        <f t="shared" si="7"/>
        <v>&lt; 25mph</v>
      </c>
    </row>
    <row r="470" spans="1:46" x14ac:dyDescent="0.15">
      <c r="A470">
        <v>103</v>
      </c>
      <c r="B470" t="s">
        <v>25</v>
      </c>
      <c r="C470" t="s">
        <v>279</v>
      </c>
      <c r="D470" t="s">
        <v>83</v>
      </c>
      <c r="E470">
        <v>5</v>
      </c>
      <c r="F470">
        <v>2019</v>
      </c>
      <c r="G470">
        <v>3</v>
      </c>
      <c r="H470" s="7">
        <v>43651</v>
      </c>
      <c r="I470" t="s">
        <v>280</v>
      </c>
      <c r="J470">
        <v>33.158447899999999</v>
      </c>
      <c r="K470">
        <v>-117.2220482</v>
      </c>
      <c r="L470" t="s">
        <v>29</v>
      </c>
      <c r="M470" t="s">
        <v>85</v>
      </c>
      <c r="N470" t="s">
        <v>31</v>
      </c>
      <c r="O470" t="s">
        <v>32</v>
      </c>
      <c r="P470" t="s">
        <v>33</v>
      </c>
      <c r="Q470" t="s">
        <v>34</v>
      </c>
      <c r="R470" t="s">
        <v>43</v>
      </c>
      <c r="S470" t="s">
        <v>20</v>
      </c>
      <c r="U470" t="s">
        <v>44</v>
      </c>
      <c r="V470" t="s">
        <v>45</v>
      </c>
      <c r="W470" t="s">
        <v>46</v>
      </c>
      <c r="X470" t="s">
        <v>38</v>
      </c>
      <c r="Y470" t="s">
        <v>61</v>
      </c>
      <c r="Z470" t="s">
        <v>1139</v>
      </c>
      <c r="AA470">
        <v>1.45</v>
      </c>
      <c r="AB470" t="s">
        <v>2157</v>
      </c>
      <c r="AC470">
        <v>14</v>
      </c>
      <c r="AD470">
        <v>22</v>
      </c>
      <c r="AE470" t="s">
        <v>463</v>
      </c>
      <c r="AF470">
        <v>6.37</v>
      </c>
      <c r="AG470" t="s">
        <v>2158</v>
      </c>
      <c r="AH470">
        <v>22.01</v>
      </c>
      <c r="AI470">
        <v>141</v>
      </c>
      <c r="AJ470" t="s">
        <v>1139</v>
      </c>
      <c r="AK470">
        <v>1.45</v>
      </c>
      <c r="AL470" t="s">
        <v>2159</v>
      </c>
      <c r="AM470">
        <v>18.989999999999998</v>
      </c>
      <c r="AN470">
        <v>45</v>
      </c>
      <c r="AO470" t="s">
        <v>545</v>
      </c>
      <c r="AP470">
        <v>7.25</v>
      </c>
      <c r="AQ470" t="s">
        <v>2160</v>
      </c>
      <c r="AR470">
        <v>24.99</v>
      </c>
      <c r="AS470">
        <v>286</v>
      </c>
      <c r="AT470" t="str">
        <f t="shared" si="7"/>
        <v>&lt; 25mph</v>
      </c>
    </row>
    <row r="471" spans="1:46" x14ac:dyDescent="0.15">
      <c r="A471">
        <v>84</v>
      </c>
      <c r="B471" t="s">
        <v>25</v>
      </c>
      <c r="C471" t="s">
        <v>239</v>
      </c>
      <c r="D471" t="s">
        <v>149</v>
      </c>
      <c r="E471">
        <v>1</v>
      </c>
      <c r="F471">
        <v>2018</v>
      </c>
      <c r="G471">
        <v>2</v>
      </c>
      <c r="H471" s="7">
        <v>43252</v>
      </c>
      <c r="I471" t="s">
        <v>181</v>
      </c>
      <c r="J471">
        <v>33.098999999999997</v>
      </c>
      <c r="K471">
        <v>-117.044</v>
      </c>
      <c r="L471" t="s">
        <v>29</v>
      </c>
      <c r="M471" t="s">
        <v>30</v>
      </c>
      <c r="N471" t="s">
        <v>31</v>
      </c>
      <c r="O471" t="s">
        <v>86</v>
      </c>
      <c r="P471" t="s">
        <v>33</v>
      </c>
      <c r="Q471" t="s">
        <v>34</v>
      </c>
      <c r="R471" t="s">
        <v>35</v>
      </c>
      <c r="S471" t="s">
        <v>240</v>
      </c>
      <c r="W471" t="s">
        <v>56</v>
      </c>
      <c r="X471" t="s">
        <v>69</v>
      </c>
      <c r="Y471" t="s">
        <v>47</v>
      </c>
      <c r="Z471" t="s">
        <v>749</v>
      </c>
      <c r="AA471">
        <v>1.8</v>
      </c>
      <c r="AB471" t="s">
        <v>2161</v>
      </c>
      <c r="AC471">
        <v>7</v>
      </c>
      <c r="AD471">
        <v>58</v>
      </c>
      <c r="AE471" t="s">
        <v>436</v>
      </c>
      <c r="AF471">
        <v>5.84</v>
      </c>
      <c r="AG471" t="s">
        <v>2162</v>
      </c>
      <c r="AH471">
        <v>14</v>
      </c>
      <c r="AI471">
        <v>155</v>
      </c>
      <c r="AJ471" t="s">
        <v>749</v>
      </c>
      <c r="AK471">
        <v>1.8</v>
      </c>
      <c r="AL471" t="s">
        <v>2163</v>
      </c>
      <c r="AM471">
        <v>8.01</v>
      </c>
      <c r="AN471">
        <v>117</v>
      </c>
      <c r="AO471" t="s">
        <v>436</v>
      </c>
      <c r="AP471">
        <v>5.84</v>
      </c>
      <c r="AQ471" t="s">
        <v>2162</v>
      </c>
      <c r="AR471">
        <v>14</v>
      </c>
      <c r="AS471">
        <v>308</v>
      </c>
      <c r="AT471" t="str">
        <f t="shared" si="7"/>
        <v>&lt; 25mph</v>
      </c>
    </row>
    <row r="472" spans="1:46" x14ac:dyDescent="0.15">
      <c r="A472">
        <v>23</v>
      </c>
      <c r="B472" t="s">
        <v>25</v>
      </c>
      <c r="C472" t="s">
        <v>114</v>
      </c>
      <c r="D472" t="s">
        <v>104</v>
      </c>
      <c r="E472">
        <v>9</v>
      </c>
      <c r="F472">
        <v>2015</v>
      </c>
      <c r="G472">
        <v>3</v>
      </c>
      <c r="H472" s="7">
        <v>42256</v>
      </c>
      <c r="I472" t="s">
        <v>115</v>
      </c>
      <c r="J472">
        <v>32.64396</v>
      </c>
      <c r="K472">
        <v>-117.072</v>
      </c>
      <c r="L472" t="s">
        <v>29</v>
      </c>
      <c r="M472" t="s">
        <v>85</v>
      </c>
      <c r="N472" t="s">
        <v>31</v>
      </c>
      <c r="O472" t="s">
        <v>86</v>
      </c>
      <c r="P472" t="s">
        <v>33</v>
      </c>
      <c r="Q472" t="s">
        <v>34</v>
      </c>
      <c r="R472" t="s">
        <v>43</v>
      </c>
      <c r="S472" t="s">
        <v>100</v>
      </c>
      <c r="T472" t="s">
        <v>108</v>
      </c>
      <c r="W472" t="s">
        <v>52</v>
      </c>
      <c r="X472" t="s">
        <v>69</v>
      </c>
      <c r="Y472" t="s">
        <v>64</v>
      </c>
      <c r="Z472" t="s">
        <v>367</v>
      </c>
      <c r="AA472">
        <v>3.48</v>
      </c>
      <c r="AB472" t="s">
        <v>2164</v>
      </c>
      <c r="AC472">
        <v>14</v>
      </c>
      <c r="AD472">
        <v>58</v>
      </c>
      <c r="AE472" t="s">
        <v>560</v>
      </c>
      <c r="AF472">
        <v>6.16</v>
      </c>
      <c r="AG472" t="s">
        <v>2165</v>
      </c>
      <c r="AH472">
        <v>18.989999999999998</v>
      </c>
      <c r="AI472">
        <v>148</v>
      </c>
      <c r="AJ472" t="s">
        <v>367</v>
      </c>
      <c r="AK472">
        <v>3.48</v>
      </c>
      <c r="AL472" t="s">
        <v>2166</v>
      </c>
      <c r="AM472">
        <v>14.99</v>
      </c>
      <c r="AN472">
        <v>113</v>
      </c>
      <c r="AO472" t="s">
        <v>560</v>
      </c>
      <c r="AP472">
        <v>6.16</v>
      </c>
      <c r="AQ472" t="s">
        <v>2167</v>
      </c>
      <c r="AR472">
        <v>20</v>
      </c>
      <c r="AS472">
        <v>293</v>
      </c>
      <c r="AT472" t="str">
        <f t="shared" si="7"/>
        <v>&lt; 25mph</v>
      </c>
    </row>
    <row r="473" spans="1:46" x14ac:dyDescent="0.15">
      <c r="A473">
        <v>89</v>
      </c>
      <c r="B473" t="s">
        <v>25</v>
      </c>
      <c r="C473" t="s">
        <v>251</v>
      </c>
      <c r="D473" t="s">
        <v>83</v>
      </c>
      <c r="E473">
        <v>6</v>
      </c>
      <c r="F473">
        <v>2018</v>
      </c>
      <c r="G473">
        <v>3</v>
      </c>
      <c r="H473" s="7">
        <v>43287</v>
      </c>
      <c r="I473" t="s">
        <v>252</v>
      </c>
      <c r="J473">
        <v>32.620314999999998</v>
      </c>
      <c r="K473">
        <v>-116.76493000000001</v>
      </c>
      <c r="L473" t="s">
        <v>29</v>
      </c>
      <c r="M473" t="s">
        <v>30</v>
      </c>
      <c r="N473" t="s">
        <v>238</v>
      </c>
      <c r="O473" t="s">
        <v>32</v>
      </c>
      <c r="P473" t="s">
        <v>33</v>
      </c>
      <c r="Q473" t="s">
        <v>34</v>
      </c>
      <c r="R473" t="s">
        <v>35</v>
      </c>
      <c r="S473" t="s">
        <v>100</v>
      </c>
      <c r="T473" t="s">
        <v>118</v>
      </c>
      <c r="X473" t="s">
        <v>53</v>
      </c>
      <c r="Y473" t="s">
        <v>74</v>
      </c>
      <c r="Z473" t="s">
        <v>391</v>
      </c>
      <c r="AA473">
        <v>3.74</v>
      </c>
      <c r="AB473" t="s">
        <v>2168</v>
      </c>
      <c r="AC473">
        <v>20</v>
      </c>
      <c r="AD473">
        <v>31</v>
      </c>
      <c r="AE473" t="s">
        <v>391</v>
      </c>
      <c r="AF473">
        <v>3.74</v>
      </c>
      <c r="AG473" t="s">
        <v>2168</v>
      </c>
      <c r="AH473">
        <v>20</v>
      </c>
      <c r="AI473">
        <v>38</v>
      </c>
      <c r="AJ473" t="s">
        <v>391</v>
      </c>
      <c r="AK473">
        <v>3.74</v>
      </c>
      <c r="AL473" t="s">
        <v>2169</v>
      </c>
      <c r="AM473">
        <v>20</v>
      </c>
      <c r="AN473">
        <v>62</v>
      </c>
      <c r="AO473" t="s">
        <v>391</v>
      </c>
      <c r="AP473">
        <v>3.74</v>
      </c>
      <c r="AQ473" t="s">
        <v>2169</v>
      </c>
      <c r="AR473">
        <v>20</v>
      </c>
      <c r="AS473">
        <v>76</v>
      </c>
      <c r="AT473" t="str">
        <f t="shared" si="7"/>
        <v>&lt; 25mph</v>
      </c>
    </row>
    <row r="474" spans="1:46" x14ac:dyDescent="0.15">
      <c r="A474">
        <v>34</v>
      </c>
      <c r="B474" t="s">
        <v>25</v>
      </c>
      <c r="C474" t="s">
        <v>140</v>
      </c>
      <c r="D474" t="s">
        <v>27</v>
      </c>
      <c r="E474">
        <v>18</v>
      </c>
      <c r="F474">
        <v>2016</v>
      </c>
      <c r="G474">
        <v>1</v>
      </c>
      <c r="H474" s="7">
        <v>42418</v>
      </c>
      <c r="I474" t="s">
        <v>141</v>
      </c>
      <c r="J474">
        <v>32.706299999999999</v>
      </c>
      <c r="K474">
        <v>-116.39700000000001</v>
      </c>
      <c r="L474" t="s">
        <v>29</v>
      </c>
      <c r="M474" t="s">
        <v>30</v>
      </c>
      <c r="N474" t="s">
        <v>31</v>
      </c>
      <c r="O474" t="s">
        <v>86</v>
      </c>
      <c r="P474" t="s">
        <v>33</v>
      </c>
      <c r="Q474" t="s">
        <v>34</v>
      </c>
      <c r="R474" t="s">
        <v>43</v>
      </c>
      <c r="S474" t="s">
        <v>20</v>
      </c>
      <c r="U474" t="s">
        <v>44</v>
      </c>
      <c r="V474" t="s">
        <v>45</v>
      </c>
      <c r="W474" t="s">
        <v>68</v>
      </c>
      <c r="X474" t="s">
        <v>53</v>
      </c>
      <c r="Y474" t="s">
        <v>74</v>
      </c>
      <c r="Z474" t="s">
        <v>428</v>
      </c>
      <c r="AA474">
        <v>2.76</v>
      </c>
      <c r="AB474" t="s">
        <v>2170</v>
      </c>
      <c r="AC474">
        <v>3</v>
      </c>
      <c r="AD474">
        <v>36</v>
      </c>
      <c r="AE474" t="s">
        <v>378</v>
      </c>
      <c r="AF474">
        <v>6.97</v>
      </c>
      <c r="AG474" t="s">
        <v>2171</v>
      </c>
      <c r="AH474">
        <v>9.42</v>
      </c>
      <c r="AI474">
        <v>159</v>
      </c>
      <c r="AJ474" t="s">
        <v>428</v>
      </c>
      <c r="AK474">
        <v>2.76</v>
      </c>
      <c r="AL474" t="s">
        <v>2172</v>
      </c>
      <c r="AM474">
        <v>3</v>
      </c>
      <c r="AN474">
        <v>72</v>
      </c>
      <c r="AO474" t="s">
        <v>454</v>
      </c>
      <c r="AP474">
        <v>6.79</v>
      </c>
      <c r="AQ474" t="s">
        <v>2173</v>
      </c>
      <c r="AR474">
        <v>10</v>
      </c>
      <c r="AS474">
        <v>315</v>
      </c>
      <c r="AT474" t="str">
        <f t="shared" si="7"/>
        <v>&lt; 25mph</v>
      </c>
    </row>
    <row r="475" spans="1:46" x14ac:dyDescent="0.15">
      <c r="A475">
        <v>97</v>
      </c>
      <c r="B475" t="s">
        <v>25</v>
      </c>
      <c r="C475" t="s">
        <v>265</v>
      </c>
      <c r="D475" t="s">
        <v>120</v>
      </c>
      <c r="E475">
        <v>15</v>
      </c>
      <c r="F475">
        <v>2018</v>
      </c>
      <c r="G475">
        <v>4</v>
      </c>
      <c r="H475" s="7">
        <v>43388</v>
      </c>
      <c r="I475" t="s">
        <v>266</v>
      </c>
      <c r="J475">
        <v>33.319099000000001</v>
      </c>
      <c r="K475">
        <v>-117.259671</v>
      </c>
      <c r="L475" t="s">
        <v>29</v>
      </c>
      <c r="M475" t="s">
        <v>30</v>
      </c>
      <c r="N475" t="s">
        <v>31</v>
      </c>
      <c r="O475" t="s">
        <v>72</v>
      </c>
      <c r="P475" t="s">
        <v>33</v>
      </c>
      <c r="Q475" t="s">
        <v>34</v>
      </c>
      <c r="R475" t="s">
        <v>43</v>
      </c>
      <c r="S475" t="s">
        <v>100</v>
      </c>
      <c r="W475" t="s">
        <v>68</v>
      </c>
      <c r="X475" t="s">
        <v>38</v>
      </c>
      <c r="Y475" t="s">
        <v>47</v>
      </c>
      <c r="Z475" t="s">
        <v>514</v>
      </c>
      <c r="AA475">
        <v>3.72</v>
      </c>
      <c r="AB475" t="s">
        <v>2174</v>
      </c>
      <c r="AC475">
        <v>8.01</v>
      </c>
      <c r="AD475">
        <v>65</v>
      </c>
      <c r="AE475" t="s">
        <v>514</v>
      </c>
      <c r="AF475">
        <v>3.72</v>
      </c>
      <c r="AG475" t="s">
        <v>2174</v>
      </c>
      <c r="AH475">
        <v>8.01</v>
      </c>
      <c r="AI475">
        <v>170</v>
      </c>
      <c r="AJ475" t="s">
        <v>514</v>
      </c>
      <c r="AK475">
        <v>3.72</v>
      </c>
      <c r="AL475" t="s">
        <v>2174</v>
      </c>
      <c r="AM475">
        <v>8.01</v>
      </c>
      <c r="AN475">
        <v>129</v>
      </c>
      <c r="AO475" t="s">
        <v>514</v>
      </c>
      <c r="AP475">
        <v>3.72</v>
      </c>
      <c r="AQ475" t="s">
        <v>2174</v>
      </c>
      <c r="AR475">
        <v>8.01</v>
      </c>
      <c r="AS475">
        <v>339</v>
      </c>
      <c r="AT475" t="str">
        <f t="shared" si="7"/>
        <v>&lt; 25mph</v>
      </c>
    </row>
    <row r="476" spans="1:46" x14ac:dyDescent="0.15">
      <c r="A476">
        <v>91</v>
      </c>
      <c r="B476" t="s">
        <v>25</v>
      </c>
      <c r="C476" t="s">
        <v>255</v>
      </c>
      <c r="D476" t="s">
        <v>83</v>
      </c>
      <c r="E476">
        <v>22</v>
      </c>
      <c r="F476">
        <v>2018</v>
      </c>
      <c r="G476">
        <v>3</v>
      </c>
      <c r="H476" s="7">
        <v>43303</v>
      </c>
      <c r="I476" t="s">
        <v>256</v>
      </c>
      <c r="J476">
        <v>33.301000000000002</v>
      </c>
      <c r="K476">
        <v>-116.351</v>
      </c>
      <c r="L476" t="s">
        <v>29</v>
      </c>
      <c r="M476" t="s">
        <v>30</v>
      </c>
      <c r="N476" t="s">
        <v>51</v>
      </c>
      <c r="O476" t="s">
        <v>32</v>
      </c>
      <c r="P476" t="s">
        <v>33</v>
      </c>
      <c r="Q476" t="s">
        <v>34</v>
      </c>
      <c r="R476" t="s">
        <v>43</v>
      </c>
      <c r="S476" t="s">
        <v>20</v>
      </c>
      <c r="U476" t="s">
        <v>29</v>
      </c>
      <c r="V476" t="s">
        <v>36</v>
      </c>
      <c r="W476" t="s">
        <v>68</v>
      </c>
      <c r="X476" t="s">
        <v>69</v>
      </c>
      <c r="Y476" t="s">
        <v>57</v>
      </c>
      <c r="Z476" t="s">
        <v>569</v>
      </c>
      <c r="AA476">
        <v>2.12</v>
      </c>
      <c r="AB476" t="s">
        <v>2175</v>
      </c>
      <c r="AC476">
        <v>8.5</v>
      </c>
      <c r="AD476">
        <v>10</v>
      </c>
      <c r="AE476" t="s">
        <v>378</v>
      </c>
      <c r="AF476">
        <v>4.59</v>
      </c>
      <c r="AG476" t="s">
        <v>2176</v>
      </c>
      <c r="AH476">
        <v>10</v>
      </c>
      <c r="AI476">
        <v>69</v>
      </c>
      <c r="AJ476" t="s">
        <v>569</v>
      </c>
      <c r="AK476">
        <v>2.12</v>
      </c>
      <c r="AL476" t="s">
        <v>2175</v>
      </c>
      <c r="AM476">
        <v>8.5</v>
      </c>
      <c r="AN476">
        <v>20</v>
      </c>
      <c r="AO476" t="s">
        <v>378</v>
      </c>
      <c r="AP476">
        <v>4.59</v>
      </c>
      <c r="AQ476" t="s">
        <v>2176</v>
      </c>
      <c r="AR476">
        <v>10</v>
      </c>
      <c r="AS476">
        <v>137</v>
      </c>
      <c r="AT476" t="str">
        <f t="shared" si="7"/>
        <v>&lt; 25mph</v>
      </c>
    </row>
    <row r="477" spans="1:46" x14ac:dyDescent="0.15">
      <c r="A477">
        <v>25</v>
      </c>
      <c r="B477" t="s">
        <v>25</v>
      </c>
      <c r="C477" t="s">
        <v>119</v>
      </c>
      <c r="D477" t="s">
        <v>120</v>
      </c>
      <c r="E477">
        <v>2</v>
      </c>
      <c r="F477">
        <v>2015</v>
      </c>
      <c r="G477">
        <v>4</v>
      </c>
      <c r="H477" s="7">
        <v>42279</v>
      </c>
      <c r="I477" t="s">
        <v>59</v>
      </c>
      <c r="J477">
        <v>33.135399999999997</v>
      </c>
      <c r="K477">
        <v>-117.05880000000001</v>
      </c>
      <c r="L477" t="s">
        <v>29</v>
      </c>
      <c r="M477" t="s">
        <v>85</v>
      </c>
      <c r="N477" t="s">
        <v>31</v>
      </c>
      <c r="O477" t="s">
        <v>72</v>
      </c>
      <c r="P477" t="s">
        <v>33</v>
      </c>
      <c r="Q477" t="s">
        <v>34</v>
      </c>
      <c r="R477" t="s">
        <v>43</v>
      </c>
      <c r="S477" t="s">
        <v>100</v>
      </c>
      <c r="T477" t="s">
        <v>101</v>
      </c>
      <c r="W477" t="s">
        <v>52</v>
      </c>
      <c r="X477" t="s">
        <v>69</v>
      </c>
      <c r="Y477" t="s">
        <v>47</v>
      </c>
      <c r="Z477" t="s">
        <v>2177</v>
      </c>
      <c r="AA477">
        <v>3.23</v>
      </c>
      <c r="AB477" t="s">
        <v>2178</v>
      </c>
      <c r="AC477">
        <v>8.5500000000000007</v>
      </c>
      <c r="AD477">
        <v>108</v>
      </c>
      <c r="AE477" t="s">
        <v>412</v>
      </c>
      <c r="AF477">
        <v>6.9</v>
      </c>
      <c r="AG477" t="s">
        <v>2179</v>
      </c>
      <c r="AH477">
        <v>20.36</v>
      </c>
      <c r="AI477">
        <v>234</v>
      </c>
      <c r="AJ477" t="s">
        <v>2177</v>
      </c>
      <c r="AK477">
        <v>3.23</v>
      </c>
      <c r="AL477" t="s">
        <v>2178</v>
      </c>
      <c r="AM477">
        <v>8.5500000000000007</v>
      </c>
      <c r="AN477">
        <v>215</v>
      </c>
      <c r="AO477" t="s">
        <v>412</v>
      </c>
      <c r="AP477">
        <v>6.9</v>
      </c>
      <c r="AQ477" t="s">
        <v>2179</v>
      </c>
      <c r="AR477">
        <v>20.36</v>
      </c>
      <c r="AS477">
        <v>466</v>
      </c>
      <c r="AT477" t="str">
        <f t="shared" si="7"/>
        <v>&lt; 25mph</v>
      </c>
    </row>
    <row r="478" spans="1:46" x14ac:dyDescent="0.15">
      <c r="A478">
        <v>15</v>
      </c>
      <c r="B478" t="s">
        <v>25</v>
      </c>
      <c r="C478" t="s">
        <v>91</v>
      </c>
      <c r="D478" t="s">
        <v>92</v>
      </c>
      <c r="E478">
        <v>8</v>
      </c>
      <c r="F478">
        <v>2015</v>
      </c>
      <c r="G478">
        <v>3</v>
      </c>
      <c r="H478" s="7">
        <v>42224</v>
      </c>
      <c r="I478" t="s">
        <v>93</v>
      </c>
      <c r="J478">
        <v>33.197299999999998</v>
      </c>
      <c r="K478">
        <v>-117.2308</v>
      </c>
      <c r="L478" t="s">
        <v>29</v>
      </c>
      <c r="M478" t="s">
        <v>85</v>
      </c>
      <c r="N478" t="s">
        <v>31</v>
      </c>
      <c r="O478" t="s">
        <v>72</v>
      </c>
      <c r="P478" t="s">
        <v>94</v>
      </c>
      <c r="Q478" t="s">
        <v>34</v>
      </c>
      <c r="R478" t="s">
        <v>43</v>
      </c>
      <c r="S478" t="s">
        <v>20</v>
      </c>
      <c r="U478" t="s">
        <v>81</v>
      </c>
      <c r="V478" t="s">
        <v>36</v>
      </c>
      <c r="W478" t="s">
        <v>68</v>
      </c>
      <c r="X478" t="s">
        <v>69</v>
      </c>
      <c r="Y478" t="s">
        <v>61</v>
      </c>
      <c r="Z478" t="s">
        <v>466</v>
      </c>
      <c r="AA478">
        <v>3.4</v>
      </c>
      <c r="AB478" t="s">
        <v>2180</v>
      </c>
      <c r="AC478">
        <v>14.99</v>
      </c>
      <c r="AD478">
        <v>71</v>
      </c>
      <c r="AE478" t="s">
        <v>1669</v>
      </c>
      <c r="AF478">
        <v>7.93</v>
      </c>
      <c r="AG478" t="s">
        <v>2181</v>
      </c>
      <c r="AH478">
        <v>19.39</v>
      </c>
      <c r="AI478">
        <v>179</v>
      </c>
      <c r="AJ478" t="s">
        <v>466</v>
      </c>
      <c r="AK478">
        <v>3.4</v>
      </c>
      <c r="AL478" t="s">
        <v>2180</v>
      </c>
      <c r="AM478">
        <v>14.99</v>
      </c>
      <c r="AN478">
        <v>148</v>
      </c>
      <c r="AO478" t="s">
        <v>1669</v>
      </c>
      <c r="AP478">
        <v>7.93</v>
      </c>
      <c r="AQ478" t="s">
        <v>2181</v>
      </c>
      <c r="AR478">
        <v>19.39</v>
      </c>
      <c r="AS478">
        <v>364</v>
      </c>
      <c r="AT478" t="str">
        <f t="shared" si="7"/>
        <v>&lt; 25mph</v>
      </c>
    </row>
    <row r="479" spans="1:46" x14ac:dyDescent="0.15">
      <c r="A479">
        <v>78</v>
      </c>
      <c r="B479" t="s">
        <v>25</v>
      </c>
      <c r="C479" t="s">
        <v>226</v>
      </c>
      <c r="D479" t="s">
        <v>27</v>
      </c>
      <c r="E479">
        <v>8</v>
      </c>
      <c r="F479">
        <v>2018</v>
      </c>
      <c r="G479">
        <v>1</v>
      </c>
      <c r="H479" s="7">
        <v>43139</v>
      </c>
      <c r="I479" t="s">
        <v>227</v>
      </c>
      <c r="J479">
        <v>33.207099999999997</v>
      </c>
      <c r="K479">
        <v>-117.2072</v>
      </c>
      <c r="L479" t="s">
        <v>29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43</v>
      </c>
      <c r="S479" t="s">
        <v>20</v>
      </c>
      <c r="U479" t="s">
        <v>29</v>
      </c>
      <c r="V479" t="s">
        <v>36</v>
      </c>
      <c r="W479" t="s">
        <v>46</v>
      </c>
      <c r="X479" t="s">
        <v>69</v>
      </c>
      <c r="Y479" t="s">
        <v>61</v>
      </c>
      <c r="Z479" t="s">
        <v>364</v>
      </c>
      <c r="AA479">
        <v>2.68</v>
      </c>
      <c r="AB479" t="s">
        <v>2182</v>
      </c>
      <c r="AC479">
        <v>4.99</v>
      </c>
      <c r="AD479">
        <v>70</v>
      </c>
      <c r="AE479" t="s">
        <v>736</v>
      </c>
      <c r="AF479">
        <v>4.91</v>
      </c>
      <c r="AG479" t="s">
        <v>2183</v>
      </c>
      <c r="AH479">
        <v>8.2799999999999994</v>
      </c>
      <c r="AI479">
        <v>148</v>
      </c>
      <c r="AJ479" t="s">
        <v>986</v>
      </c>
      <c r="AK479">
        <v>3.65</v>
      </c>
      <c r="AL479" t="s">
        <v>2184</v>
      </c>
      <c r="AM479">
        <v>8.01</v>
      </c>
      <c r="AN479">
        <v>125</v>
      </c>
      <c r="AO479" t="s">
        <v>385</v>
      </c>
      <c r="AP479">
        <v>6.44</v>
      </c>
      <c r="AQ479" t="s">
        <v>2185</v>
      </c>
      <c r="AR479">
        <v>11.01</v>
      </c>
      <c r="AS479">
        <v>279</v>
      </c>
      <c r="AT479" t="str">
        <f t="shared" si="7"/>
        <v>&lt; 25mph</v>
      </c>
    </row>
    <row r="480" spans="1:46" x14ac:dyDescent="0.15">
      <c r="A480">
        <v>76</v>
      </c>
      <c r="B480" t="s">
        <v>25</v>
      </c>
      <c r="C480" t="s">
        <v>222</v>
      </c>
      <c r="D480" t="s">
        <v>124</v>
      </c>
      <c r="E480">
        <v>10</v>
      </c>
      <c r="F480">
        <v>2017</v>
      </c>
      <c r="G480">
        <v>4</v>
      </c>
      <c r="H480" s="7">
        <v>43079</v>
      </c>
      <c r="I480" t="s">
        <v>223</v>
      </c>
      <c r="J480">
        <v>33.28</v>
      </c>
      <c r="K480">
        <v>-116.955</v>
      </c>
      <c r="L480" t="s">
        <v>29</v>
      </c>
      <c r="M480" t="s">
        <v>30</v>
      </c>
      <c r="N480" t="s">
        <v>51</v>
      </c>
      <c r="O480" t="s">
        <v>32</v>
      </c>
      <c r="P480" t="s">
        <v>33</v>
      </c>
      <c r="Q480" t="s">
        <v>34</v>
      </c>
      <c r="R480" t="s">
        <v>43</v>
      </c>
      <c r="S480" t="s">
        <v>20</v>
      </c>
      <c r="U480" t="s">
        <v>29</v>
      </c>
      <c r="V480" t="s">
        <v>36</v>
      </c>
      <c r="W480" t="s">
        <v>37</v>
      </c>
      <c r="X480" t="s">
        <v>53</v>
      </c>
      <c r="Y480" t="s">
        <v>47</v>
      </c>
      <c r="Z480" t="s">
        <v>630</v>
      </c>
      <c r="AA480">
        <v>2.69</v>
      </c>
      <c r="AB480" t="s">
        <v>2186</v>
      </c>
      <c r="AC480">
        <v>23</v>
      </c>
      <c r="AD480">
        <v>60</v>
      </c>
      <c r="AE480" t="s">
        <v>781</v>
      </c>
      <c r="AF480">
        <v>7.13</v>
      </c>
      <c r="AG480" t="s">
        <v>2187</v>
      </c>
      <c r="AH480">
        <v>41.61</v>
      </c>
      <c r="AI480">
        <v>160</v>
      </c>
      <c r="AJ480" t="s">
        <v>630</v>
      </c>
      <c r="AK480">
        <v>2.69</v>
      </c>
      <c r="AL480" t="s">
        <v>2188</v>
      </c>
      <c r="AM480">
        <v>24.99</v>
      </c>
      <c r="AN480">
        <v>117</v>
      </c>
      <c r="AO480" t="s">
        <v>781</v>
      </c>
      <c r="AP480">
        <v>7.13</v>
      </c>
      <c r="AQ480" t="s">
        <v>2187</v>
      </c>
      <c r="AR480">
        <v>41.61</v>
      </c>
      <c r="AS480">
        <v>307</v>
      </c>
      <c r="AT480" t="str">
        <f t="shared" si="7"/>
        <v>40-55mph</v>
      </c>
    </row>
    <row r="481" spans="1:46" x14ac:dyDescent="0.15">
      <c r="A481">
        <v>85</v>
      </c>
      <c r="B481" t="s">
        <v>25</v>
      </c>
      <c r="C481" t="s">
        <v>241</v>
      </c>
      <c r="D481" t="s">
        <v>149</v>
      </c>
      <c r="E481">
        <v>12</v>
      </c>
      <c r="F481">
        <v>2018</v>
      </c>
      <c r="G481">
        <v>2</v>
      </c>
      <c r="H481" s="7">
        <v>43263</v>
      </c>
      <c r="I481" t="s">
        <v>242</v>
      </c>
      <c r="J481">
        <v>32.706000000000003</v>
      </c>
      <c r="K481">
        <v>-116.396</v>
      </c>
      <c r="L481" t="s">
        <v>29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43</v>
      </c>
      <c r="S481" t="s">
        <v>20</v>
      </c>
      <c r="U481" t="s">
        <v>152</v>
      </c>
      <c r="V481" t="s">
        <v>36</v>
      </c>
      <c r="W481" t="s">
        <v>68</v>
      </c>
      <c r="X481" t="s">
        <v>53</v>
      </c>
      <c r="Y481" t="s">
        <v>74</v>
      </c>
      <c r="Z481" t="s">
        <v>472</v>
      </c>
      <c r="AA481">
        <v>2.77</v>
      </c>
      <c r="AB481" t="s">
        <v>2189</v>
      </c>
      <c r="AC481">
        <v>4.99</v>
      </c>
      <c r="AD481">
        <v>33</v>
      </c>
      <c r="AE481" t="s">
        <v>463</v>
      </c>
      <c r="AF481">
        <v>5.01</v>
      </c>
      <c r="AG481" t="s">
        <v>2190</v>
      </c>
      <c r="AH481">
        <v>8.01</v>
      </c>
      <c r="AI481">
        <v>201</v>
      </c>
      <c r="AJ481" t="s">
        <v>472</v>
      </c>
      <c r="AK481">
        <v>2.77</v>
      </c>
      <c r="AL481" t="s">
        <v>2191</v>
      </c>
      <c r="AM481">
        <v>5.99</v>
      </c>
      <c r="AN481">
        <v>65</v>
      </c>
      <c r="AO481" t="s">
        <v>1424</v>
      </c>
      <c r="AP481">
        <v>7.6</v>
      </c>
      <c r="AQ481" t="s">
        <v>2192</v>
      </c>
      <c r="AR481">
        <v>8.99</v>
      </c>
      <c r="AS481">
        <v>400</v>
      </c>
      <c r="AT481" t="str">
        <f t="shared" si="7"/>
        <v>&lt; 25mph</v>
      </c>
    </row>
    <row r="482" spans="1:46" x14ac:dyDescent="0.15">
      <c r="A482">
        <v>69</v>
      </c>
      <c r="B482" t="s">
        <v>25</v>
      </c>
      <c r="C482" t="s">
        <v>208</v>
      </c>
      <c r="D482" t="s">
        <v>104</v>
      </c>
      <c r="E482">
        <v>27</v>
      </c>
      <c r="F482">
        <v>2017</v>
      </c>
      <c r="G482">
        <v>3</v>
      </c>
      <c r="H482" s="7">
        <v>43005</v>
      </c>
      <c r="I482" t="s">
        <v>209</v>
      </c>
      <c r="J482">
        <v>33.232655000000001</v>
      </c>
      <c r="K482">
        <v>-116.9748</v>
      </c>
      <c r="L482" t="s">
        <v>29</v>
      </c>
      <c r="M482" t="s">
        <v>30</v>
      </c>
      <c r="N482" t="s">
        <v>51</v>
      </c>
      <c r="O482" t="s">
        <v>32</v>
      </c>
      <c r="P482" t="s">
        <v>33</v>
      </c>
      <c r="Q482" t="s">
        <v>34</v>
      </c>
      <c r="R482" t="s">
        <v>43</v>
      </c>
      <c r="S482" t="s">
        <v>52</v>
      </c>
      <c r="W482" t="s">
        <v>52</v>
      </c>
      <c r="X482" t="s">
        <v>38</v>
      </c>
      <c r="Y482" t="s">
        <v>47</v>
      </c>
      <c r="Z482" t="s">
        <v>416</v>
      </c>
      <c r="AA482">
        <v>2.52</v>
      </c>
      <c r="AB482" t="s">
        <v>2193</v>
      </c>
      <c r="AC482">
        <v>23.17</v>
      </c>
      <c r="AD482">
        <v>37</v>
      </c>
      <c r="AE482" t="s">
        <v>416</v>
      </c>
      <c r="AF482">
        <v>2.52</v>
      </c>
      <c r="AG482" t="s">
        <v>2193</v>
      </c>
      <c r="AH482">
        <v>23.17</v>
      </c>
      <c r="AI482">
        <v>103</v>
      </c>
      <c r="AJ482" t="s">
        <v>416</v>
      </c>
      <c r="AK482">
        <v>2.52</v>
      </c>
      <c r="AL482" t="s">
        <v>2194</v>
      </c>
      <c r="AM482">
        <v>25.21</v>
      </c>
      <c r="AN482">
        <v>73</v>
      </c>
      <c r="AO482" t="s">
        <v>416</v>
      </c>
      <c r="AP482">
        <v>2.52</v>
      </c>
      <c r="AQ482" t="s">
        <v>2194</v>
      </c>
      <c r="AR482">
        <v>25.21</v>
      </c>
      <c r="AS482">
        <v>202</v>
      </c>
      <c r="AT482" t="str">
        <f t="shared" si="7"/>
        <v>&lt; 25mph</v>
      </c>
    </row>
    <row r="483" spans="1:46" x14ac:dyDescent="0.15">
      <c r="A483">
        <v>121</v>
      </c>
      <c r="B483" t="s">
        <v>25</v>
      </c>
      <c r="C483" t="s">
        <v>313</v>
      </c>
      <c r="D483" t="s">
        <v>76</v>
      </c>
      <c r="E483">
        <v>31</v>
      </c>
      <c r="F483">
        <v>2020</v>
      </c>
      <c r="G483">
        <v>2</v>
      </c>
      <c r="H483" s="7">
        <v>43982</v>
      </c>
      <c r="I483" t="s">
        <v>314</v>
      </c>
      <c r="J483">
        <v>32.543005999999998</v>
      </c>
      <c r="K483">
        <v>-117.027715</v>
      </c>
      <c r="L483" t="s">
        <v>29</v>
      </c>
      <c r="M483" t="s">
        <v>85</v>
      </c>
      <c r="N483" t="s">
        <v>31</v>
      </c>
      <c r="O483" t="s">
        <v>32</v>
      </c>
      <c r="P483" t="s">
        <v>33</v>
      </c>
      <c r="Q483" t="s">
        <v>34</v>
      </c>
      <c r="R483" t="s">
        <v>43</v>
      </c>
      <c r="S483" t="s">
        <v>20</v>
      </c>
      <c r="U483" t="s">
        <v>81</v>
      </c>
      <c r="V483" t="s">
        <v>36</v>
      </c>
      <c r="W483" t="s">
        <v>139</v>
      </c>
      <c r="X483" t="s">
        <v>69</v>
      </c>
      <c r="Y483" t="s">
        <v>64</v>
      </c>
      <c r="Z483" t="s">
        <v>2046</v>
      </c>
      <c r="AA483">
        <v>3.4</v>
      </c>
      <c r="AB483" t="s">
        <v>2195</v>
      </c>
      <c r="AC483">
        <v>5.99</v>
      </c>
      <c r="AD483">
        <v>27</v>
      </c>
      <c r="AE483" t="s">
        <v>937</v>
      </c>
      <c r="AF483">
        <v>5.42</v>
      </c>
      <c r="AG483" t="s">
        <v>2196</v>
      </c>
      <c r="AH483">
        <v>20</v>
      </c>
      <c r="AI483">
        <v>82</v>
      </c>
      <c r="AJ483" t="s">
        <v>2046</v>
      </c>
      <c r="AK483">
        <v>3.4</v>
      </c>
      <c r="AL483" t="s">
        <v>2195</v>
      </c>
      <c r="AM483">
        <v>5.99</v>
      </c>
      <c r="AN483">
        <v>51</v>
      </c>
      <c r="AO483" t="s">
        <v>937</v>
      </c>
      <c r="AP483">
        <v>5.42</v>
      </c>
      <c r="AQ483" t="s">
        <v>2197</v>
      </c>
      <c r="AR483">
        <v>21</v>
      </c>
      <c r="AS483">
        <v>154</v>
      </c>
      <c r="AT483" t="str">
        <f t="shared" si="7"/>
        <v>&lt; 25mph</v>
      </c>
    </row>
    <row r="484" spans="1:46" x14ac:dyDescent="0.15">
      <c r="A484">
        <v>117</v>
      </c>
      <c r="B484" t="s">
        <v>25</v>
      </c>
      <c r="C484" t="s">
        <v>306</v>
      </c>
      <c r="D484" t="s">
        <v>176</v>
      </c>
      <c r="E484">
        <v>12</v>
      </c>
      <c r="F484">
        <v>2019</v>
      </c>
      <c r="G484">
        <v>4</v>
      </c>
      <c r="H484" s="7">
        <v>43781</v>
      </c>
      <c r="I484" t="s">
        <v>155</v>
      </c>
      <c r="J484">
        <v>33.190275999999997</v>
      </c>
      <c r="K484">
        <v>-117.369773</v>
      </c>
      <c r="L484" t="s">
        <v>56</v>
      </c>
      <c r="M484" t="s">
        <v>85</v>
      </c>
      <c r="N484" t="s">
        <v>31</v>
      </c>
      <c r="O484" t="s">
        <v>32</v>
      </c>
      <c r="P484" t="s">
        <v>297</v>
      </c>
      <c r="Q484" t="s">
        <v>34</v>
      </c>
      <c r="R484" t="s">
        <v>43</v>
      </c>
      <c r="S484" t="s">
        <v>100</v>
      </c>
      <c r="T484" t="s">
        <v>108</v>
      </c>
      <c r="W484" t="s">
        <v>52</v>
      </c>
      <c r="X484" t="s">
        <v>38</v>
      </c>
      <c r="Y484" t="s">
        <v>61</v>
      </c>
      <c r="Z484" t="s">
        <v>420</v>
      </c>
      <c r="AA484">
        <v>2.7</v>
      </c>
      <c r="AB484" t="s">
        <v>2198</v>
      </c>
      <c r="AC484">
        <v>8.99</v>
      </c>
      <c r="AD484">
        <v>30</v>
      </c>
      <c r="AE484" t="s">
        <v>395</v>
      </c>
      <c r="AF484">
        <v>4.49</v>
      </c>
      <c r="AG484" t="s">
        <v>2199</v>
      </c>
      <c r="AH484">
        <v>15.99</v>
      </c>
      <c r="AI484">
        <v>102</v>
      </c>
      <c r="AJ484" t="s">
        <v>651</v>
      </c>
      <c r="AK484">
        <v>3.27</v>
      </c>
      <c r="AL484" t="s">
        <v>2200</v>
      </c>
      <c r="AM484">
        <v>10</v>
      </c>
      <c r="AN484">
        <v>60</v>
      </c>
      <c r="AO484" t="s">
        <v>395</v>
      </c>
      <c r="AP484">
        <v>4.49</v>
      </c>
      <c r="AQ484" t="s">
        <v>2199</v>
      </c>
      <c r="AR484">
        <v>15.99</v>
      </c>
      <c r="AS484">
        <v>204</v>
      </c>
      <c r="AT484" t="str">
        <f t="shared" si="7"/>
        <v>&lt; 25mph</v>
      </c>
    </row>
    <row r="485" spans="1:46" x14ac:dyDescent="0.15">
      <c r="A485">
        <v>132</v>
      </c>
      <c r="B485" t="s">
        <v>25</v>
      </c>
      <c r="C485" t="s">
        <v>333</v>
      </c>
      <c r="D485" t="s">
        <v>104</v>
      </c>
      <c r="E485">
        <v>2</v>
      </c>
      <c r="F485">
        <v>2020</v>
      </c>
      <c r="G485">
        <v>3</v>
      </c>
      <c r="H485" s="7">
        <v>44076</v>
      </c>
      <c r="I485" t="s">
        <v>137</v>
      </c>
      <c r="J485">
        <v>33.362000000000002</v>
      </c>
      <c r="K485">
        <v>-117.137</v>
      </c>
      <c r="L485" t="s">
        <v>29</v>
      </c>
      <c r="M485" t="s">
        <v>30</v>
      </c>
      <c r="N485" t="s">
        <v>31</v>
      </c>
      <c r="O485" t="s">
        <v>86</v>
      </c>
      <c r="P485" t="s">
        <v>33</v>
      </c>
      <c r="Q485" t="s">
        <v>34</v>
      </c>
      <c r="R485" t="s">
        <v>43</v>
      </c>
      <c r="S485" t="s">
        <v>100</v>
      </c>
      <c r="T485" t="s">
        <v>101</v>
      </c>
      <c r="W485" t="s">
        <v>68</v>
      </c>
      <c r="X485" t="s">
        <v>53</v>
      </c>
      <c r="Y485" t="s">
        <v>47</v>
      </c>
      <c r="Z485" t="s">
        <v>432</v>
      </c>
      <c r="AA485">
        <v>3.98</v>
      </c>
      <c r="AB485" t="s">
        <v>2201</v>
      </c>
      <c r="AC485">
        <v>18.010000000000002</v>
      </c>
      <c r="AD485">
        <v>18</v>
      </c>
      <c r="AE485" t="s">
        <v>488</v>
      </c>
      <c r="AF485">
        <v>6.73</v>
      </c>
      <c r="AG485" t="s">
        <v>2202</v>
      </c>
      <c r="AH485">
        <v>20</v>
      </c>
      <c r="AI485">
        <v>136</v>
      </c>
      <c r="AJ485" t="s">
        <v>432</v>
      </c>
      <c r="AK485">
        <v>3.98</v>
      </c>
      <c r="AL485" t="s">
        <v>2203</v>
      </c>
      <c r="AM485">
        <v>24.99</v>
      </c>
      <c r="AN485">
        <v>36</v>
      </c>
      <c r="AO485" t="s">
        <v>432</v>
      </c>
      <c r="AP485">
        <v>3.98</v>
      </c>
      <c r="AQ485" t="s">
        <v>2203</v>
      </c>
      <c r="AR485">
        <v>24.99</v>
      </c>
      <c r="AS485">
        <v>274</v>
      </c>
      <c r="AT485" t="str">
        <f t="shared" si="7"/>
        <v>&lt; 25mph</v>
      </c>
    </row>
    <row r="486" spans="1:46" x14ac:dyDescent="0.15">
      <c r="A486">
        <v>94</v>
      </c>
      <c r="B486" t="s">
        <v>25</v>
      </c>
      <c r="C486" t="s">
        <v>260</v>
      </c>
      <c r="D486" t="s">
        <v>92</v>
      </c>
      <c r="E486">
        <v>19</v>
      </c>
      <c r="F486">
        <v>2018</v>
      </c>
      <c r="G486">
        <v>3</v>
      </c>
      <c r="H486" s="7">
        <v>43331</v>
      </c>
      <c r="I486" t="s">
        <v>261</v>
      </c>
      <c r="J486">
        <v>32.700180400000001</v>
      </c>
      <c r="K486">
        <v>-116.8638674</v>
      </c>
      <c r="L486" t="s">
        <v>29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43</v>
      </c>
      <c r="S486" t="s">
        <v>20</v>
      </c>
      <c r="U486" t="s">
        <v>81</v>
      </c>
      <c r="V486" t="s">
        <v>36</v>
      </c>
      <c r="W486" t="s">
        <v>56</v>
      </c>
      <c r="X486" t="s">
        <v>53</v>
      </c>
      <c r="Y486" t="s">
        <v>39</v>
      </c>
      <c r="Z486" t="s">
        <v>606</v>
      </c>
      <c r="AA486">
        <v>0.55000000000000004</v>
      </c>
      <c r="AB486" t="s">
        <v>2204</v>
      </c>
      <c r="AC486">
        <v>4</v>
      </c>
      <c r="AD486">
        <v>6</v>
      </c>
      <c r="AE486" t="s">
        <v>553</v>
      </c>
      <c r="AF486">
        <v>4.6100000000000003</v>
      </c>
      <c r="AG486" t="s">
        <v>2205</v>
      </c>
      <c r="AH486">
        <v>24.99</v>
      </c>
      <c r="AI486">
        <v>26</v>
      </c>
      <c r="AJ486" t="s">
        <v>606</v>
      </c>
      <c r="AK486">
        <v>0.55000000000000004</v>
      </c>
      <c r="AL486" t="s">
        <v>2206</v>
      </c>
      <c r="AM486">
        <v>7</v>
      </c>
      <c r="AN486">
        <v>12</v>
      </c>
      <c r="AO486" t="s">
        <v>553</v>
      </c>
      <c r="AP486">
        <v>4.6100000000000003</v>
      </c>
      <c r="AQ486" t="s">
        <v>2205</v>
      </c>
      <c r="AR486">
        <v>24.99</v>
      </c>
      <c r="AS486">
        <v>52</v>
      </c>
      <c r="AT486" t="str">
        <f t="shared" si="7"/>
        <v>&lt; 25mph</v>
      </c>
    </row>
    <row r="487" spans="1:46" x14ac:dyDescent="0.15">
      <c r="A487">
        <v>68</v>
      </c>
      <c r="B487" t="s">
        <v>25</v>
      </c>
      <c r="C487" t="s">
        <v>206</v>
      </c>
      <c r="D487" t="s">
        <v>104</v>
      </c>
      <c r="E487">
        <v>5</v>
      </c>
      <c r="F487">
        <v>2017</v>
      </c>
      <c r="G487">
        <v>3</v>
      </c>
      <c r="H487" s="7">
        <v>42983</v>
      </c>
      <c r="I487" t="s">
        <v>207</v>
      </c>
      <c r="J487">
        <v>32.619081999999999</v>
      </c>
      <c r="K487">
        <v>-116.69494299999999</v>
      </c>
      <c r="L487" t="s">
        <v>29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43</v>
      </c>
      <c r="S487" t="s">
        <v>20</v>
      </c>
      <c r="U487" t="s">
        <v>29</v>
      </c>
      <c r="V487" t="s">
        <v>36</v>
      </c>
      <c r="W487" t="s">
        <v>52</v>
      </c>
      <c r="X487" t="s">
        <v>53</v>
      </c>
      <c r="Y487" t="s">
        <v>74</v>
      </c>
      <c r="Z487" t="s">
        <v>457</v>
      </c>
      <c r="AA487">
        <v>3.99</v>
      </c>
      <c r="AB487" t="s">
        <v>2207</v>
      </c>
      <c r="AC487">
        <v>11.01</v>
      </c>
      <c r="AD487">
        <v>12</v>
      </c>
      <c r="AE487" t="s">
        <v>457</v>
      </c>
      <c r="AF487">
        <v>3.99</v>
      </c>
      <c r="AG487" t="s">
        <v>2207</v>
      </c>
      <c r="AH487">
        <v>11.01</v>
      </c>
      <c r="AI487">
        <v>37</v>
      </c>
      <c r="AJ487" t="s">
        <v>457</v>
      </c>
      <c r="AK487">
        <v>3.99</v>
      </c>
      <c r="AL487" t="s">
        <v>2207</v>
      </c>
      <c r="AM487">
        <v>11.01</v>
      </c>
      <c r="AN487">
        <v>24</v>
      </c>
      <c r="AO487" t="s">
        <v>457</v>
      </c>
      <c r="AP487">
        <v>3.99</v>
      </c>
      <c r="AQ487" t="s">
        <v>2207</v>
      </c>
      <c r="AR487">
        <v>11.01</v>
      </c>
      <c r="AS487">
        <v>77</v>
      </c>
      <c r="AT487" t="str">
        <f t="shared" si="7"/>
        <v>&lt; 25mph</v>
      </c>
    </row>
    <row r="488" spans="1:46" x14ac:dyDescent="0.15">
      <c r="A488">
        <v>27</v>
      </c>
      <c r="B488" t="s">
        <v>25</v>
      </c>
      <c r="C488" t="s">
        <v>123</v>
      </c>
      <c r="D488" t="s">
        <v>124</v>
      </c>
      <c r="E488">
        <v>26</v>
      </c>
      <c r="F488">
        <v>2015</v>
      </c>
      <c r="G488">
        <v>4</v>
      </c>
      <c r="H488" s="7">
        <v>42364</v>
      </c>
      <c r="I488" t="s">
        <v>125</v>
      </c>
      <c r="J488">
        <v>33.132300000000001</v>
      </c>
      <c r="K488">
        <v>-117.06950000000001</v>
      </c>
      <c r="L488" t="s">
        <v>29</v>
      </c>
      <c r="M488" t="s">
        <v>85</v>
      </c>
      <c r="N488" t="s">
        <v>31</v>
      </c>
      <c r="O488" t="s">
        <v>32</v>
      </c>
      <c r="P488" t="s">
        <v>33</v>
      </c>
      <c r="Q488" t="s">
        <v>34</v>
      </c>
      <c r="R488" t="s">
        <v>43</v>
      </c>
      <c r="S488" t="s">
        <v>20</v>
      </c>
      <c r="U488" t="s">
        <v>29</v>
      </c>
      <c r="V488" t="s">
        <v>36</v>
      </c>
      <c r="W488" t="s">
        <v>37</v>
      </c>
      <c r="X488" t="s">
        <v>38</v>
      </c>
      <c r="Y488" t="s">
        <v>47</v>
      </c>
      <c r="Z488" t="s">
        <v>416</v>
      </c>
      <c r="AA488">
        <v>1.98</v>
      </c>
      <c r="AB488" t="s">
        <v>2208</v>
      </c>
      <c r="AC488">
        <v>28.99</v>
      </c>
      <c r="AD488">
        <v>51</v>
      </c>
      <c r="AE488" t="s">
        <v>416</v>
      </c>
      <c r="AF488">
        <v>1.98</v>
      </c>
      <c r="AG488" t="s">
        <v>2208</v>
      </c>
      <c r="AH488">
        <v>28.99</v>
      </c>
      <c r="AI488">
        <v>112</v>
      </c>
      <c r="AJ488" t="s">
        <v>418</v>
      </c>
      <c r="AK488">
        <v>2.59</v>
      </c>
      <c r="AL488" t="s">
        <v>2209</v>
      </c>
      <c r="AM488">
        <v>31.99</v>
      </c>
      <c r="AN488">
        <v>103</v>
      </c>
      <c r="AO488" t="s">
        <v>418</v>
      </c>
      <c r="AP488">
        <v>2.59</v>
      </c>
      <c r="AQ488" t="s">
        <v>2209</v>
      </c>
      <c r="AR488">
        <v>31.99</v>
      </c>
      <c r="AS488">
        <v>225</v>
      </c>
      <c r="AT488" t="str">
        <f t="shared" si="7"/>
        <v>25-40mph</v>
      </c>
    </row>
    <row r="489" spans="1:46" x14ac:dyDescent="0.15">
      <c r="A489">
        <v>135</v>
      </c>
      <c r="B489" t="s">
        <v>25</v>
      </c>
      <c r="C489" t="s">
        <v>337</v>
      </c>
      <c r="D489" t="s">
        <v>104</v>
      </c>
      <c r="E489">
        <v>6</v>
      </c>
      <c r="F489">
        <v>2020</v>
      </c>
      <c r="G489">
        <v>3</v>
      </c>
      <c r="H489" s="7">
        <v>44080</v>
      </c>
      <c r="I489" t="s">
        <v>338</v>
      </c>
      <c r="J489">
        <v>33.096483999999997</v>
      </c>
      <c r="K489">
        <v>-117.023704</v>
      </c>
      <c r="L489" t="s">
        <v>29</v>
      </c>
      <c r="M489" t="s">
        <v>85</v>
      </c>
      <c r="N489" t="s">
        <v>31</v>
      </c>
      <c r="O489" t="s">
        <v>32</v>
      </c>
      <c r="P489" t="s">
        <v>33</v>
      </c>
      <c r="Q489" t="s">
        <v>34</v>
      </c>
      <c r="R489" t="s">
        <v>43</v>
      </c>
      <c r="S489" t="s">
        <v>100</v>
      </c>
      <c r="T489" t="s">
        <v>118</v>
      </c>
      <c r="W489" t="s">
        <v>68</v>
      </c>
      <c r="X489" t="s">
        <v>38</v>
      </c>
      <c r="Y489" t="s">
        <v>47</v>
      </c>
      <c r="Z489" t="s">
        <v>397</v>
      </c>
      <c r="AA489">
        <v>3.8</v>
      </c>
      <c r="AB489" t="s">
        <v>2210</v>
      </c>
      <c r="AC489">
        <v>11</v>
      </c>
      <c r="AD489">
        <v>30</v>
      </c>
      <c r="AE489" t="s">
        <v>430</v>
      </c>
      <c r="AF489">
        <v>6.48</v>
      </c>
      <c r="AG489" t="s">
        <v>2211</v>
      </c>
      <c r="AH489">
        <v>14.25</v>
      </c>
      <c r="AI489">
        <v>125</v>
      </c>
      <c r="AJ489" t="s">
        <v>397</v>
      </c>
      <c r="AK489">
        <v>3.8</v>
      </c>
      <c r="AL489" t="s">
        <v>2210</v>
      </c>
      <c r="AM489">
        <v>11</v>
      </c>
      <c r="AN489">
        <v>60</v>
      </c>
      <c r="AO489" t="s">
        <v>430</v>
      </c>
      <c r="AP489">
        <v>6.48</v>
      </c>
      <c r="AQ489" t="s">
        <v>2211</v>
      </c>
      <c r="AR489">
        <v>14.25</v>
      </c>
      <c r="AS489">
        <v>250</v>
      </c>
      <c r="AT489" t="str">
        <f t="shared" si="7"/>
        <v>&lt; 25mph</v>
      </c>
    </row>
    <row r="490" spans="1:46" x14ac:dyDescent="0.15">
      <c r="A490">
        <v>123</v>
      </c>
      <c r="B490" t="s">
        <v>25</v>
      </c>
      <c r="C490" t="s">
        <v>317</v>
      </c>
      <c r="D490" t="s">
        <v>149</v>
      </c>
      <c r="E490">
        <v>3</v>
      </c>
      <c r="F490">
        <v>2020</v>
      </c>
      <c r="G490">
        <v>2</v>
      </c>
      <c r="H490" s="7">
        <v>43985</v>
      </c>
      <c r="I490" t="s">
        <v>318</v>
      </c>
      <c r="J490">
        <v>33.123399999999997</v>
      </c>
      <c r="K490">
        <v>-117.02500000000001</v>
      </c>
      <c r="L490" t="s">
        <v>29</v>
      </c>
      <c r="M490" t="s">
        <v>30</v>
      </c>
      <c r="N490" t="s">
        <v>31</v>
      </c>
      <c r="O490" t="s">
        <v>32</v>
      </c>
      <c r="P490" t="s">
        <v>304</v>
      </c>
      <c r="Q490" t="s">
        <v>34</v>
      </c>
      <c r="R490" t="s">
        <v>43</v>
      </c>
      <c r="S490" t="s">
        <v>20</v>
      </c>
      <c r="U490" t="s">
        <v>152</v>
      </c>
      <c r="V490" t="s">
        <v>36</v>
      </c>
      <c r="W490" t="s">
        <v>68</v>
      </c>
      <c r="X490" t="s">
        <v>53</v>
      </c>
      <c r="Y490" t="s">
        <v>47</v>
      </c>
      <c r="Z490" t="s">
        <v>846</v>
      </c>
      <c r="AA490">
        <v>3.84</v>
      </c>
      <c r="AB490" t="s">
        <v>2212</v>
      </c>
      <c r="AC490">
        <v>4.99</v>
      </c>
      <c r="AD490">
        <v>62</v>
      </c>
      <c r="AE490" t="s">
        <v>846</v>
      </c>
      <c r="AF490">
        <v>3.84</v>
      </c>
      <c r="AG490" t="s">
        <v>2212</v>
      </c>
      <c r="AH490">
        <v>4.99</v>
      </c>
      <c r="AI490">
        <v>163</v>
      </c>
      <c r="AJ490" t="s">
        <v>846</v>
      </c>
      <c r="AK490">
        <v>3.84</v>
      </c>
      <c r="AL490" t="s">
        <v>2212</v>
      </c>
      <c r="AM490">
        <v>4.99</v>
      </c>
      <c r="AN490">
        <v>124</v>
      </c>
      <c r="AO490" t="s">
        <v>846</v>
      </c>
      <c r="AP490">
        <v>3.84</v>
      </c>
      <c r="AQ490" t="s">
        <v>2212</v>
      </c>
      <c r="AR490">
        <v>4.99</v>
      </c>
      <c r="AS490">
        <v>323</v>
      </c>
      <c r="AT490" t="str">
        <f t="shared" si="7"/>
        <v>&lt; 25mph</v>
      </c>
    </row>
    <row r="491" spans="1:46" x14ac:dyDescent="0.15">
      <c r="A491">
        <v>113</v>
      </c>
      <c r="B491" t="s">
        <v>25</v>
      </c>
      <c r="C491" t="s">
        <v>301</v>
      </c>
      <c r="D491" t="s">
        <v>120</v>
      </c>
      <c r="E491">
        <v>24</v>
      </c>
      <c r="F491">
        <v>2019</v>
      </c>
      <c r="G491">
        <v>4</v>
      </c>
      <c r="H491" s="7">
        <v>43762</v>
      </c>
      <c r="I491" s="8">
        <v>0.42777777777777781</v>
      </c>
      <c r="J491">
        <v>32.835712000000001</v>
      </c>
      <c r="K491">
        <v>-116.725166</v>
      </c>
      <c r="L491" t="s">
        <v>29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43</v>
      </c>
      <c r="S491" t="s">
        <v>100</v>
      </c>
      <c r="T491" t="s">
        <v>203</v>
      </c>
      <c r="W491" t="s">
        <v>68</v>
      </c>
      <c r="X491" t="s">
        <v>53</v>
      </c>
      <c r="Y491" t="s">
        <v>74</v>
      </c>
      <c r="Z491" t="s">
        <v>855</v>
      </c>
      <c r="AA491">
        <v>2.5499999999999998</v>
      </c>
      <c r="AB491" t="s">
        <v>2213</v>
      </c>
      <c r="AC491">
        <v>3</v>
      </c>
      <c r="AD491">
        <v>10</v>
      </c>
      <c r="AE491" t="s">
        <v>571</v>
      </c>
      <c r="AF491">
        <v>5.44</v>
      </c>
      <c r="AG491" t="s">
        <v>2214</v>
      </c>
      <c r="AH491">
        <v>7</v>
      </c>
      <c r="AI491">
        <v>82</v>
      </c>
      <c r="AJ491" t="s">
        <v>855</v>
      </c>
      <c r="AK491">
        <v>2.5499999999999998</v>
      </c>
      <c r="AL491" t="s">
        <v>2215</v>
      </c>
      <c r="AM491">
        <v>4.99</v>
      </c>
      <c r="AN491">
        <v>20</v>
      </c>
      <c r="AO491" t="s">
        <v>1633</v>
      </c>
      <c r="AP491">
        <v>6.85</v>
      </c>
      <c r="AQ491" t="s">
        <v>2216</v>
      </c>
      <c r="AR491">
        <v>11.01</v>
      </c>
      <c r="AS491">
        <v>165</v>
      </c>
      <c r="AT491" t="str">
        <f t="shared" si="7"/>
        <v>&lt; 25mph</v>
      </c>
    </row>
    <row r="492" spans="1:46" x14ac:dyDescent="0.15">
      <c r="A492">
        <v>132</v>
      </c>
      <c r="B492" t="s">
        <v>25</v>
      </c>
      <c r="C492" t="s">
        <v>333</v>
      </c>
      <c r="D492" t="s">
        <v>104</v>
      </c>
      <c r="E492">
        <v>2</v>
      </c>
      <c r="F492">
        <v>2020</v>
      </c>
      <c r="G492">
        <v>3</v>
      </c>
      <c r="H492" s="7">
        <v>44076</v>
      </c>
      <c r="I492" t="s">
        <v>137</v>
      </c>
      <c r="J492">
        <v>33.362000000000002</v>
      </c>
      <c r="K492">
        <v>-117.137</v>
      </c>
      <c r="L492" t="s">
        <v>29</v>
      </c>
      <c r="M492" t="s">
        <v>30</v>
      </c>
      <c r="N492" t="s">
        <v>31</v>
      </c>
      <c r="O492" t="s">
        <v>86</v>
      </c>
      <c r="P492" t="s">
        <v>33</v>
      </c>
      <c r="Q492" t="s">
        <v>34</v>
      </c>
      <c r="R492" t="s">
        <v>43</v>
      </c>
      <c r="S492" t="s">
        <v>100</v>
      </c>
      <c r="T492" t="s">
        <v>101</v>
      </c>
      <c r="W492" t="s">
        <v>68</v>
      </c>
      <c r="X492" t="s">
        <v>53</v>
      </c>
      <c r="Y492" t="s">
        <v>47</v>
      </c>
      <c r="Z492" t="s">
        <v>432</v>
      </c>
      <c r="AA492">
        <v>3.98</v>
      </c>
      <c r="AB492" t="s">
        <v>2217</v>
      </c>
      <c r="AC492">
        <v>14.01</v>
      </c>
      <c r="AD492">
        <v>24</v>
      </c>
      <c r="AE492" t="s">
        <v>1001</v>
      </c>
      <c r="AF492">
        <v>6.75</v>
      </c>
      <c r="AG492" t="s">
        <v>2218</v>
      </c>
      <c r="AH492">
        <v>22.58</v>
      </c>
      <c r="AI492">
        <v>167</v>
      </c>
      <c r="AJ492" t="s">
        <v>432</v>
      </c>
      <c r="AK492">
        <v>3.98</v>
      </c>
      <c r="AL492" t="s">
        <v>2219</v>
      </c>
      <c r="AM492">
        <v>16</v>
      </c>
      <c r="AN492">
        <v>48</v>
      </c>
      <c r="AO492" t="s">
        <v>1001</v>
      </c>
      <c r="AP492">
        <v>6.75</v>
      </c>
      <c r="AQ492" t="s">
        <v>2218</v>
      </c>
      <c r="AR492">
        <v>22.58</v>
      </c>
      <c r="AS492">
        <v>332</v>
      </c>
      <c r="AT492" t="str">
        <f t="shared" si="7"/>
        <v>&lt; 25mph</v>
      </c>
    </row>
    <row r="493" spans="1:46" x14ac:dyDescent="0.15">
      <c r="A493">
        <v>78</v>
      </c>
      <c r="B493" t="s">
        <v>25</v>
      </c>
      <c r="C493" t="s">
        <v>226</v>
      </c>
      <c r="D493" t="s">
        <v>27</v>
      </c>
      <c r="E493">
        <v>8</v>
      </c>
      <c r="F493">
        <v>2018</v>
      </c>
      <c r="G493">
        <v>1</v>
      </c>
      <c r="H493" s="7">
        <v>43139</v>
      </c>
      <c r="I493" t="s">
        <v>227</v>
      </c>
      <c r="J493">
        <v>33.207099999999997</v>
      </c>
      <c r="K493">
        <v>-117.2072</v>
      </c>
      <c r="L493" t="s">
        <v>29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43</v>
      </c>
      <c r="S493" t="s">
        <v>20</v>
      </c>
      <c r="U493" t="s">
        <v>29</v>
      </c>
      <c r="V493" t="s">
        <v>36</v>
      </c>
      <c r="W493" t="s">
        <v>46</v>
      </c>
      <c r="X493" t="s">
        <v>69</v>
      </c>
      <c r="Y493" t="s">
        <v>61</v>
      </c>
      <c r="Z493" t="s">
        <v>986</v>
      </c>
      <c r="AA493">
        <v>3.65</v>
      </c>
      <c r="AB493" t="s">
        <v>2220</v>
      </c>
      <c r="AC493">
        <v>14.99</v>
      </c>
      <c r="AD493">
        <v>46</v>
      </c>
      <c r="AE493" t="s">
        <v>632</v>
      </c>
      <c r="AF493">
        <v>7.92</v>
      </c>
      <c r="AG493" t="s">
        <v>2221</v>
      </c>
      <c r="AH493">
        <v>22.01</v>
      </c>
      <c r="AI493">
        <v>123</v>
      </c>
      <c r="AJ493" t="s">
        <v>986</v>
      </c>
      <c r="AK493">
        <v>3.65</v>
      </c>
      <c r="AL493" t="s">
        <v>2220</v>
      </c>
      <c r="AM493">
        <v>14.99</v>
      </c>
      <c r="AN493">
        <v>102</v>
      </c>
      <c r="AO493" t="s">
        <v>632</v>
      </c>
      <c r="AP493">
        <v>7.92</v>
      </c>
      <c r="AQ493" t="s">
        <v>2221</v>
      </c>
      <c r="AR493">
        <v>22.01</v>
      </c>
      <c r="AS493">
        <v>256</v>
      </c>
      <c r="AT493" t="str">
        <f t="shared" si="7"/>
        <v>&lt; 25mph</v>
      </c>
    </row>
    <row r="494" spans="1:46" x14ac:dyDescent="0.15">
      <c r="A494">
        <v>59</v>
      </c>
      <c r="B494" t="s">
        <v>25</v>
      </c>
      <c r="C494" t="s">
        <v>186</v>
      </c>
      <c r="D494" t="s">
        <v>149</v>
      </c>
      <c r="E494">
        <v>19</v>
      </c>
      <c r="F494">
        <v>2017</v>
      </c>
      <c r="G494">
        <v>2</v>
      </c>
      <c r="H494" s="7">
        <v>42905</v>
      </c>
      <c r="I494" t="s">
        <v>187</v>
      </c>
      <c r="J494">
        <v>32.782865000000001</v>
      </c>
      <c r="K494">
        <v>-117.048756</v>
      </c>
      <c r="L494" t="s">
        <v>29</v>
      </c>
      <c r="M494" t="s">
        <v>85</v>
      </c>
      <c r="N494" t="s">
        <v>31</v>
      </c>
      <c r="O494" t="s">
        <v>32</v>
      </c>
      <c r="P494" t="s">
        <v>33</v>
      </c>
      <c r="Q494" t="s">
        <v>34</v>
      </c>
      <c r="R494" t="s">
        <v>43</v>
      </c>
      <c r="S494" t="s">
        <v>20</v>
      </c>
      <c r="U494" t="s">
        <v>81</v>
      </c>
      <c r="V494" t="s">
        <v>36</v>
      </c>
      <c r="X494" t="s">
        <v>69</v>
      </c>
      <c r="Y494" t="s">
        <v>39</v>
      </c>
      <c r="Z494" t="s">
        <v>1139</v>
      </c>
      <c r="AA494">
        <v>3.31</v>
      </c>
      <c r="AB494" t="s">
        <v>2222</v>
      </c>
      <c r="AC494">
        <v>14</v>
      </c>
      <c r="AD494">
        <v>33</v>
      </c>
      <c r="AE494" t="s">
        <v>545</v>
      </c>
      <c r="AF494">
        <v>5.45</v>
      </c>
      <c r="AG494" t="s">
        <v>2223</v>
      </c>
      <c r="AH494">
        <v>20</v>
      </c>
      <c r="AI494">
        <v>177</v>
      </c>
      <c r="AJ494" t="s">
        <v>1139</v>
      </c>
      <c r="AK494">
        <v>3.31</v>
      </c>
      <c r="AL494" t="s">
        <v>2222</v>
      </c>
      <c r="AM494">
        <v>14</v>
      </c>
      <c r="AN494">
        <v>65</v>
      </c>
      <c r="AO494" t="s">
        <v>545</v>
      </c>
      <c r="AP494">
        <v>5.45</v>
      </c>
      <c r="AQ494" t="s">
        <v>2223</v>
      </c>
      <c r="AR494">
        <v>20</v>
      </c>
      <c r="AS494">
        <v>353</v>
      </c>
      <c r="AT494" t="str">
        <f t="shared" si="7"/>
        <v>&lt; 25mph</v>
      </c>
    </row>
    <row r="495" spans="1:46" x14ac:dyDescent="0.15">
      <c r="A495">
        <v>2</v>
      </c>
      <c r="B495" t="s">
        <v>25</v>
      </c>
      <c r="C495" t="s">
        <v>40</v>
      </c>
      <c r="D495" t="s">
        <v>41</v>
      </c>
      <c r="E495">
        <v>19</v>
      </c>
      <c r="F495">
        <v>2015</v>
      </c>
      <c r="G495">
        <v>1</v>
      </c>
      <c r="H495" s="7">
        <v>42082</v>
      </c>
      <c r="I495" t="s">
        <v>42</v>
      </c>
      <c r="J495">
        <v>33.056451000000003</v>
      </c>
      <c r="K495">
        <v>-117.03319999999999</v>
      </c>
      <c r="L495" t="s">
        <v>29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43</v>
      </c>
      <c r="S495" t="s">
        <v>20</v>
      </c>
      <c r="U495" t="s">
        <v>44</v>
      </c>
      <c r="V495" t="s">
        <v>45</v>
      </c>
      <c r="W495" t="s">
        <v>46</v>
      </c>
      <c r="X495" t="s">
        <v>38</v>
      </c>
      <c r="Y495" t="s">
        <v>47</v>
      </c>
      <c r="Z495" t="s">
        <v>477</v>
      </c>
      <c r="AA495">
        <v>0.14000000000000001</v>
      </c>
      <c r="AB495" t="s">
        <v>2224</v>
      </c>
      <c r="AC495">
        <v>11.01</v>
      </c>
      <c r="AD495">
        <v>16</v>
      </c>
      <c r="AE495" t="s">
        <v>422</v>
      </c>
      <c r="AF495">
        <v>6.45</v>
      </c>
      <c r="AG495" t="s">
        <v>2225</v>
      </c>
      <c r="AH495">
        <v>18.010000000000002</v>
      </c>
      <c r="AI495">
        <v>46</v>
      </c>
      <c r="AJ495" t="s">
        <v>477</v>
      </c>
      <c r="AK495">
        <v>0.14000000000000001</v>
      </c>
      <c r="AL495" t="s">
        <v>2226</v>
      </c>
      <c r="AM495">
        <v>12.01</v>
      </c>
      <c r="AN495">
        <v>32</v>
      </c>
      <c r="AO495" t="s">
        <v>422</v>
      </c>
      <c r="AP495">
        <v>6.45</v>
      </c>
      <c r="AQ495" t="s">
        <v>2227</v>
      </c>
      <c r="AR495">
        <v>20</v>
      </c>
      <c r="AS495">
        <v>92</v>
      </c>
      <c r="AT495" t="str">
        <f t="shared" si="7"/>
        <v>&lt; 25mph</v>
      </c>
    </row>
    <row r="496" spans="1:46" x14ac:dyDescent="0.15">
      <c r="A496">
        <v>10</v>
      </c>
      <c r="B496" t="s">
        <v>25</v>
      </c>
      <c r="C496" t="s">
        <v>75</v>
      </c>
      <c r="D496" t="s">
        <v>76</v>
      </c>
      <c r="E496">
        <v>17</v>
      </c>
      <c r="F496">
        <v>2015</v>
      </c>
      <c r="G496">
        <v>2</v>
      </c>
      <c r="H496" s="7">
        <v>42141</v>
      </c>
      <c r="I496" t="s">
        <v>77</v>
      </c>
      <c r="J496">
        <v>33.180799999999998</v>
      </c>
      <c r="K496">
        <v>-117.2064</v>
      </c>
      <c r="L496" t="s">
        <v>29</v>
      </c>
      <c r="M496" t="s">
        <v>30</v>
      </c>
      <c r="N496" t="s">
        <v>31</v>
      </c>
      <c r="O496" t="s">
        <v>78</v>
      </c>
      <c r="P496" t="s">
        <v>33</v>
      </c>
      <c r="Q496" t="s">
        <v>34</v>
      </c>
      <c r="R496" t="s">
        <v>43</v>
      </c>
      <c r="S496" t="s">
        <v>20</v>
      </c>
      <c r="U496" t="s">
        <v>56</v>
      </c>
      <c r="V496" t="s">
        <v>36</v>
      </c>
      <c r="X496" t="s">
        <v>69</v>
      </c>
      <c r="Y496" t="s">
        <v>61</v>
      </c>
      <c r="Z496" t="s">
        <v>2228</v>
      </c>
      <c r="AA496">
        <v>1.43</v>
      </c>
      <c r="AB496" t="s">
        <v>2229</v>
      </c>
      <c r="AC496">
        <v>10.23</v>
      </c>
      <c r="AD496">
        <v>12</v>
      </c>
      <c r="AE496" t="s">
        <v>717</v>
      </c>
      <c r="AF496">
        <v>4.97</v>
      </c>
      <c r="AG496" t="s">
        <v>2230</v>
      </c>
      <c r="AH496">
        <v>19</v>
      </c>
      <c r="AI496">
        <v>75</v>
      </c>
      <c r="AJ496" t="s">
        <v>1552</v>
      </c>
      <c r="AK496">
        <v>3.79</v>
      </c>
      <c r="AL496" t="s">
        <v>2231</v>
      </c>
      <c r="AM496">
        <v>10.89</v>
      </c>
      <c r="AN496">
        <v>24</v>
      </c>
      <c r="AO496" t="s">
        <v>717</v>
      </c>
      <c r="AP496">
        <v>4.97</v>
      </c>
      <c r="AQ496" t="s">
        <v>2230</v>
      </c>
      <c r="AR496">
        <v>19</v>
      </c>
      <c r="AS496">
        <v>151</v>
      </c>
      <c r="AT496" t="str">
        <f t="shared" si="7"/>
        <v>&lt; 25mph</v>
      </c>
    </row>
    <row r="497" spans="1:46" x14ac:dyDescent="0.15">
      <c r="A497">
        <v>5</v>
      </c>
      <c r="B497" t="s">
        <v>25</v>
      </c>
      <c r="C497" t="s">
        <v>58</v>
      </c>
      <c r="D497" t="s">
        <v>49</v>
      </c>
      <c r="E497">
        <v>12</v>
      </c>
      <c r="F497">
        <v>2015</v>
      </c>
      <c r="G497">
        <v>2</v>
      </c>
      <c r="H497" s="7">
        <v>42106</v>
      </c>
      <c r="I497" t="s">
        <v>59</v>
      </c>
      <c r="J497">
        <v>33.275415000000002</v>
      </c>
      <c r="K497">
        <v>-117.330589</v>
      </c>
      <c r="L497" t="s">
        <v>29</v>
      </c>
      <c r="M497" t="s">
        <v>30</v>
      </c>
      <c r="N497" t="s">
        <v>60</v>
      </c>
      <c r="O497" t="s">
        <v>32</v>
      </c>
      <c r="P497" t="s">
        <v>33</v>
      </c>
      <c r="Q497" t="s">
        <v>34</v>
      </c>
      <c r="R497" t="s">
        <v>35</v>
      </c>
      <c r="S497" t="s">
        <v>20</v>
      </c>
      <c r="U497" t="s">
        <v>44</v>
      </c>
      <c r="V497" t="s">
        <v>45</v>
      </c>
      <c r="X497" t="s">
        <v>38</v>
      </c>
      <c r="Y497" t="s">
        <v>61</v>
      </c>
      <c r="Z497" t="s">
        <v>960</v>
      </c>
      <c r="AA497">
        <v>2.8</v>
      </c>
      <c r="AB497" t="s">
        <v>2232</v>
      </c>
      <c r="AC497">
        <v>4.99</v>
      </c>
      <c r="AD497">
        <v>11</v>
      </c>
      <c r="AE497" t="s">
        <v>2233</v>
      </c>
      <c r="AF497">
        <v>7.67</v>
      </c>
      <c r="AG497" t="s">
        <v>2234</v>
      </c>
      <c r="AH497">
        <v>10</v>
      </c>
      <c r="AI497">
        <v>70</v>
      </c>
      <c r="AJ497" t="s">
        <v>960</v>
      </c>
      <c r="AK497">
        <v>2.8</v>
      </c>
      <c r="AL497" t="s">
        <v>2235</v>
      </c>
      <c r="AM497">
        <v>5.99</v>
      </c>
      <c r="AN497">
        <v>21</v>
      </c>
      <c r="AO497" t="s">
        <v>2233</v>
      </c>
      <c r="AP497">
        <v>7.67</v>
      </c>
      <c r="AQ497" t="s">
        <v>2234</v>
      </c>
      <c r="AR497">
        <v>10</v>
      </c>
      <c r="AS497">
        <v>134</v>
      </c>
      <c r="AT497" t="str">
        <f t="shared" si="7"/>
        <v>&lt; 25mph</v>
      </c>
    </row>
    <row r="498" spans="1:46" x14ac:dyDescent="0.15">
      <c r="A498">
        <v>74</v>
      </c>
      <c r="B498" t="s">
        <v>25</v>
      </c>
      <c r="C498" t="s">
        <v>218</v>
      </c>
      <c r="D498" t="s">
        <v>120</v>
      </c>
      <c r="E498">
        <v>22</v>
      </c>
      <c r="F498">
        <v>2017</v>
      </c>
      <c r="G498">
        <v>4</v>
      </c>
      <c r="H498" s="7">
        <v>43030</v>
      </c>
      <c r="I498" t="s">
        <v>219</v>
      </c>
      <c r="J498">
        <v>33.098999999999997</v>
      </c>
      <c r="K498">
        <v>-117.13500000000001</v>
      </c>
      <c r="L498" t="s">
        <v>29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43</v>
      </c>
      <c r="S498" t="s">
        <v>20</v>
      </c>
      <c r="U498" t="s">
        <v>56</v>
      </c>
      <c r="V498" t="s">
        <v>36</v>
      </c>
      <c r="W498" t="s">
        <v>46</v>
      </c>
      <c r="X498" t="s">
        <v>38</v>
      </c>
      <c r="Y498" t="s">
        <v>47</v>
      </c>
      <c r="Z498" t="s">
        <v>798</v>
      </c>
      <c r="AA498">
        <v>2.63</v>
      </c>
      <c r="AB498" t="s">
        <v>2236</v>
      </c>
      <c r="AC498">
        <v>7</v>
      </c>
      <c r="AD498">
        <v>70</v>
      </c>
      <c r="AE498" t="s">
        <v>367</v>
      </c>
      <c r="AF498">
        <v>4.21</v>
      </c>
      <c r="AG498" t="s">
        <v>2237</v>
      </c>
      <c r="AH498">
        <v>8.99</v>
      </c>
      <c r="AI498">
        <v>179</v>
      </c>
      <c r="AJ498" t="s">
        <v>798</v>
      </c>
      <c r="AK498">
        <v>2.63</v>
      </c>
      <c r="AL498" t="s">
        <v>2238</v>
      </c>
      <c r="AM498">
        <v>7</v>
      </c>
      <c r="AN498">
        <v>140</v>
      </c>
      <c r="AO498" t="s">
        <v>367</v>
      </c>
      <c r="AP498">
        <v>4.21</v>
      </c>
      <c r="AQ498" t="s">
        <v>2239</v>
      </c>
      <c r="AR498">
        <v>10</v>
      </c>
      <c r="AS498">
        <v>352</v>
      </c>
      <c r="AT498" t="str">
        <f t="shared" si="7"/>
        <v>&lt; 25mph</v>
      </c>
    </row>
    <row r="499" spans="1:46" x14ac:dyDescent="0.15">
      <c r="A499">
        <v>85</v>
      </c>
      <c r="B499" t="s">
        <v>25</v>
      </c>
      <c r="C499" t="s">
        <v>241</v>
      </c>
      <c r="D499" t="s">
        <v>149</v>
      </c>
      <c r="E499">
        <v>12</v>
      </c>
      <c r="F499">
        <v>2018</v>
      </c>
      <c r="G499">
        <v>2</v>
      </c>
      <c r="H499" s="7">
        <v>43263</v>
      </c>
      <c r="I499" t="s">
        <v>242</v>
      </c>
      <c r="J499">
        <v>32.706000000000003</v>
      </c>
      <c r="K499">
        <v>-116.396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43</v>
      </c>
      <c r="S499" t="s">
        <v>20</v>
      </c>
      <c r="U499" t="s">
        <v>152</v>
      </c>
      <c r="V499" t="s">
        <v>36</v>
      </c>
      <c r="W499" t="s">
        <v>68</v>
      </c>
      <c r="X499" t="s">
        <v>53</v>
      </c>
      <c r="Y499" t="s">
        <v>74</v>
      </c>
      <c r="Z499" t="s">
        <v>472</v>
      </c>
      <c r="AA499">
        <v>2.77</v>
      </c>
      <c r="AB499" t="s">
        <v>2240</v>
      </c>
      <c r="AC499">
        <v>5.99</v>
      </c>
      <c r="AD499">
        <v>30</v>
      </c>
      <c r="AE499" t="s">
        <v>463</v>
      </c>
      <c r="AF499">
        <v>5.01</v>
      </c>
      <c r="AG499" t="s">
        <v>2241</v>
      </c>
      <c r="AH499">
        <v>8.99</v>
      </c>
      <c r="AI499">
        <v>172</v>
      </c>
      <c r="AJ499" t="s">
        <v>472</v>
      </c>
      <c r="AK499">
        <v>2.77</v>
      </c>
      <c r="AL499" t="s">
        <v>2240</v>
      </c>
      <c r="AM499">
        <v>5.99</v>
      </c>
      <c r="AN499">
        <v>60</v>
      </c>
      <c r="AO499" t="s">
        <v>463</v>
      </c>
      <c r="AP499">
        <v>5.01</v>
      </c>
      <c r="AQ499" t="s">
        <v>2241</v>
      </c>
      <c r="AR499">
        <v>8.99</v>
      </c>
      <c r="AS499">
        <v>347</v>
      </c>
      <c r="AT499" t="str">
        <f t="shared" si="7"/>
        <v>&lt; 25mph</v>
      </c>
    </row>
    <row r="500" spans="1:46" x14ac:dyDescent="0.15">
      <c r="A500">
        <v>75</v>
      </c>
      <c r="B500" t="s">
        <v>25</v>
      </c>
      <c r="C500" t="s">
        <v>220</v>
      </c>
      <c r="D500" t="s">
        <v>120</v>
      </c>
      <c r="E500">
        <v>25</v>
      </c>
      <c r="F500">
        <v>2017</v>
      </c>
      <c r="G500">
        <v>4</v>
      </c>
      <c r="H500" s="7">
        <v>43033</v>
      </c>
      <c r="I500" t="s">
        <v>221</v>
      </c>
      <c r="J500">
        <v>33.285684000000003</v>
      </c>
      <c r="K500">
        <v>-117.027534</v>
      </c>
      <c r="L500" t="s">
        <v>29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100</v>
      </c>
      <c r="T500" t="s">
        <v>56</v>
      </c>
      <c r="W500" t="s">
        <v>37</v>
      </c>
      <c r="X500" t="s">
        <v>38</v>
      </c>
      <c r="Y500" t="s">
        <v>47</v>
      </c>
      <c r="AC500">
        <v>0</v>
      </c>
      <c r="AD500">
        <v>0</v>
      </c>
      <c r="AE500" t="s">
        <v>534</v>
      </c>
      <c r="AF500">
        <v>5.03</v>
      </c>
      <c r="AG500" t="s">
        <v>2242</v>
      </c>
      <c r="AH500">
        <v>14.99</v>
      </c>
      <c r="AI500">
        <v>37</v>
      </c>
      <c r="AM500">
        <v>0</v>
      </c>
      <c r="AN500">
        <v>0</v>
      </c>
      <c r="AO500" t="s">
        <v>534</v>
      </c>
      <c r="AP500">
        <v>5.03</v>
      </c>
      <c r="AQ500" t="s">
        <v>2243</v>
      </c>
      <c r="AR500">
        <v>15.99</v>
      </c>
      <c r="AS500">
        <v>74</v>
      </c>
      <c r="AT500" t="str">
        <f t="shared" si="7"/>
        <v>&lt; 25mph</v>
      </c>
    </row>
    <row r="501" spans="1:46" x14ac:dyDescent="0.15">
      <c r="A501">
        <v>118</v>
      </c>
      <c r="B501" t="s">
        <v>25</v>
      </c>
      <c r="C501" t="s">
        <v>307</v>
      </c>
      <c r="D501" t="s">
        <v>27</v>
      </c>
      <c r="E501">
        <v>11</v>
      </c>
      <c r="F501">
        <v>2020</v>
      </c>
      <c r="G501">
        <v>1</v>
      </c>
      <c r="H501" s="7">
        <v>43872</v>
      </c>
      <c r="I501" t="s">
        <v>308</v>
      </c>
      <c r="J501">
        <v>32.791006000000003</v>
      </c>
      <c r="K501">
        <v>-116.91940099999999</v>
      </c>
      <c r="L501" t="s">
        <v>29</v>
      </c>
      <c r="M501" t="s">
        <v>85</v>
      </c>
      <c r="N501" t="s">
        <v>31</v>
      </c>
      <c r="O501" t="s">
        <v>32</v>
      </c>
      <c r="P501" t="s">
        <v>33</v>
      </c>
      <c r="Q501" t="s">
        <v>34</v>
      </c>
      <c r="R501" t="s">
        <v>43</v>
      </c>
      <c r="S501" t="s">
        <v>100</v>
      </c>
      <c r="T501" t="s">
        <v>101</v>
      </c>
      <c r="W501" t="s">
        <v>139</v>
      </c>
      <c r="X501" t="s">
        <v>69</v>
      </c>
      <c r="Y501" t="s">
        <v>39</v>
      </c>
      <c r="Z501" t="s">
        <v>369</v>
      </c>
      <c r="AA501">
        <v>2.46</v>
      </c>
      <c r="AB501" t="s">
        <v>2244</v>
      </c>
      <c r="AC501">
        <v>8.99</v>
      </c>
      <c r="AD501">
        <v>22</v>
      </c>
      <c r="AE501" t="s">
        <v>479</v>
      </c>
      <c r="AF501">
        <v>5.25</v>
      </c>
      <c r="AG501" t="s">
        <v>2245</v>
      </c>
      <c r="AH501">
        <v>10</v>
      </c>
      <c r="AI501">
        <v>49</v>
      </c>
      <c r="AJ501" t="s">
        <v>369</v>
      </c>
      <c r="AK501">
        <v>2.46</v>
      </c>
      <c r="AL501" t="s">
        <v>2246</v>
      </c>
      <c r="AM501">
        <v>8.99</v>
      </c>
      <c r="AN501">
        <v>39</v>
      </c>
      <c r="AO501" t="s">
        <v>479</v>
      </c>
      <c r="AP501">
        <v>5.25</v>
      </c>
      <c r="AQ501" t="s">
        <v>2247</v>
      </c>
      <c r="AR501">
        <v>10</v>
      </c>
      <c r="AS501">
        <v>94</v>
      </c>
      <c r="AT501" t="str">
        <f t="shared" si="7"/>
        <v>&lt; 25mph</v>
      </c>
    </row>
    <row r="502" spans="1:46" x14ac:dyDescent="0.15">
      <c r="A502">
        <v>18</v>
      </c>
      <c r="B502" t="s">
        <v>25</v>
      </c>
      <c r="C502" t="s">
        <v>102</v>
      </c>
      <c r="D502" t="s">
        <v>92</v>
      </c>
      <c r="E502">
        <v>23</v>
      </c>
      <c r="F502">
        <v>2015</v>
      </c>
      <c r="G502">
        <v>3</v>
      </c>
      <c r="H502" s="7">
        <v>42239</v>
      </c>
      <c r="I502" t="s">
        <v>84</v>
      </c>
      <c r="J502">
        <v>33.272910000000003</v>
      </c>
      <c r="K502">
        <v>-117.1521</v>
      </c>
      <c r="L502" t="s">
        <v>29</v>
      </c>
      <c r="M502" t="s">
        <v>30</v>
      </c>
      <c r="N502" t="s">
        <v>51</v>
      </c>
      <c r="O502" t="s">
        <v>32</v>
      </c>
      <c r="P502" t="s">
        <v>33</v>
      </c>
      <c r="Q502" t="s">
        <v>34</v>
      </c>
      <c r="R502" t="s">
        <v>43</v>
      </c>
      <c r="S502" t="s">
        <v>20</v>
      </c>
      <c r="U502" t="s">
        <v>29</v>
      </c>
      <c r="V502" t="s">
        <v>36</v>
      </c>
      <c r="W502" t="s">
        <v>37</v>
      </c>
      <c r="X502" t="s">
        <v>38</v>
      </c>
      <c r="Y502" t="s">
        <v>47</v>
      </c>
      <c r="Z502" t="s">
        <v>1535</v>
      </c>
      <c r="AA502">
        <v>3.89</v>
      </c>
      <c r="AB502" t="s">
        <v>2248</v>
      </c>
      <c r="AC502">
        <v>18.010000000000002</v>
      </c>
      <c r="AD502">
        <v>12</v>
      </c>
      <c r="AE502" t="s">
        <v>442</v>
      </c>
      <c r="AF502">
        <v>5.27</v>
      </c>
      <c r="AG502" t="s">
        <v>2249</v>
      </c>
      <c r="AH502">
        <v>34.99</v>
      </c>
      <c r="AI502">
        <v>24</v>
      </c>
      <c r="AJ502" t="s">
        <v>438</v>
      </c>
      <c r="AK502">
        <v>0.5</v>
      </c>
      <c r="AL502" t="s">
        <v>2250</v>
      </c>
      <c r="AM502">
        <v>23</v>
      </c>
      <c r="AN502">
        <v>24</v>
      </c>
      <c r="AO502" t="s">
        <v>442</v>
      </c>
      <c r="AP502">
        <v>5.27</v>
      </c>
      <c r="AQ502" t="s">
        <v>2249</v>
      </c>
      <c r="AR502">
        <v>34.99</v>
      </c>
      <c r="AS502">
        <v>48</v>
      </c>
      <c r="AT502" t="str">
        <f t="shared" si="7"/>
        <v>25-40mph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F4E5-0B75-1643-9023-9BF29E3CAA71}">
  <dimension ref="A1:R23"/>
  <sheetViews>
    <sheetView workbookViewId="0">
      <selection activeCell="L28" sqref="K1:L28"/>
    </sheetView>
  </sheetViews>
  <sheetFormatPr baseColWidth="10" defaultRowHeight="13" x14ac:dyDescent="0.15"/>
  <cols>
    <col min="1" max="1" width="13.1640625" bestFit="1" customWidth="1"/>
    <col min="2" max="2" width="16.6640625" bestFit="1" customWidth="1"/>
    <col min="3" max="3" width="9.83203125" bestFit="1" customWidth="1"/>
    <col min="4" max="4" width="8.6640625" bestFit="1" customWidth="1"/>
    <col min="5" max="5" width="9.83203125" bestFit="1" customWidth="1"/>
    <col min="6" max="6" width="6.6640625" bestFit="1" customWidth="1"/>
    <col min="7" max="7" width="10.6640625" bestFit="1" customWidth="1"/>
    <col min="13" max="13" width="10.5" customWidth="1"/>
  </cols>
  <sheetData>
    <row r="1" spans="1:18" x14ac:dyDescent="0.15">
      <c r="A1" s="12" t="s">
        <v>2270</v>
      </c>
      <c r="B1" s="12" t="s">
        <v>2271</v>
      </c>
      <c r="K1" s="9" t="s">
        <v>2283</v>
      </c>
      <c r="L1" s="9" t="s">
        <v>2282</v>
      </c>
      <c r="M1" s="9" t="s">
        <v>2282</v>
      </c>
      <c r="N1" s="9" t="s">
        <v>2284</v>
      </c>
      <c r="O1" s="9" t="s">
        <v>2285</v>
      </c>
      <c r="P1" s="9" t="s">
        <v>2286</v>
      </c>
      <c r="Q1" s="9" t="s">
        <v>2287</v>
      </c>
      <c r="R1" s="9" t="s">
        <v>2260</v>
      </c>
    </row>
    <row r="2" spans="1:18" x14ac:dyDescent="0.15">
      <c r="A2" s="12" t="s">
        <v>2263</v>
      </c>
      <c r="B2" t="s">
        <v>2260</v>
      </c>
      <c r="C2" t="s">
        <v>2261</v>
      </c>
      <c r="D2" t="s">
        <v>52</v>
      </c>
      <c r="E2" t="s">
        <v>29</v>
      </c>
      <c r="F2" t="s">
        <v>2264</v>
      </c>
      <c r="G2" t="s">
        <v>2265</v>
      </c>
      <c r="K2">
        <v>0</v>
      </c>
      <c r="L2" cm="1">
        <f t="array" ref="L2:L23">FREQUENCY(SDGE_Ignitions_Analyzed!AH3:AH139,IgnitionAnalysis!K2:K22)</f>
        <v>0</v>
      </c>
      <c r="M2" s="15">
        <f>L2*100/GETPIVOTDATA("Cause",$A$1)</f>
        <v>0</v>
      </c>
      <c r="N2" cm="1">
        <f t="array" ref="N2:N23">FREQUENCY(SDGE_Ignitions_MC!AH3:AH502,IgnitionAnalysis!K2:K22)</f>
        <v>0</v>
      </c>
      <c r="O2">
        <f>N2/5</f>
        <v>0</v>
      </c>
      <c r="P2" cm="1">
        <f t="array" ref="P2:P23">FREQUENCY(SDGE_Ignitions_Analyzed!AW3:AW19,IgnitionAnalysis!$K2:$K22)</f>
        <v>0</v>
      </c>
      <c r="Q2" cm="1">
        <f t="array" ref="Q2:Q23">FREQUENCY(SDGE_Ignitions_Analyzed!AX3:AX60,IgnitionAnalysis!$K2:$K22)</f>
        <v>0</v>
      </c>
      <c r="R2" cm="1">
        <f t="array" ref="R2:R23">FREQUENCY(SDGE_Ignitions_Analyzed!AY3:AY60,IgnitionAnalysis!$K2:$K22)</f>
        <v>0</v>
      </c>
    </row>
    <row r="3" spans="1:18" x14ac:dyDescent="0.15">
      <c r="A3" s="13" t="s">
        <v>2266</v>
      </c>
      <c r="B3" s="11">
        <v>52</v>
      </c>
      <c r="C3" s="11">
        <v>47</v>
      </c>
      <c r="D3" s="11">
        <v>7</v>
      </c>
      <c r="E3" s="11">
        <v>12</v>
      </c>
      <c r="F3" s="11"/>
      <c r="G3" s="11">
        <v>118</v>
      </c>
      <c r="K3">
        <f>K2+5</f>
        <v>5</v>
      </c>
      <c r="L3">
        <v>1</v>
      </c>
      <c r="M3" s="15">
        <f t="shared" ref="M3:M23" si="0">L3*100/GETPIVOTDATA("Cause",$A$1)</f>
        <v>0.72992700729927007</v>
      </c>
      <c r="N3">
        <v>9</v>
      </c>
      <c r="O3">
        <f t="shared" ref="O3:O23" si="1">N3/5</f>
        <v>1.8</v>
      </c>
      <c r="P3">
        <v>0</v>
      </c>
      <c r="Q3">
        <v>1</v>
      </c>
      <c r="R3">
        <v>0</v>
      </c>
    </row>
    <row r="4" spans="1:18" x14ac:dyDescent="0.15">
      <c r="A4" s="13" t="s">
        <v>2267</v>
      </c>
      <c r="B4" s="11">
        <v>2</v>
      </c>
      <c r="C4" s="11">
        <v>5</v>
      </c>
      <c r="D4" s="11"/>
      <c r="E4" s="11">
        <v>3</v>
      </c>
      <c r="F4" s="11"/>
      <c r="G4" s="11">
        <v>10</v>
      </c>
      <c r="K4">
        <f t="shared" ref="K4:K22" si="2">K3+5</f>
        <v>10</v>
      </c>
      <c r="L4">
        <v>19</v>
      </c>
      <c r="M4" s="15">
        <f t="shared" si="0"/>
        <v>13.868613138686131</v>
      </c>
      <c r="N4">
        <v>152</v>
      </c>
      <c r="O4">
        <f t="shared" si="1"/>
        <v>30.4</v>
      </c>
      <c r="P4">
        <v>0</v>
      </c>
      <c r="Q4">
        <v>9</v>
      </c>
      <c r="R4">
        <v>10</v>
      </c>
    </row>
    <row r="5" spans="1:18" x14ac:dyDescent="0.15">
      <c r="A5" s="13" t="s">
        <v>2268</v>
      </c>
      <c r="B5" s="11"/>
      <c r="C5" s="11">
        <v>4</v>
      </c>
      <c r="D5" s="11">
        <v>1</v>
      </c>
      <c r="E5" s="11">
        <v>1</v>
      </c>
      <c r="F5" s="11"/>
      <c r="G5" s="11">
        <v>6</v>
      </c>
      <c r="K5">
        <f t="shared" si="2"/>
        <v>15</v>
      </c>
      <c r="L5">
        <v>30</v>
      </c>
      <c r="M5" s="15">
        <f t="shared" si="0"/>
        <v>21.897810218978101</v>
      </c>
      <c r="N5">
        <v>139</v>
      </c>
      <c r="O5">
        <f t="shared" si="1"/>
        <v>27.8</v>
      </c>
      <c r="P5">
        <v>2</v>
      </c>
      <c r="Q5">
        <v>11</v>
      </c>
      <c r="R5">
        <v>13</v>
      </c>
    </row>
    <row r="6" spans="1:18" x14ac:dyDescent="0.15">
      <c r="A6" s="13" t="s">
        <v>2269</v>
      </c>
      <c r="B6" s="11"/>
      <c r="C6" s="11">
        <v>2</v>
      </c>
      <c r="D6" s="11"/>
      <c r="E6" s="11">
        <v>1</v>
      </c>
      <c r="F6" s="11"/>
      <c r="G6" s="11">
        <v>3</v>
      </c>
      <c r="K6">
        <f t="shared" si="2"/>
        <v>20</v>
      </c>
      <c r="L6">
        <v>37</v>
      </c>
      <c r="M6" s="15">
        <f t="shared" si="0"/>
        <v>27.007299270072991</v>
      </c>
      <c r="N6">
        <v>94</v>
      </c>
      <c r="O6">
        <f t="shared" si="1"/>
        <v>18.8</v>
      </c>
      <c r="P6">
        <v>4</v>
      </c>
      <c r="Q6">
        <v>12</v>
      </c>
      <c r="R6">
        <v>19</v>
      </c>
    </row>
    <row r="7" spans="1:18" x14ac:dyDescent="0.15">
      <c r="A7" s="13" t="s">
        <v>2262</v>
      </c>
      <c r="B7" s="11"/>
      <c r="C7" s="11"/>
      <c r="D7" s="11"/>
      <c r="E7" s="11"/>
      <c r="F7" s="11"/>
      <c r="G7" s="11"/>
      <c r="K7">
        <f t="shared" si="2"/>
        <v>25</v>
      </c>
      <c r="L7">
        <v>31</v>
      </c>
      <c r="M7" s="15">
        <f t="shared" si="0"/>
        <v>22.627737226277372</v>
      </c>
      <c r="N7">
        <v>50</v>
      </c>
      <c r="O7">
        <f t="shared" si="1"/>
        <v>10</v>
      </c>
      <c r="P7">
        <v>6</v>
      </c>
      <c r="Q7">
        <v>14</v>
      </c>
      <c r="R7">
        <v>10</v>
      </c>
    </row>
    <row r="8" spans="1:18" x14ac:dyDescent="0.15">
      <c r="A8" s="13" t="s">
        <v>2264</v>
      </c>
      <c r="B8" s="11"/>
      <c r="C8" s="11"/>
      <c r="D8" s="11"/>
      <c r="E8" s="11"/>
      <c r="F8" s="11"/>
      <c r="G8" s="11"/>
      <c r="K8">
        <f t="shared" si="2"/>
        <v>30</v>
      </c>
      <c r="L8">
        <v>6</v>
      </c>
      <c r="M8" s="15">
        <f t="shared" si="0"/>
        <v>4.3795620437956204</v>
      </c>
      <c r="N8">
        <v>28</v>
      </c>
      <c r="O8">
        <f t="shared" si="1"/>
        <v>5.6</v>
      </c>
      <c r="P8">
        <v>1</v>
      </c>
      <c r="Q8">
        <v>4</v>
      </c>
      <c r="R8">
        <v>1</v>
      </c>
    </row>
    <row r="9" spans="1:18" x14ac:dyDescent="0.15">
      <c r="A9" s="13" t="s">
        <v>2265</v>
      </c>
      <c r="B9" s="11">
        <v>54</v>
      </c>
      <c r="C9" s="11">
        <v>58</v>
      </c>
      <c r="D9" s="11">
        <v>8</v>
      </c>
      <c r="E9" s="11">
        <v>17</v>
      </c>
      <c r="F9" s="11"/>
      <c r="G9" s="11">
        <v>137</v>
      </c>
      <c r="K9">
        <f t="shared" si="2"/>
        <v>35</v>
      </c>
      <c r="L9">
        <v>1</v>
      </c>
      <c r="M9" s="15">
        <f t="shared" si="0"/>
        <v>0.72992700729927007</v>
      </c>
      <c r="N9">
        <v>13</v>
      </c>
      <c r="O9">
        <f t="shared" si="1"/>
        <v>2.6</v>
      </c>
      <c r="P9">
        <v>1</v>
      </c>
      <c r="Q9">
        <v>0</v>
      </c>
      <c r="R9">
        <v>0</v>
      </c>
    </row>
    <row r="10" spans="1:18" x14ac:dyDescent="0.15">
      <c r="K10">
        <f t="shared" si="2"/>
        <v>40</v>
      </c>
      <c r="L10">
        <v>3</v>
      </c>
      <c r="M10" s="15">
        <f t="shared" si="0"/>
        <v>2.1897810218978102</v>
      </c>
      <c r="N10">
        <v>5</v>
      </c>
      <c r="O10">
        <f t="shared" si="1"/>
        <v>1</v>
      </c>
      <c r="P10">
        <v>1</v>
      </c>
      <c r="Q10">
        <v>1</v>
      </c>
      <c r="R10">
        <v>1</v>
      </c>
    </row>
    <row r="11" spans="1:18" x14ac:dyDescent="0.15">
      <c r="K11">
        <f t="shared" si="2"/>
        <v>45</v>
      </c>
      <c r="L11">
        <v>1</v>
      </c>
      <c r="M11" s="15">
        <f t="shared" si="0"/>
        <v>0.72992700729927007</v>
      </c>
      <c r="N11">
        <v>5</v>
      </c>
      <c r="O11">
        <f t="shared" si="1"/>
        <v>1</v>
      </c>
      <c r="P11">
        <v>0</v>
      </c>
      <c r="Q11">
        <v>1</v>
      </c>
      <c r="R11">
        <v>0</v>
      </c>
    </row>
    <row r="12" spans="1:18" x14ac:dyDescent="0.15">
      <c r="A12" s="12" t="s">
        <v>2273</v>
      </c>
      <c r="B12" t="s">
        <v>2272</v>
      </c>
      <c r="C12" s="9" t="s">
        <v>2274</v>
      </c>
      <c r="D12" s="9" t="s">
        <v>2275</v>
      </c>
      <c r="E12" t="s">
        <v>2276</v>
      </c>
      <c r="G12" s="9" t="s">
        <v>2273</v>
      </c>
      <c r="H12" s="9" t="s">
        <v>2275</v>
      </c>
      <c r="I12" s="9" t="s">
        <v>2277</v>
      </c>
      <c r="K12">
        <f t="shared" si="2"/>
        <v>50</v>
      </c>
      <c r="L12">
        <v>2</v>
      </c>
      <c r="M12" s="15">
        <f t="shared" si="0"/>
        <v>1.4598540145985401</v>
      </c>
      <c r="N12">
        <v>2</v>
      </c>
      <c r="O12">
        <f t="shared" si="1"/>
        <v>0.4</v>
      </c>
      <c r="P12">
        <v>1</v>
      </c>
      <c r="Q12">
        <v>1</v>
      </c>
      <c r="R12">
        <v>0</v>
      </c>
    </row>
    <row r="13" spans="1:18" x14ac:dyDescent="0.15">
      <c r="A13" s="13" t="s">
        <v>2266</v>
      </c>
      <c r="B13" s="11">
        <v>443</v>
      </c>
      <c r="C13" s="14">
        <f>B13/SUM(B$13:B$17)</f>
        <v>0.88423153692614775</v>
      </c>
      <c r="D13">
        <f>C13*$G$9</f>
        <v>121.13972055888225</v>
      </c>
      <c r="G13" s="9" t="s">
        <v>2278</v>
      </c>
      <c r="H13">
        <f>D13+D14</f>
        <v>133.99201596806387</v>
      </c>
      <c r="I13">
        <f>GETPIVOTDATA("Cause",$A$1,"8 mi / 1 hr","&lt; 25mph")+GETPIVOTDATA("Cause",$A$1,"8 mi / 1 hr","25-40mph")</f>
        <v>128</v>
      </c>
      <c r="K13">
        <f t="shared" si="2"/>
        <v>55</v>
      </c>
      <c r="L13">
        <v>3</v>
      </c>
      <c r="M13" s="15">
        <f t="shared" si="0"/>
        <v>2.1897810218978102</v>
      </c>
      <c r="N13">
        <v>1</v>
      </c>
      <c r="O13">
        <f t="shared" si="1"/>
        <v>0.2</v>
      </c>
      <c r="P13">
        <v>0</v>
      </c>
      <c r="Q13">
        <v>2</v>
      </c>
      <c r="R13">
        <v>0</v>
      </c>
    </row>
    <row r="14" spans="1:18" x14ac:dyDescent="0.15">
      <c r="A14" s="13" t="s">
        <v>2267</v>
      </c>
      <c r="B14" s="11">
        <v>47</v>
      </c>
      <c r="C14" s="14">
        <f>B14/SUM(B$13:B$17)</f>
        <v>9.3812375249500993E-2</v>
      </c>
      <c r="D14">
        <f>C14*$G$9</f>
        <v>12.852295409181636</v>
      </c>
      <c r="E14">
        <f>GETPIVOTDATA("Cause",$A$1,"8 mi / 1 hr","25-40mph")/D14</f>
        <v>0.77807112905730713</v>
      </c>
      <c r="G14" s="9" t="s">
        <v>2279</v>
      </c>
      <c r="H14">
        <f>D15+D16</f>
        <v>2.7345309381237519</v>
      </c>
      <c r="I14">
        <f>GETPIVOTDATA("Cause",$A$1,"8 mi / 1 hr","40-55mph")+GETPIVOTDATA("Cause",$A$1,"8 mi / 1 hr","55mph+")</f>
        <v>9</v>
      </c>
      <c r="K14">
        <f t="shared" si="2"/>
        <v>60</v>
      </c>
      <c r="L14">
        <v>0</v>
      </c>
      <c r="M14" s="15">
        <f t="shared" si="0"/>
        <v>0</v>
      </c>
      <c r="N14">
        <v>2</v>
      </c>
      <c r="O14">
        <f t="shared" si="1"/>
        <v>0.4</v>
      </c>
      <c r="P14">
        <v>0</v>
      </c>
      <c r="Q14">
        <v>0</v>
      </c>
      <c r="R14">
        <v>0</v>
      </c>
    </row>
    <row r="15" spans="1:18" x14ac:dyDescent="0.15">
      <c r="A15" s="13" t="s">
        <v>2268</v>
      </c>
      <c r="B15" s="11">
        <v>8</v>
      </c>
      <c r="C15" s="14">
        <f>B15/SUM(B$13:B$17)</f>
        <v>1.5968063872255488E-2</v>
      </c>
      <c r="D15">
        <f>C15*$G$9</f>
        <v>2.1876247504990016</v>
      </c>
      <c r="E15">
        <f>GETPIVOTDATA("Cause",$A$1,"8 mi / 1 hr","25-40mph")/D15</f>
        <v>4.5711678832116798</v>
      </c>
      <c r="K15">
        <f t="shared" si="2"/>
        <v>65</v>
      </c>
      <c r="L15">
        <v>0</v>
      </c>
      <c r="M15" s="15">
        <f t="shared" si="0"/>
        <v>0</v>
      </c>
      <c r="N15">
        <v>0</v>
      </c>
      <c r="O15">
        <f t="shared" si="1"/>
        <v>0</v>
      </c>
      <c r="P15">
        <v>0</v>
      </c>
      <c r="Q15">
        <v>0</v>
      </c>
      <c r="R15">
        <v>0</v>
      </c>
    </row>
    <row r="16" spans="1:18" x14ac:dyDescent="0.15">
      <c r="A16" s="13" t="s">
        <v>2269</v>
      </c>
      <c r="B16" s="11">
        <v>2</v>
      </c>
      <c r="C16" s="14">
        <f>B16/SUM(B$13:B$17)</f>
        <v>3.9920159680638719E-3</v>
      </c>
      <c r="D16">
        <f>C16*$G$9</f>
        <v>0.54690618762475041</v>
      </c>
      <c r="E16">
        <f>GETPIVOTDATA("Cause",$A$1,"8 mi / 1 hr","25-40mph")/D16</f>
        <v>18.284671532846719</v>
      </c>
      <c r="G16" s="9" t="s">
        <v>2280</v>
      </c>
      <c r="K16">
        <f t="shared" si="2"/>
        <v>70</v>
      </c>
      <c r="L16">
        <v>1</v>
      </c>
      <c r="M16" s="15">
        <f t="shared" si="0"/>
        <v>0.72992700729927007</v>
      </c>
      <c r="N16">
        <v>0</v>
      </c>
      <c r="O16">
        <f t="shared" si="1"/>
        <v>0</v>
      </c>
      <c r="P16">
        <v>0</v>
      </c>
      <c r="Q16">
        <v>1</v>
      </c>
      <c r="R16">
        <v>0</v>
      </c>
    </row>
    <row r="17" spans="1:18" x14ac:dyDescent="0.15">
      <c r="A17" s="13" t="s">
        <v>2262</v>
      </c>
      <c r="B17" s="11">
        <v>1</v>
      </c>
      <c r="G17">
        <f>_xlfn.CHISQ.TEST(I13:I14,H13:H14)</f>
        <v>1.3125647739178957E-4</v>
      </c>
      <c r="K17">
        <f t="shared" si="2"/>
        <v>75</v>
      </c>
      <c r="L17">
        <v>0</v>
      </c>
      <c r="M17" s="15">
        <f t="shared" si="0"/>
        <v>0</v>
      </c>
      <c r="N17">
        <v>0</v>
      </c>
      <c r="O17">
        <f t="shared" si="1"/>
        <v>0</v>
      </c>
      <c r="P17">
        <v>0</v>
      </c>
      <c r="Q17">
        <v>0</v>
      </c>
      <c r="R17">
        <v>0</v>
      </c>
    </row>
    <row r="18" spans="1:18" x14ac:dyDescent="0.15">
      <c r="A18" s="13" t="s">
        <v>2264</v>
      </c>
      <c r="B18" s="11"/>
      <c r="K18">
        <f t="shared" si="2"/>
        <v>80</v>
      </c>
      <c r="L18">
        <v>1</v>
      </c>
      <c r="M18" s="15">
        <f t="shared" si="0"/>
        <v>0.72992700729927007</v>
      </c>
      <c r="N18">
        <v>0</v>
      </c>
      <c r="O18">
        <f t="shared" si="1"/>
        <v>0</v>
      </c>
      <c r="P18">
        <v>1</v>
      </c>
      <c r="Q18">
        <v>0</v>
      </c>
      <c r="R18">
        <v>0</v>
      </c>
    </row>
    <row r="19" spans="1:18" x14ac:dyDescent="0.15">
      <c r="A19" s="13" t="s">
        <v>2265</v>
      </c>
      <c r="B19" s="11">
        <v>501</v>
      </c>
      <c r="G19" s="9" t="s">
        <v>2281</v>
      </c>
      <c r="K19">
        <f t="shared" si="2"/>
        <v>85</v>
      </c>
      <c r="L19">
        <v>0</v>
      </c>
      <c r="M19" s="15">
        <f t="shared" si="0"/>
        <v>0</v>
      </c>
      <c r="N19">
        <v>0</v>
      </c>
      <c r="O19">
        <f t="shared" si="1"/>
        <v>0</v>
      </c>
      <c r="P19">
        <v>0</v>
      </c>
      <c r="Q19">
        <v>0</v>
      </c>
      <c r="R19">
        <v>0</v>
      </c>
    </row>
    <row r="20" spans="1:18" x14ac:dyDescent="0.15">
      <c r="G20">
        <f>_xlfn.CHISQ.TEST(G3:G6,D13:D16)</f>
        <v>3.7046668055991828E-4</v>
      </c>
      <c r="K20">
        <f t="shared" si="2"/>
        <v>90</v>
      </c>
      <c r="L20">
        <v>0</v>
      </c>
      <c r="M20" s="15">
        <f t="shared" si="0"/>
        <v>0</v>
      </c>
      <c r="N20">
        <v>0</v>
      </c>
      <c r="O20">
        <f t="shared" si="1"/>
        <v>0</v>
      </c>
      <c r="P20">
        <v>0</v>
      </c>
      <c r="Q20">
        <v>0</v>
      </c>
      <c r="R20">
        <v>0</v>
      </c>
    </row>
    <row r="21" spans="1:18" x14ac:dyDescent="0.15">
      <c r="K21">
        <f t="shared" si="2"/>
        <v>95</v>
      </c>
      <c r="L21">
        <v>0</v>
      </c>
      <c r="M21" s="15">
        <f t="shared" si="0"/>
        <v>0</v>
      </c>
      <c r="N21">
        <v>0</v>
      </c>
      <c r="O21">
        <f t="shared" si="1"/>
        <v>0</v>
      </c>
      <c r="P21">
        <v>0</v>
      </c>
      <c r="Q21">
        <v>0</v>
      </c>
      <c r="R21">
        <v>0</v>
      </c>
    </row>
    <row r="22" spans="1:18" x14ac:dyDescent="0.15">
      <c r="K22">
        <f t="shared" si="2"/>
        <v>100</v>
      </c>
      <c r="L22">
        <v>1</v>
      </c>
      <c r="M22" s="15">
        <f t="shared" si="0"/>
        <v>0.72992700729927007</v>
      </c>
      <c r="N22">
        <v>0</v>
      </c>
      <c r="O22">
        <f t="shared" si="1"/>
        <v>0</v>
      </c>
      <c r="P22">
        <v>0</v>
      </c>
      <c r="Q22">
        <v>1</v>
      </c>
      <c r="R22">
        <v>0</v>
      </c>
    </row>
    <row r="23" spans="1:18" x14ac:dyDescent="0.15">
      <c r="L23">
        <v>0</v>
      </c>
      <c r="M23">
        <f t="shared" si="0"/>
        <v>0</v>
      </c>
      <c r="N23">
        <v>0</v>
      </c>
      <c r="O23">
        <f t="shared" si="1"/>
        <v>0</v>
      </c>
      <c r="P23">
        <v>0</v>
      </c>
      <c r="Q23">
        <v>0</v>
      </c>
      <c r="R23">
        <v>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DC-11D3-474A-8867-EF56D563EA7F}">
  <dimension ref="A1"/>
  <sheetViews>
    <sheetView zoomScaleNormal="100" workbookViewId="0">
      <selection activeCell="G22" sqref="G22"/>
    </sheetView>
  </sheetViews>
  <sheetFormatPr baseColWidth="10" defaultRowHeight="13" x14ac:dyDescent="0.1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SDGE_Ignitions_2015_2020</vt:lpstr>
      <vt:lpstr>SDGE_Ignitions_Analyzed</vt:lpstr>
      <vt:lpstr>SDGE_Ignitions_MC</vt:lpstr>
      <vt:lpstr>IgnitionAnalysis</vt:lpstr>
      <vt:lpstr>IgnitionAnalysis2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2021-09-14T18:09:20Z</dcterms:created>
  <dcterms:modified xsi:type="dcterms:W3CDTF">2021-10-25T21:42:59Z</dcterms:modified>
</cp:coreProperties>
</file>