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40" windowWidth="25340" windowHeight="11640" activeTab="2"/>
  </bookViews>
  <sheets>
    <sheet name="2015" sheetId="1" r:id="rId1"/>
    <sheet name="Since 2000" sheetId="2" r:id="rId2"/>
    <sheet name="Crude Price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D493" i="2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D510" i="2"/>
  <c r="E510" i="2"/>
  <c r="F510" i="2"/>
  <c r="D511" i="2"/>
  <c r="E511" i="2"/>
  <c r="F511" i="2"/>
  <c r="D512" i="2"/>
  <c r="E512" i="2"/>
  <c r="F512" i="2"/>
  <c r="D513" i="2"/>
  <c r="E513" i="2"/>
  <c r="F513" i="2"/>
  <c r="D514" i="2"/>
  <c r="E514" i="2"/>
  <c r="F514" i="2"/>
  <c r="D515" i="2"/>
  <c r="E515" i="2"/>
  <c r="F515" i="2"/>
  <c r="D516" i="2"/>
  <c r="E516" i="2"/>
  <c r="F516" i="2"/>
  <c r="D517" i="2"/>
  <c r="E517" i="2"/>
  <c r="F517" i="2"/>
  <c r="D518" i="2"/>
  <c r="E518" i="2"/>
  <c r="F518" i="2"/>
  <c r="D519" i="2"/>
  <c r="E519" i="2"/>
  <c r="F519" i="2"/>
  <c r="D520" i="2"/>
  <c r="E520" i="2"/>
  <c r="F520" i="2"/>
  <c r="D521" i="2"/>
  <c r="E521" i="2"/>
  <c r="F521" i="2"/>
  <c r="D522" i="2"/>
  <c r="E522" i="2"/>
  <c r="F522" i="2"/>
  <c r="D523" i="2"/>
  <c r="E523" i="2"/>
  <c r="F523" i="2"/>
  <c r="D524" i="2"/>
  <c r="E524" i="2"/>
  <c r="F524" i="2"/>
  <c r="D525" i="2"/>
  <c r="E525" i="2"/>
  <c r="F525" i="2"/>
  <c r="D526" i="2"/>
  <c r="E526" i="2"/>
  <c r="F526" i="2"/>
  <c r="D527" i="2"/>
  <c r="E527" i="2"/>
  <c r="F527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2" i="2"/>
  <c r="E532" i="2"/>
  <c r="F532" i="2"/>
  <c r="D533" i="2"/>
  <c r="E533" i="2"/>
  <c r="F533" i="2"/>
  <c r="D534" i="2"/>
  <c r="E534" i="2"/>
  <c r="F534" i="2"/>
  <c r="D535" i="2"/>
  <c r="E535" i="2"/>
  <c r="F535" i="2"/>
  <c r="D536" i="2"/>
  <c r="E536" i="2"/>
  <c r="F536" i="2"/>
  <c r="D537" i="2"/>
  <c r="E537" i="2"/>
  <c r="F537" i="2"/>
  <c r="D538" i="2"/>
  <c r="E538" i="2"/>
  <c r="F538" i="2"/>
  <c r="D539" i="2"/>
  <c r="E539" i="2"/>
  <c r="F539" i="2"/>
  <c r="D540" i="2"/>
  <c r="E540" i="2"/>
  <c r="F540" i="2"/>
  <c r="D541" i="2"/>
  <c r="E541" i="2"/>
  <c r="F541" i="2"/>
  <c r="D542" i="2"/>
  <c r="E542" i="2"/>
  <c r="F542" i="2"/>
  <c r="D543" i="2"/>
  <c r="E543" i="2"/>
  <c r="F543" i="2"/>
  <c r="D544" i="2"/>
  <c r="E544" i="2"/>
  <c r="F544" i="2"/>
  <c r="D545" i="2"/>
  <c r="E545" i="2"/>
  <c r="F545" i="2"/>
  <c r="D546" i="2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D756" i="2"/>
  <c r="E756" i="2"/>
  <c r="F756" i="2"/>
  <c r="D757" i="2"/>
  <c r="E757" i="2"/>
  <c r="F757" i="2"/>
  <c r="D758" i="2"/>
  <c r="E758" i="2"/>
  <c r="F758" i="2"/>
  <c r="D759" i="2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E765" i="2"/>
  <c r="F765" i="2"/>
  <c r="D766" i="2"/>
  <c r="E766" i="2"/>
  <c r="F766" i="2"/>
  <c r="D767" i="2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E773" i="2"/>
  <c r="F773" i="2"/>
  <c r="D774" i="2"/>
  <c r="E774" i="2"/>
  <c r="F774" i="2"/>
  <c r="D775" i="2"/>
  <c r="E775" i="2"/>
  <c r="F775" i="2"/>
  <c r="D776" i="2"/>
  <c r="E776" i="2"/>
  <c r="F776" i="2"/>
  <c r="D777" i="2"/>
  <c r="E777" i="2"/>
  <c r="F777" i="2"/>
  <c r="D778" i="2"/>
  <c r="E778" i="2"/>
  <c r="F778" i="2"/>
  <c r="D779" i="2"/>
  <c r="E779" i="2"/>
  <c r="F779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4" i="2"/>
  <c r="E784" i="2"/>
  <c r="F784" i="2"/>
  <c r="D785" i="2"/>
  <c r="E785" i="2"/>
  <c r="F785" i="2"/>
  <c r="D786" i="2"/>
  <c r="E786" i="2"/>
  <c r="F786" i="2"/>
  <c r="D787" i="2"/>
  <c r="E787" i="2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D985" i="2"/>
  <c r="E985" i="2"/>
  <c r="F985" i="2"/>
  <c r="D986" i="2"/>
  <c r="E986" i="2"/>
  <c r="F986" i="2"/>
  <c r="D987" i="2"/>
  <c r="E987" i="2"/>
  <c r="F987" i="2"/>
  <c r="D988" i="2"/>
  <c r="E988" i="2"/>
  <c r="F988" i="2"/>
  <c r="D989" i="2"/>
  <c r="E989" i="2"/>
  <c r="F989" i="2"/>
  <c r="D990" i="2"/>
  <c r="E990" i="2"/>
  <c r="F990" i="2"/>
  <c r="D991" i="2"/>
  <c r="E991" i="2"/>
  <c r="F991" i="2"/>
  <c r="D992" i="2"/>
  <c r="E992" i="2"/>
  <c r="F992" i="2"/>
  <c r="D993" i="2"/>
  <c r="E993" i="2"/>
  <c r="F993" i="2"/>
  <c r="D994" i="2"/>
  <c r="E994" i="2"/>
  <c r="F994" i="2"/>
  <c r="D995" i="2"/>
  <c r="E995" i="2"/>
  <c r="F995" i="2"/>
  <c r="D996" i="2"/>
  <c r="E996" i="2"/>
  <c r="F996" i="2"/>
  <c r="D997" i="2"/>
  <c r="E997" i="2"/>
  <c r="F997" i="2"/>
  <c r="D998" i="2"/>
  <c r="E998" i="2"/>
  <c r="F998" i="2"/>
  <c r="D999" i="2"/>
  <c r="E999" i="2"/>
  <c r="F999" i="2"/>
  <c r="D1000" i="2"/>
  <c r="E1000" i="2"/>
  <c r="F1000" i="2"/>
  <c r="D1001" i="2"/>
  <c r="E1001" i="2"/>
  <c r="F1001" i="2"/>
  <c r="D1002" i="2"/>
  <c r="E1002" i="2"/>
  <c r="F1002" i="2"/>
  <c r="D1003" i="2"/>
  <c r="E1003" i="2"/>
  <c r="F1003" i="2"/>
  <c r="D1004" i="2"/>
  <c r="E1004" i="2"/>
  <c r="F1004" i="2"/>
  <c r="D1005" i="2"/>
  <c r="E1005" i="2"/>
  <c r="F1005" i="2"/>
  <c r="D1006" i="2"/>
  <c r="E1006" i="2"/>
  <c r="F1006" i="2"/>
  <c r="D1007" i="2"/>
  <c r="E1007" i="2"/>
  <c r="F1007" i="2"/>
  <c r="D1008" i="2"/>
  <c r="E1008" i="2"/>
  <c r="F1008" i="2"/>
  <c r="D1009" i="2"/>
  <c r="E1009" i="2"/>
  <c r="F1009" i="2"/>
  <c r="D1010" i="2"/>
  <c r="E1010" i="2"/>
  <c r="F1010" i="2"/>
  <c r="D1011" i="2"/>
  <c r="E1011" i="2"/>
  <c r="F1011" i="2"/>
  <c r="D1012" i="2"/>
  <c r="E1012" i="2"/>
  <c r="F1012" i="2"/>
  <c r="D1013" i="2"/>
  <c r="E1013" i="2"/>
  <c r="F1013" i="2"/>
  <c r="D1014" i="2"/>
  <c r="E1014" i="2"/>
  <c r="F1014" i="2"/>
  <c r="D1015" i="2"/>
  <c r="E1015" i="2"/>
  <c r="F1015" i="2"/>
  <c r="D1016" i="2"/>
  <c r="E1016" i="2"/>
  <c r="F1016" i="2"/>
  <c r="D1017" i="2"/>
  <c r="E1017" i="2"/>
  <c r="F1017" i="2"/>
  <c r="D1018" i="2"/>
  <c r="E1018" i="2"/>
  <c r="F1018" i="2"/>
  <c r="D1019" i="2"/>
  <c r="E1019" i="2"/>
  <c r="F1019" i="2"/>
  <c r="D1020" i="2"/>
  <c r="E1020" i="2"/>
  <c r="F1020" i="2"/>
  <c r="D1021" i="2"/>
  <c r="E1021" i="2"/>
  <c r="F1021" i="2"/>
  <c r="D1022" i="2"/>
  <c r="E1022" i="2"/>
  <c r="F1022" i="2"/>
  <c r="D1023" i="2"/>
  <c r="E1023" i="2"/>
  <c r="F1023" i="2"/>
  <c r="D1024" i="2"/>
  <c r="E1024" i="2"/>
  <c r="F1024" i="2"/>
  <c r="D1025" i="2"/>
  <c r="E1025" i="2"/>
  <c r="F1025" i="2"/>
  <c r="D1026" i="2"/>
  <c r="E1026" i="2"/>
  <c r="F1026" i="2"/>
  <c r="D1027" i="2"/>
  <c r="E1027" i="2"/>
  <c r="F1027" i="2"/>
  <c r="D1028" i="2"/>
  <c r="E1028" i="2"/>
  <c r="F1028" i="2"/>
  <c r="D1029" i="2"/>
  <c r="E1029" i="2"/>
  <c r="F1029" i="2"/>
  <c r="D1030" i="2"/>
  <c r="E1030" i="2"/>
  <c r="F1030" i="2"/>
  <c r="D1031" i="2"/>
  <c r="E1031" i="2"/>
  <c r="F1031" i="2"/>
  <c r="D1032" i="2"/>
  <c r="E1032" i="2"/>
  <c r="F1032" i="2"/>
  <c r="D1033" i="2"/>
  <c r="E1033" i="2"/>
  <c r="F1033" i="2"/>
  <c r="D1034" i="2"/>
  <c r="E1034" i="2"/>
  <c r="F1034" i="2"/>
  <c r="D1035" i="2"/>
  <c r="E1035" i="2"/>
  <c r="F1035" i="2"/>
  <c r="D1036" i="2"/>
  <c r="E1036" i="2"/>
  <c r="F1036" i="2"/>
  <c r="D1037" i="2"/>
  <c r="E1037" i="2"/>
  <c r="F1037" i="2"/>
  <c r="D1038" i="2"/>
  <c r="E1038" i="2"/>
  <c r="F1038" i="2"/>
  <c r="D1039" i="2"/>
  <c r="E1039" i="2"/>
  <c r="F1039" i="2"/>
  <c r="D1040" i="2"/>
  <c r="E1040" i="2"/>
  <c r="F1040" i="2"/>
  <c r="D1041" i="2"/>
  <c r="E1041" i="2"/>
  <c r="F1041" i="2"/>
  <c r="D1042" i="2"/>
  <c r="E1042" i="2"/>
  <c r="F1042" i="2"/>
  <c r="D1043" i="2"/>
  <c r="E1043" i="2"/>
  <c r="F1043" i="2"/>
  <c r="D1044" i="2"/>
  <c r="E1044" i="2"/>
  <c r="F1044" i="2"/>
  <c r="D1045" i="2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F1094" i="2"/>
  <c r="D1095" i="2"/>
  <c r="E1095" i="2"/>
  <c r="F1095" i="2"/>
  <c r="D1096" i="2"/>
  <c r="E1096" i="2"/>
  <c r="F1096" i="2"/>
  <c r="D1097" i="2"/>
  <c r="E1097" i="2"/>
  <c r="F1097" i="2"/>
  <c r="D1098" i="2"/>
  <c r="E1098" i="2"/>
  <c r="F1098" i="2"/>
  <c r="D1099" i="2"/>
  <c r="E1099" i="2"/>
  <c r="F1099" i="2"/>
  <c r="D1100" i="2"/>
  <c r="E1100" i="2"/>
  <c r="F1100" i="2"/>
  <c r="D1101" i="2"/>
  <c r="E1101" i="2"/>
  <c r="F1101" i="2"/>
  <c r="D1102" i="2"/>
  <c r="E1102" i="2"/>
  <c r="F1102" i="2"/>
  <c r="D1103" i="2"/>
  <c r="E1103" i="2"/>
  <c r="F1103" i="2"/>
  <c r="D1104" i="2"/>
  <c r="E1104" i="2"/>
  <c r="F1104" i="2"/>
  <c r="D1105" i="2"/>
  <c r="E1105" i="2"/>
  <c r="F1105" i="2"/>
  <c r="D1106" i="2"/>
  <c r="E1106" i="2"/>
  <c r="F1106" i="2"/>
  <c r="D1107" i="2"/>
  <c r="E1107" i="2"/>
  <c r="F1107" i="2"/>
  <c r="D1108" i="2"/>
  <c r="E1108" i="2"/>
  <c r="F1108" i="2"/>
  <c r="D1109" i="2"/>
  <c r="E1109" i="2"/>
  <c r="F1109" i="2"/>
  <c r="D1110" i="2"/>
  <c r="E1110" i="2"/>
  <c r="F1110" i="2"/>
  <c r="D1111" i="2"/>
  <c r="E1111" i="2"/>
  <c r="F1111" i="2"/>
  <c r="D1112" i="2"/>
  <c r="E1112" i="2"/>
  <c r="F1112" i="2"/>
  <c r="D1113" i="2"/>
  <c r="E1113" i="2"/>
  <c r="F1113" i="2"/>
  <c r="D1114" i="2"/>
  <c r="E1114" i="2"/>
  <c r="F1114" i="2"/>
  <c r="D1115" i="2"/>
  <c r="E1115" i="2"/>
  <c r="F1115" i="2"/>
  <c r="D1116" i="2"/>
  <c r="E1116" i="2"/>
  <c r="F1116" i="2"/>
  <c r="D1117" i="2"/>
  <c r="E1117" i="2"/>
  <c r="F1117" i="2"/>
  <c r="D1118" i="2"/>
  <c r="E1118" i="2"/>
  <c r="F1118" i="2"/>
  <c r="D1119" i="2"/>
  <c r="E1119" i="2"/>
  <c r="F1119" i="2"/>
  <c r="D1120" i="2"/>
  <c r="E1120" i="2"/>
  <c r="F1120" i="2"/>
  <c r="D1121" i="2"/>
  <c r="E1121" i="2"/>
  <c r="F1121" i="2"/>
  <c r="D1122" i="2"/>
  <c r="E1122" i="2"/>
  <c r="F1122" i="2"/>
  <c r="D1123" i="2"/>
  <c r="E1123" i="2"/>
  <c r="F1123" i="2"/>
  <c r="D1124" i="2"/>
  <c r="E1124" i="2"/>
  <c r="F1124" i="2"/>
  <c r="D1125" i="2"/>
  <c r="E1125" i="2"/>
  <c r="F1125" i="2"/>
  <c r="D1126" i="2"/>
  <c r="E1126" i="2"/>
  <c r="F1126" i="2"/>
  <c r="D1127" i="2"/>
  <c r="E1127" i="2"/>
  <c r="F1127" i="2"/>
  <c r="D1128" i="2"/>
  <c r="E1128" i="2"/>
  <c r="F1128" i="2"/>
  <c r="D1129" i="2"/>
  <c r="E1129" i="2"/>
  <c r="F1129" i="2"/>
  <c r="D1130" i="2"/>
  <c r="E1130" i="2"/>
  <c r="F1130" i="2"/>
  <c r="D1131" i="2"/>
  <c r="E1131" i="2"/>
  <c r="F1131" i="2"/>
  <c r="D1132" i="2"/>
  <c r="E1132" i="2"/>
  <c r="F1132" i="2"/>
  <c r="D1133" i="2"/>
  <c r="E1133" i="2"/>
  <c r="F1133" i="2"/>
  <c r="D1134" i="2"/>
  <c r="E1134" i="2"/>
  <c r="F1134" i="2"/>
  <c r="D1135" i="2"/>
  <c r="E1135" i="2"/>
  <c r="F1135" i="2"/>
  <c r="D1136" i="2"/>
  <c r="E1136" i="2"/>
  <c r="F1136" i="2"/>
  <c r="D1137" i="2"/>
  <c r="E1137" i="2"/>
  <c r="F1137" i="2"/>
  <c r="D1138" i="2"/>
  <c r="E1138" i="2"/>
  <c r="F1138" i="2"/>
  <c r="D1139" i="2"/>
  <c r="E1139" i="2"/>
  <c r="F1139" i="2"/>
  <c r="D1140" i="2"/>
  <c r="E1140" i="2"/>
  <c r="F1140" i="2"/>
  <c r="D1141" i="2"/>
  <c r="E1141" i="2"/>
  <c r="F1141" i="2"/>
  <c r="D1142" i="2"/>
  <c r="E1142" i="2"/>
  <c r="F1142" i="2"/>
  <c r="D1143" i="2"/>
  <c r="E1143" i="2"/>
  <c r="F1143" i="2"/>
  <c r="D1144" i="2"/>
  <c r="E1144" i="2"/>
  <c r="F1144" i="2"/>
  <c r="D1145" i="2"/>
  <c r="E1145" i="2"/>
  <c r="F1145" i="2"/>
  <c r="D1146" i="2"/>
  <c r="E1146" i="2"/>
  <c r="F1146" i="2"/>
  <c r="D1147" i="2"/>
  <c r="E1147" i="2"/>
  <c r="F1147" i="2"/>
  <c r="D1148" i="2"/>
  <c r="E1148" i="2"/>
  <c r="F1148" i="2"/>
  <c r="D1149" i="2"/>
  <c r="E1149" i="2"/>
  <c r="F1149" i="2"/>
  <c r="D1150" i="2"/>
  <c r="E1150" i="2"/>
  <c r="F1150" i="2"/>
  <c r="D1151" i="2"/>
  <c r="E1151" i="2"/>
  <c r="F1151" i="2"/>
  <c r="D1152" i="2"/>
  <c r="E1152" i="2"/>
  <c r="F1152" i="2"/>
  <c r="D1153" i="2"/>
  <c r="E1153" i="2"/>
  <c r="F1153" i="2"/>
  <c r="D1154" i="2"/>
  <c r="E1154" i="2"/>
  <c r="F1154" i="2"/>
  <c r="D1155" i="2"/>
  <c r="E1155" i="2"/>
  <c r="F1155" i="2"/>
  <c r="D1156" i="2"/>
  <c r="E1156" i="2"/>
  <c r="F1156" i="2"/>
  <c r="D1157" i="2"/>
  <c r="E1157" i="2"/>
  <c r="F1157" i="2"/>
  <c r="D1158" i="2"/>
  <c r="E1158" i="2"/>
  <c r="F1158" i="2"/>
  <c r="D1159" i="2"/>
  <c r="E1159" i="2"/>
  <c r="F1159" i="2"/>
  <c r="D1160" i="2"/>
  <c r="E1160" i="2"/>
  <c r="F1160" i="2"/>
  <c r="D1161" i="2"/>
  <c r="E1161" i="2"/>
  <c r="F1161" i="2"/>
  <c r="D1162" i="2"/>
  <c r="E1162" i="2"/>
  <c r="F1162" i="2"/>
  <c r="D1163" i="2"/>
  <c r="E1163" i="2"/>
  <c r="F1163" i="2"/>
  <c r="D1164" i="2"/>
  <c r="E1164" i="2"/>
  <c r="F1164" i="2"/>
  <c r="D1165" i="2"/>
  <c r="E1165" i="2"/>
  <c r="F1165" i="2"/>
  <c r="D1166" i="2"/>
  <c r="E1166" i="2"/>
  <c r="F1166" i="2"/>
  <c r="D1167" i="2"/>
  <c r="E1167" i="2"/>
  <c r="F1167" i="2"/>
  <c r="D1168" i="2"/>
  <c r="E1168" i="2"/>
  <c r="F1168" i="2"/>
  <c r="D1169" i="2"/>
  <c r="E1169" i="2"/>
  <c r="F1169" i="2"/>
  <c r="D1170" i="2"/>
  <c r="E1170" i="2"/>
  <c r="F1170" i="2"/>
  <c r="D1171" i="2"/>
  <c r="E1171" i="2"/>
  <c r="F1171" i="2"/>
  <c r="D1172" i="2"/>
  <c r="E1172" i="2"/>
  <c r="F1172" i="2"/>
  <c r="D1173" i="2"/>
  <c r="E1173" i="2"/>
  <c r="F1173" i="2"/>
  <c r="D1174" i="2"/>
  <c r="E1174" i="2"/>
  <c r="F1174" i="2"/>
  <c r="D1175" i="2"/>
  <c r="E1175" i="2"/>
  <c r="F1175" i="2"/>
  <c r="D1176" i="2"/>
  <c r="E1176" i="2"/>
  <c r="F1176" i="2"/>
  <c r="D1177" i="2"/>
  <c r="E1177" i="2"/>
  <c r="F1177" i="2"/>
  <c r="D1178" i="2"/>
  <c r="E1178" i="2"/>
  <c r="F1178" i="2"/>
  <c r="D1179" i="2"/>
  <c r="E1179" i="2"/>
  <c r="F1179" i="2"/>
  <c r="D1180" i="2"/>
  <c r="E1180" i="2"/>
  <c r="F1180" i="2"/>
  <c r="D1181" i="2"/>
  <c r="E1181" i="2"/>
  <c r="F1181" i="2"/>
  <c r="D1182" i="2"/>
  <c r="E1182" i="2"/>
  <c r="F1182" i="2"/>
  <c r="D1183" i="2"/>
  <c r="E1183" i="2"/>
  <c r="F1183" i="2"/>
  <c r="D1184" i="2"/>
  <c r="E1184" i="2"/>
  <c r="F1184" i="2"/>
  <c r="D1185" i="2"/>
  <c r="E1185" i="2"/>
  <c r="F1185" i="2"/>
  <c r="D1186" i="2"/>
  <c r="E1186" i="2"/>
  <c r="F1186" i="2"/>
  <c r="D1187" i="2"/>
  <c r="E1187" i="2"/>
  <c r="F1187" i="2"/>
  <c r="D1188" i="2"/>
  <c r="E1188" i="2"/>
  <c r="F1188" i="2"/>
  <c r="D1189" i="2"/>
  <c r="E1189" i="2"/>
  <c r="F1189" i="2"/>
  <c r="D1190" i="2"/>
  <c r="E1190" i="2"/>
  <c r="F1190" i="2"/>
  <c r="D1191" i="2"/>
  <c r="E1191" i="2"/>
  <c r="F1191" i="2"/>
  <c r="D1192" i="2"/>
  <c r="E1192" i="2"/>
  <c r="F1192" i="2"/>
  <c r="D1193" i="2"/>
  <c r="E1193" i="2"/>
  <c r="F1193" i="2"/>
  <c r="D1194" i="2"/>
  <c r="E1194" i="2"/>
  <c r="F1194" i="2"/>
  <c r="D1195" i="2"/>
  <c r="E1195" i="2"/>
  <c r="F1195" i="2"/>
  <c r="D1196" i="2"/>
  <c r="E1196" i="2"/>
  <c r="F1196" i="2"/>
  <c r="D1197" i="2"/>
  <c r="E1197" i="2"/>
  <c r="F1197" i="2"/>
  <c r="D1198" i="2"/>
  <c r="E1198" i="2"/>
  <c r="F1198" i="2"/>
  <c r="D1199" i="2"/>
  <c r="E1199" i="2"/>
  <c r="F1199" i="2"/>
  <c r="D1200" i="2"/>
  <c r="E1200" i="2"/>
  <c r="F1200" i="2"/>
  <c r="D1201" i="2"/>
  <c r="E1201" i="2"/>
  <c r="F1201" i="2"/>
  <c r="D1202" i="2"/>
  <c r="E1202" i="2"/>
  <c r="F1202" i="2"/>
  <c r="D1203" i="2"/>
  <c r="E1203" i="2"/>
  <c r="F1203" i="2"/>
  <c r="D1204" i="2"/>
  <c r="E1204" i="2"/>
  <c r="F1204" i="2"/>
  <c r="D1205" i="2"/>
  <c r="E1205" i="2"/>
  <c r="F1205" i="2"/>
  <c r="D1206" i="2"/>
  <c r="E1206" i="2"/>
  <c r="F1206" i="2"/>
  <c r="D1207" i="2"/>
  <c r="E1207" i="2"/>
  <c r="F1207" i="2"/>
  <c r="D1208" i="2"/>
  <c r="E1208" i="2"/>
  <c r="F1208" i="2"/>
  <c r="D1209" i="2"/>
  <c r="E1209" i="2"/>
  <c r="F1209" i="2"/>
  <c r="D1210" i="2"/>
  <c r="E1210" i="2"/>
  <c r="F1210" i="2"/>
  <c r="D1211" i="2"/>
  <c r="E1211" i="2"/>
  <c r="F1211" i="2"/>
  <c r="D1212" i="2"/>
  <c r="E1212" i="2"/>
  <c r="F1212" i="2"/>
  <c r="D1213" i="2"/>
  <c r="E1213" i="2"/>
  <c r="F1213" i="2"/>
  <c r="D1214" i="2"/>
  <c r="E1214" i="2"/>
  <c r="F1214" i="2"/>
  <c r="D1215" i="2"/>
  <c r="E1215" i="2"/>
  <c r="F1215" i="2"/>
  <c r="D1216" i="2"/>
  <c r="E1216" i="2"/>
  <c r="F1216" i="2"/>
  <c r="D1217" i="2"/>
  <c r="E1217" i="2"/>
  <c r="F1217" i="2"/>
  <c r="D1218" i="2"/>
  <c r="E1218" i="2"/>
  <c r="F1218" i="2"/>
  <c r="D1219" i="2"/>
  <c r="E1219" i="2"/>
  <c r="F1219" i="2"/>
  <c r="D1220" i="2"/>
  <c r="E1220" i="2"/>
  <c r="F1220" i="2"/>
  <c r="D1221" i="2"/>
  <c r="E1221" i="2"/>
  <c r="F1221" i="2"/>
  <c r="D1222" i="2"/>
  <c r="E1222" i="2"/>
  <c r="F1222" i="2"/>
  <c r="D1223" i="2"/>
  <c r="E1223" i="2"/>
  <c r="F1223" i="2"/>
  <c r="D1224" i="2"/>
  <c r="E1224" i="2"/>
  <c r="F1224" i="2"/>
  <c r="D1225" i="2"/>
  <c r="E1225" i="2"/>
  <c r="F1225" i="2"/>
  <c r="D1226" i="2"/>
  <c r="E1226" i="2"/>
  <c r="F1226" i="2"/>
  <c r="D1227" i="2"/>
  <c r="E1227" i="2"/>
  <c r="F1227" i="2"/>
  <c r="D1228" i="2"/>
  <c r="E1228" i="2"/>
  <c r="F1228" i="2"/>
  <c r="D1229" i="2"/>
  <c r="E1229" i="2"/>
  <c r="F1229" i="2"/>
  <c r="D1230" i="2"/>
  <c r="E1230" i="2"/>
  <c r="F1230" i="2"/>
  <c r="D1231" i="2"/>
  <c r="E1231" i="2"/>
  <c r="F1231" i="2"/>
  <c r="D1232" i="2"/>
  <c r="E1232" i="2"/>
  <c r="F1232" i="2"/>
  <c r="D1233" i="2"/>
  <c r="E1233" i="2"/>
  <c r="F1233" i="2"/>
  <c r="D1234" i="2"/>
  <c r="E1234" i="2"/>
  <c r="F1234" i="2"/>
  <c r="D1235" i="2"/>
  <c r="E1235" i="2"/>
  <c r="F1235" i="2"/>
  <c r="D1236" i="2"/>
  <c r="E1236" i="2"/>
  <c r="F1236" i="2"/>
  <c r="D1237" i="2"/>
  <c r="E1237" i="2"/>
  <c r="F1237" i="2"/>
  <c r="D1238" i="2"/>
  <c r="E1238" i="2"/>
  <c r="F1238" i="2"/>
  <c r="D1239" i="2"/>
  <c r="E1239" i="2"/>
  <c r="F1239" i="2"/>
  <c r="D1240" i="2"/>
  <c r="E1240" i="2"/>
  <c r="F1240" i="2"/>
  <c r="D1241" i="2"/>
  <c r="E1241" i="2"/>
  <c r="F1241" i="2"/>
  <c r="D1242" i="2"/>
  <c r="E1242" i="2"/>
  <c r="F1242" i="2"/>
  <c r="D1243" i="2"/>
  <c r="E1243" i="2"/>
  <c r="F1243" i="2"/>
  <c r="D1244" i="2"/>
  <c r="E1244" i="2"/>
  <c r="F1244" i="2"/>
  <c r="D1245" i="2"/>
  <c r="E1245" i="2"/>
  <c r="F1245" i="2"/>
  <c r="D1246" i="2"/>
  <c r="E1246" i="2"/>
  <c r="F1246" i="2"/>
  <c r="D1247" i="2"/>
  <c r="E1247" i="2"/>
  <c r="F1247" i="2"/>
  <c r="D1248" i="2"/>
  <c r="E1248" i="2"/>
  <c r="F1248" i="2"/>
  <c r="D1249" i="2"/>
  <c r="E1249" i="2"/>
  <c r="F1249" i="2"/>
  <c r="D1250" i="2"/>
  <c r="E1250" i="2"/>
  <c r="F1250" i="2"/>
  <c r="D1251" i="2"/>
  <c r="E1251" i="2"/>
  <c r="F1251" i="2"/>
  <c r="D1252" i="2"/>
  <c r="E1252" i="2"/>
  <c r="F1252" i="2"/>
  <c r="D1253" i="2"/>
  <c r="E1253" i="2"/>
  <c r="F1253" i="2"/>
  <c r="D1254" i="2"/>
  <c r="E1254" i="2"/>
  <c r="F1254" i="2"/>
  <c r="D1255" i="2"/>
  <c r="E1255" i="2"/>
  <c r="F1255" i="2"/>
  <c r="D1256" i="2"/>
  <c r="E1256" i="2"/>
  <c r="F1256" i="2"/>
  <c r="D1257" i="2"/>
  <c r="E1257" i="2"/>
  <c r="F1257" i="2"/>
  <c r="D1258" i="2"/>
  <c r="E1258" i="2"/>
  <c r="F1258" i="2"/>
  <c r="D1259" i="2"/>
  <c r="E1259" i="2"/>
  <c r="F1259" i="2"/>
  <c r="D1260" i="2"/>
  <c r="E1260" i="2"/>
  <c r="F1260" i="2"/>
  <c r="D1261" i="2"/>
  <c r="E1261" i="2"/>
  <c r="F1261" i="2"/>
  <c r="D1262" i="2"/>
  <c r="E1262" i="2"/>
  <c r="F1262" i="2"/>
  <c r="D1263" i="2"/>
  <c r="E1263" i="2"/>
  <c r="F1263" i="2"/>
  <c r="D1264" i="2"/>
  <c r="E1264" i="2"/>
  <c r="F1264" i="2"/>
  <c r="D1265" i="2"/>
  <c r="E1265" i="2"/>
  <c r="F1265" i="2"/>
  <c r="D1266" i="2"/>
  <c r="E1266" i="2"/>
  <c r="F1266" i="2"/>
  <c r="D1267" i="2"/>
  <c r="E1267" i="2"/>
  <c r="F1267" i="2"/>
  <c r="D1268" i="2"/>
  <c r="E1268" i="2"/>
  <c r="F1268" i="2"/>
  <c r="D1269" i="2"/>
  <c r="E1269" i="2"/>
  <c r="F1269" i="2"/>
  <c r="D1270" i="2"/>
  <c r="E1270" i="2"/>
  <c r="F1270" i="2"/>
  <c r="D1271" i="2"/>
  <c r="E1271" i="2"/>
  <c r="F1271" i="2"/>
  <c r="D1272" i="2"/>
  <c r="E1272" i="2"/>
  <c r="F1272" i="2"/>
  <c r="D1273" i="2"/>
  <c r="E1273" i="2"/>
  <c r="F1273" i="2"/>
  <c r="D1274" i="2"/>
  <c r="E1274" i="2"/>
  <c r="F1274" i="2"/>
  <c r="D1275" i="2"/>
  <c r="E1275" i="2"/>
  <c r="F1275" i="2"/>
  <c r="D1276" i="2"/>
  <c r="E1276" i="2"/>
  <c r="F1276" i="2"/>
  <c r="D1277" i="2"/>
  <c r="E1277" i="2"/>
  <c r="F1277" i="2"/>
  <c r="D1278" i="2"/>
  <c r="E1278" i="2"/>
  <c r="F1278" i="2"/>
  <c r="D1279" i="2"/>
  <c r="E1279" i="2"/>
  <c r="F1279" i="2"/>
  <c r="D1280" i="2"/>
  <c r="E1280" i="2"/>
  <c r="F1280" i="2"/>
  <c r="D1281" i="2"/>
  <c r="E1281" i="2"/>
  <c r="F1281" i="2"/>
  <c r="D1282" i="2"/>
  <c r="E1282" i="2"/>
  <c r="F1282" i="2"/>
  <c r="D1283" i="2"/>
  <c r="E1283" i="2"/>
  <c r="F1283" i="2"/>
  <c r="D1284" i="2"/>
  <c r="E1284" i="2"/>
  <c r="F1284" i="2"/>
  <c r="D1285" i="2"/>
  <c r="E1285" i="2"/>
  <c r="F1285" i="2"/>
  <c r="D1286" i="2"/>
  <c r="E1286" i="2"/>
  <c r="F1286" i="2"/>
  <c r="D1287" i="2"/>
  <c r="E1287" i="2"/>
  <c r="F1287" i="2"/>
  <c r="D1288" i="2"/>
  <c r="E1288" i="2"/>
  <c r="F1288" i="2"/>
  <c r="D1289" i="2"/>
  <c r="E1289" i="2"/>
  <c r="F1289" i="2"/>
  <c r="D1290" i="2"/>
  <c r="E1290" i="2"/>
  <c r="F1290" i="2"/>
  <c r="D1291" i="2"/>
  <c r="E1291" i="2"/>
  <c r="F1291" i="2"/>
  <c r="D1292" i="2"/>
  <c r="E1292" i="2"/>
  <c r="F1292" i="2"/>
  <c r="D1293" i="2"/>
  <c r="E1293" i="2"/>
  <c r="F1293" i="2"/>
  <c r="D1294" i="2"/>
  <c r="E1294" i="2"/>
  <c r="F1294" i="2"/>
  <c r="D1295" i="2"/>
  <c r="E1295" i="2"/>
  <c r="F1295" i="2"/>
  <c r="D1296" i="2"/>
  <c r="E1296" i="2"/>
  <c r="F1296" i="2"/>
  <c r="D1297" i="2"/>
  <c r="E1297" i="2"/>
  <c r="F1297" i="2"/>
  <c r="D1298" i="2"/>
  <c r="E1298" i="2"/>
  <c r="F1298" i="2"/>
  <c r="D1299" i="2"/>
  <c r="E1299" i="2"/>
  <c r="F1299" i="2"/>
  <c r="D1300" i="2"/>
  <c r="E1300" i="2"/>
  <c r="F1300" i="2"/>
  <c r="D1301" i="2"/>
  <c r="E1301" i="2"/>
  <c r="F1301" i="2"/>
  <c r="D1302" i="2"/>
  <c r="E1302" i="2"/>
  <c r="F1302" i="2"/>
  <c r="D1303" i="2"/>
  <c r="E1303" i="2"/>
  <c r="F1303" i="2"/>
  <c r="D1304" i="2"/>
  <c r="E1304" i="2"/>
  <c r="F1304" i="2"/>
  <c r="D1305" i="2"/>
  <c r="E1305" i="2"/>
  <c r="F1305" i="2"/>
  <c r="D1306" i="2"/>
  <c r="E1306" i="2"/>
  <c r="F1306" i="2"/>
  <c r="D1307" i="2"/>
  <c r="E1307" i="2"/>
  <c r="F1307" i="2"/>
  <c r="D1308" i="2"/>
  <c r="E1308" i="2"/>
  <c r="F1308" i="2"/>
  <c r="D1309" i="2"/>
  <c r="E1309" i="2"/>
  <c r="F1309" i="2"/>
  <c r="D1310" i="2"/>
  <c r="E1310" i="2"/>
  <c r="F1310" i="2"/>
  <c r="D1311" i="2"/>
  <c r="E1311" i="2"/>
  <c r="F1311" i="2"/>
  <c r="D1312" i="2"/>
  <c r="E1312" i="2"/>
  <c r="F1312" i="2"/>
  <c r="D1313" i="2"/>
  <c r="E1313" i="2"/>
  <c r="F1313" i="2"/>
  <c r="D1314" i="2"/>
  <c r="E1314" i="2"/>
  <c r="F1314" i="2"/>
  <c r="D1315" i="2"/>
  <c r="E1315" i="2"/>
  <c r="F1315" i="2"/>
  <c r="D1316" i="2"/>
  <c r="E1316" i="2"/>
  <c r="F1316" i="2"/>
  <c r="D1317" i="2"/>
  <c r="E1317" i="2"/>
  <c r="F1317" i="2"/>
  <c r="D1318" i="2"/>
  <c r="E1318" i="2"/>
  <c r="F1318" i="2"/>
  <c r="D1319" i="2"/>
  <c r="E1319" i="2"/>
  <c r="F1319" i="2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D1326" i="2"/>
  <c r="E1326" i="2"/>
  <c r="F1326" i="2"/>
  <c r="D1327" i="2"/>
  <c r="E1327" i="2"/>
  <c r="F1327" i="2"/>
  <c r="D1328" i="2"/>
  <c r="E1328" i="2"/>
  <c r="F1328" i="2"/>
  <c r="D1329" i="2"/>
  <c r="E1329" i="2"/>
  <c r="F1329" i="2"/>
  <c r="D1330" i="2"/>
  <c r="E1330" i="2"/>
  <c r="F1330" i="2"/>
  <c r="D1331" i="2"/>
  <c r="E1331" i="2"/>
  <c r="F1331" i="2"/>
  <c r="D1332" i="2"/>
  <c r="E1332" i="2"/>
  <c r="F1332" i="2"/>
  <c r="D1333" i="2"/>
  <c r="E1333" i="2"/>
  <c r="F1333" i="2"/>
  <c r="D1334" i="2"/>
  <c r="E1334" i="2"/>
  <c r="F1334" i="2"/>
  <c r="D1335" i="2"/>
  <c r="E1335" i="2"/>
  <c r="F1335" i="2"/>
  <c r="D1336" i="2"/>
  <c r="E1336" i="2"/>
  <c r="F1336" i="2"/>
  <c r="D1337" i="2"/>
  <c r="E1337" i="2"/>
  <c r="F1337" i="2"/>
  <c r="D1338" i="2"/>
  <c r="E1338" i="2"/>
  <c r="F1338" i="2"/>
  <c r="D1339" i="2"/>
  <c r="E1339" i="2"/>
  <c r="F1339" i="2"/>
  <c r="D1340" i="2"/>
  <c r="E1340" i="2"/>
  <c r="F1340" i="2"/>
  <c r="D1341" i="2"/>
  <c r="E1341" i="2"/>
  <c r="F1341" i="2"/>
  <c r="D1342" i="2"/>
  <c r="E1342" i="2"/>
  <c r="F1342" i="2"/>
  <c r="D1343" i="2"/>
  <c r="E1343" i="2"/>
  <c r="F1343" i="2"/>
  <c r="D1344" i="2"/>
  <c r="E1344" i="2"/>
  <c r="F1344" i="2"/>
  <c r="D1345" i="2"/>
  <c r="E1345" i="2"/>
  <c r="F1345" i="2"/>
  <c r="D1346" i="2"/>
  <c r="E1346" i="2"/>
  <c r="F1346" i="2"/>
  <c r="D1347" i="2"/>
  <c r="E1347" i="2"/>
  <c r="F1347" i="2"/>
  <c r="D1348" i="2"/>
  <c r="E1348" i="2"/>
  <c r="F1348" i="2"/>
  <c r="D1349" i="2"/>
  <c r="E1349" i="2"/>
  <c r="F1349" i="2"/>
  <c r="D1350" i="2"/>
  <c r="E1350" i="2"/>
  <c r="F1350" i="2"/>
  <c r="D1351" i="2"/>
  <c r="E1351" i="2"/>
  <c r="F1351" i="2"/>
  <c r="D1352" i="2"/>
  <c r="E1352" i="2"/>
  <c r="F1352" i="2"/>
  <c r="D1353" i="2"/>
  <c r="E1353" i="2"/>
  <c r="F1353" i="2"/>
  <c r="D1354" i="2"/>
  <c r="E1354" i="2"/>
  <c r="F1354" i="2"/>
  <c r="D1355" i="2"/>
  <c r="E1355" i="2"/>
  <c r="F1355" i="2"/>
  <c r="D1356" i="2"/>
  <c r="E1356" i="2"/>
  <c r="F1356" i="2"/>
  <c r="D1357" i="2"/>
  <c r="E1357" i="2"/>
  <c r="F1357" i="2"/>
  <c r="D1358" i="2"/>
  <c r="E1358" i="2"/>
  <c r="F1358" i="2"/>
  <c r="D1359" i="2"/>
  <c r="E1359" i="2"/>
  <c r="F1359" i="2"/>
  <c r="D1360" i="2"/>
  <c r="E1360" i="2"/>
  <c r="F1360" i="2"/>
  <c r="D1361" i="2"/>
  <c r="E1361" i="2"/>
  <c r="F1361" i="2"/>
  <c r="D1362" i="2"/>
  <c r="E1362" i="2"/>
  <c r="F1362" i="2"/>
  <c r="D1363" i="2"/>
  <c r="E1363" i="2"/>
  <c r="F1363" i="2"/>
  <c r="D1364" i="2"/>
  <c r="E1364" i="2"/>
  <c r="F1364" i="2"/>
  <c r="D1365" i="2"/>
  <c r="E1365" i="2"/>
  <c r="F1365" i="2"/>
  <c r="D1366" i="2"/>
  <c r="E1366" i="2"/>
  <c r="F1366" i="2"/>
  <c r="D1367" i="2"/>
  <c r="E1367" i="2"/>
  <c r="F1367" i="2"/>
  <c r="D1368" i="2"/>
  <c r="E1368" i="2"/>
  <c r="F1368" i="2"/>
  <c r="D1369" i="2"/>
  <c r="E1369" i="2"/>
  <c r="F1369" i="2"/>
  <c r="D1370" i="2"/>
  <c r="E1370" i="2"/>
  <c r="F1370" i="2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D1375" i="2"/>
  <c r="E1375" i="2"/>
  <c r="F1375" i="2"/>
  <c r="D1376" i="2"/>
  <c r="E1376" i="2"/>
  <c r="F1376" i="2"/>
  <c r="D1377" i="2"/>
  <c r="E1377" i="2"/>
  <c r="F1377" i="2"/>
  <c r="D1378" i="2"/>
  <c r="E1378" i="2"/>
  <c r="F1378" i="2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D1383" i="2"/>
  <c r="E1383" i="2"/>
  <c r="F1383" i="2"/>
  <c r="D1384" i="2"/>
  <c r="E1384" i="2"/>
  <c r="F1384" i="2"/>
  <c r="D1385" i="2"/>
  <c r="E1385" i="2"/>
  <c r="F1385" i="2"/>
  <c r="D1386" i="2"/>
  <c r="E1386" i="2"/>
  <c r="F1386" i="2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D1391" i="2"/>
  <c r="E1391" i="2"/>
  <c r="F1391" i="2"/>
  <c r="D1392" i="2"/>
  <c r="E1392" i="2"/>
  <c r="F1392" i="2"/>
  <c r="D1393" i="2"/>
  <c r="E1393" i="2"/>
  <c r="F1393" i="2"/>
  <c r="D1394" i="2"/>
  <c r="E1394" i="2"/>
  <c r="F1394" i="2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D1399" i="2"/>
  <c r="E1399" i="2"/>
  <c r="F1399" i="2"/>
  <c r="D1400" i="2"/>
  <c r="E1400" i="2"/>
  <c r="F1400" i="2"/>
  <c r="D1401" i="2"/>
  <c r="E1401" i="2"/>
  <c r="F1401" i="2"/>
  <c r="D1402" i="2"/>
  <c r="E1402" i="2"/>
  <c r="F1402" i="2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D1407" i="2"/>
  <c r="E1407" i="2"/>
  <c r="F1407" i="2"/>
  <c r="D1408" i="2"/>
  <c r="E1408" i="2"/>
  <c r="F1408" i="2"/>
  <c r="D1409" i="2"/>
  <c r="E1409" i="2"/>
  <c r="F1409" i="2"/>
  <c r="D1410" i="2"/>
  <c r="E1410" i="2"/>
  <c r="F1410" i="2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D1415" i="2"/>
  <c r="E1415" i="2"/>
  <c r="F1415" i="2"/>
  <c r="D1416" i="2"/>
  <c r="E1416" i="2"/>
  <c r="F1416" i="2"/>
  <c r="D1417" i="2"/>
  <c r="E1417" i="2"/>
  <c r="F1417" i="2"/>
  <c r="D1418" i="2"/>
  <c r="E1418" i="2"/>
  <c r="F1418" i="2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D1423" i="2"/>
  <c r="E1423" i="2"/>
  <c r="F1423" i="2"/>
  <c r="D1424" i="2"/>
  <c r="E1424" i="2"/>
  <c r="F1424" i="2"/>
  <c r="D1425" i="2"/>
  <c r="E1425" i="2"/>
  <c r="F1425" i="2"/>
  <c r="D1426" i="2"/>
  <c r="E1426" i="2"/>
  <c r="F1426" i="2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D1431" i="2"/>
  <c r="E1431" i="2"/>
  <c r="F1431" i="2"/>
  <c r="D1432" i="2"/>
  <c r="E1432" i="2"/>
  <c r="F1432" i="2"/>
  <c r="D1433" i="2"/>
  <c r="E1433" i="2"/>
  <c r="F1433" i="2"/>
  <c r="D1434" i="2"/>
  <c r="E1434" i="2"/>
  <c r="F1434" i="2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D1439" i="2"/>
  <c r="E1439" i="2"/>
  <c r="F1439" i="2"/>
  <c r="D1440" i="2"/>
  <c r="E1440" i="2"/>
  <c r="F1440" i="2"/>
  <c r="D1441" i="2"/>
  <c r="E1441" i="2"/>
  <c r="F1441" i="2"/>
  <c r="D1442" i="2"/>
  <c r="E1442" i="2"/>
  <c r="F1442" i="2"/>
  <c r="D1443" i="2"/>
  <c r="E1443" i="2"/>
  <c r="F1443" i="2"/>
  <c r="D1444" i="2"/>
  <c r="E1444" i="2"/>
  <c r="F1444" i="2"/>
  <c r="D1445" i="2"/>
  <c r="E1445" i="2"/>
  <c r="F1445" i="2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D1453" i="2"/>
  <c r="E1453" i="2"/>
  <c r="F1453" i="2"/>
  <c r="D1454" i="2"/>
  <c r="E1454" i="2"/>
  <c r="F1454" i="2"/>
  <c r="D1455" i="2"/>
  <c r="E1455" i="2"/>
  <c r="F1455" i="2"/>
  <c r="D1456" i="2"/>
  <c r="E1456" i="2"/>
  <c r="F1456" i="2"/>
  <c r="D1457" i="2"/>
  <c r="E1457" i="2"/>
  <c r="F1457" i="2"/>
  <c r="D1458" i="2"/>
  <c r="E1458" i="2"/>
  <c r="F1458" i="2"/>
  <c r="D1459" i="2"/>
  <c r="E1459" i="2"/>
  <c r="F1459" i="2"/>
  <c r="D1460" i="2"/>
  <c r="E1460" i="2"/>
  <c r="F1460" i="2"/>
  <c r="D1461" i="2"/>
  <c r="E1461" i="2"/>
  <c r="F1461" i="2"/>
  <c r="D1462" i="2"/>
  <c r="E1462" i="2"/>
  <c r="F1462" i="2"/>
  <c r="D1463" i="2"/>
  <c r="E1463" i="2"/>
  <c r="F1463" i="2"/>
  <c r="D1464" i="2"/>
  <c r="E1464" i="2"/>
  <c r="F1464" i="2"/>
  <c r="D1465" i="2"/>
  <c r="E1465" i="2"/>
  <c r="F1465" i="2"/>
  <c r="D1466" i="2"/>
  <c r="E1466" i="2"/>
  <c r="F1466" i="2"/>
  <c r="D1467" i="2"/>
  <c r="E1467" i="2"/>
  <c r="F1467" i="2"/>
  <c r="D1468" i="2"/>
  <c r="E1468" i="2"/>
  <c r="F1468" i="2"/>
  <c r="D1469" i="2"/>
  <c r="E1469" i="2"/>
  <c r="F1469" i="2"/>
  <c r="D1470" i="2"/>
  <c r="E1470" i="2"/>
  <c r="F1470" i="2"/>
  <c r="D1471" i="2"/>
  <c r="E1471" i="2"/>
  <c r="F1471" i="2"/>
  <c r="D1472" i="2"/>
  <c r="E1472" i="2"/>
  <c r="F1472" i="2"/>
  <c r="D1473" i="2"/>
  <c r="E1473" i="2"/>
  <c r="F1473" i="2"/>
  <c r="D1474" i="2"/>
  <c r="E1474" i="2"/>
  <c r="F1474" i="2"/>
  <c r="D1475" i="2"/>
  <c r="E1475" i="2"/>
  <c r="F1475" i="2"/>
  <c r="D1476" i="2"/>
  <c r="E1476" i="2"/>
  <c r="F1476" i="2"/>
  <c r="D1477" i="2"/>
  <c r="E1477" i="2"/>
  <c r="F1477" i="2"/>
  <c r="D1478" i="2"/>
  <c r="E1478" i="2"/>
  <c r="F1478" i="2"/>
  <c r="D1479" i="2"/>
  <c r="E1479" i="2"/>
  <c r="F1479" i="2"/>
  <c r="D1480" i="2"/>
  <c r="E1480" i="2"/>
  <c r="F1480" i="2"/>
  <c r="D1481" i="2"/>
  <c r="E1481" i="2"/>
  <c r="F1481" i="2"/>
  <c r="D1482" i="2"/>
  <c r="E1482" i="2"/>
  <c r="F1482" i="2"/>
  <c r="D1483" i="2"/>
  <c r="E1483" i="2"/>
  <c r="F1483" i="2"/>
  <c r="D1484" i="2"/>
  <c r="E1484" i="2"/>
  <c r="F1484" i="2"/>
  <c r="D1485" i="2"/>
  <c r="E1485" i="2"/>
  <c r="F1485" i="2"/>
  <c r="D1486" i="2"/>
  <c r="E1486" i="2"/>
  <c r="F1486" i="2"/>
  <c r="D1487" i="2"/>
  <c r="E1487" i="2"/>
  <c r="F1487" i="2"/>
  <c r="D1488" i="2"/>
  <c r="E1488" i="2"/>
  <c r="F1488" i="2"/>
  <c r="D1489" i="2"/>
  <c r="E1489" i="2"/>
  <c r="F1489" i="2"/>
  <c r="D1490" i="2"/>
  <c r="E1490" i="2"/>
  <c r="F1490" i="2"/>
  <c r="D1491" i="2"/>
  <c r="E1491" i="2"/>
  <c r="F1491" i="2"/>
  <c r="D1492" i="2"/>
  <c r="E1492" i="2"/>
  <c r="F1492" i="2"/>
  <c r="D1493" i="2"/>
  <c r="E1493" i="2"/>
  <c r="F1493" i="2"/>
  <c r="D1494" i="2"/>
  <c r="E1494" i="2"/>
  <c r="F1494" i="2"/>
  <c r="D1495" i="2"/>
  <c r="E1495" i="2"/>
  <c r="F1495" i="2"/>
  <c r="D1496" i="2"/>
  <c r="E1496" i="2"/>
  <c r="F1496" i="2"/>
  <c r="D1497" i="2"/>
  <c r="E1497" i="2"/>
  <c r="F1497" i="2"/>
  <c r="D1498" i="2"/>
  <c r="E1498" i="2"/>
  <c r="F1498" i="2"/>
  <c r="D1499" i="2"/>
  <c r="E1499" i="2"/>
  <c r="F1499" i="2"/>
  <c r="D1500" i="2"/>
  <c r="E1500" i="2"/>
  <c r="F1500" i="2"/>
  <c r="D1501" i="2"/>
  <c r="E1501" i="2"/>
  <c r="F1501" i="2"/>
  <c r="D1502" i="2"/>
  <c r="E1502" i="2"/>
  <c r="F1502" i="2"/>
  <c r="D1503" i="2"/>
  <c r="E1503" i="2"/>
  <c r="F1503" i="2"/>
  <c r="D1504" i="2"/>
  <c r="E1504" i="2"/>
  <c r="F1504" i="2"/>
  <c r="D1505" i="2"/>
  <c r="E1505" i="2"/>
  <c r="F1505" i="2"/>
  <c r="D1506" i="2"/>
  <c r="E1506" i="2"/>
  <c r="F1506" i="2"/>
  <c r="D1507" i="2"/>
  <c r="E1507" i="2"/>
  <c r="F1507" i="2"/>
  <c r="D1508" i="2"/>
  <c r="E1508" i="2"/>
  <c r="F1508" i="2"/>
  <c r="D1509" i="2"/>
  <c r="E1509" i="2"/>
  <c r="F1509" i="2"/>
  <c r="D1510" i="2"/>
  <c r="E1510" i="2"/>
  <c r="F1510" i="2"/>
  <c r="D1511" i="2"/>
  <c r="E1511" i="2"/>
  <c r="F1511" i="2"/>
  <c r="D1512" i="2"/>
  <c r="E1512" i="2"/>
  <c r="F1512" i="2"/>
  <c r="D1513" i="2"/>
  <c r="E1513" i="2"/>
  <c r="F1513" i="2"/>
  <c r="D1514" i="2"/>
  <c r="E1514" i="2"/>
  <c r="F1514" i="2"/>
  <c r="D1515" i="2"/>
  <c r="E1515" i="2"/>
  <c r="F1515" i="2"/>
  <c r="D1516" i="2"/>
  <c r="E1516" i="2"/>
  <c r="F1516" i="2"/>
  <c r="D1517" i="2"/>
  <c r="E1517" i="2"/>
  <c r="F1517" i="2"/>
  <c r="D1518" i="2"/>
  <c r="E1518" i="2"/>
  <c r="F1518" i="2"/>
  <c r="D1519" i="2"/>
  <c r="E1519" i="2"/>
  <c r="F1519" i="2"/>
  <c r="D1520" i="2"/>
  <c r="E1520" i="2"/>
  <c r="F1520" i="2"/>
  <c r="D1521" i="2"/>
  <c r="E1521" i="2"/>
  <c r="F1521" i="2"/>
  <c r="D1522" i="2"/>
  <c r="E1522" i="2"/>
  <c r="F1522" i="2"/>
  <c r="D1523" i="2"/>
  <c r="E1523" i="2"/>
  <c r="F1523" i="2"/>
  <c r="D1524" i="2"/>
  <c r="E1524" i="2"/>
  <c r="F1524" i="2"/>
  <c r="D1525" i="2"/>
  <c r="E1525" i="2"/>
  <c r="F1525" i="2"/>
  <c r="D1526" i="2"/>
  <c r="E1526" i="2"/>
  <c r="F1526" i="2"/>
  <c r="D1527" i="2"/>
  <c r="E1527" i="2"/>
  <c r="F1527" i="2"/>
  <c r="D1528" i="2"/>
  <c r="E1528" i="2"/>
  <c r="F1528" i="2"/>
  <c r="D1529" i="2"/>
  <c r="E1529" i="2"/>
  <c r="F1529" i="2"/>
  <c r="D1530" i="2"/>
  <c r="E1530" i="2"/>
  <c r="F1530" i="2"/>
  <c r="D1531" i="2"/>
  <c r="E1531" i="2"/>
  <c r="F1531" i="2"/>
  <c r="D1532" i="2"/>
  <c r="E1532" i="2"/>
  <c r="F1532" i="2"/>
  <c r="D1533" i="2"/>
  <c r="E1533" i="2"/>
  <c r="F1533" i="2"/>
  <c r="D1534" i="2"/>
  <c r="E1534" i="2"/>
  <c r="F1534" i="2"/>
  <c r="D1535" i="2"/>
  <c r="E1535" i="2"/>
  <c r="F1535" i="2"/>
  <c r="D1536" i="2"/>
  <c r="E1536" i="2"/>
  <c r="F1536" i="2"/>
  <c r="D1537" i="2"/>
  <c r="E1537" i="2"/>
  <c r="F1537" i="2"/>
  <c r="D1538" i="2"/>
  <c r="E1538" i="2"/>
  <c r="F1538" i="2"/>
  <c r="D1539" i="2"/>
  <c r="E1539" i="2"/>
  <c r="F1539" i="2"/>
  <c r="D1540" i="2"/>
  <c r="E1540" i="2"/>
  <c r="F1540" i="2"/>
  <c r="D1541" i="2"/>
  <c r="E1541" i="2"/>
  <c r="F1541" i="2"/>
  <c r="D1542" i="2"/>
  <c r="E1542" i="2"/>
  <c r="F1542" i="2"/>
  <c r="D1543" i="2"/>
  <c r="E1543" i="2"/>
  <c r="F1543" i="2"/>
  <c r="D1544" i="2"/>
  <c r="E1544" i="2"/>
  <c r="F1544" i="2"/>
  <c r="D1545" i="2"/>
  <c r="E1545" i="2"/>
  <c r="F1545" i="2"/>
  <c r="D1546" i="2"/>
  <c r="E1546" i="2"/>
  <c r="F1546" i="2"/>
  <c r="D1547" i="2"/>
  <c r="E1547" i="2"/>
  <c r="F1547" i="2"/>
  <c r="D1548" i="2"/>
  <c r="E1548" i="2"/>
  <c r="F1548" i="2"/>
  <c r="D1549" i="2"/>
  <c r="E1549" i="2"/>
  <c r="F1549" i="2"/>
  <c r="D1550" i="2"/>
  <c r="E1550" i="2"/>
  <c r="F1550" i="2"/>
  <c r="D1551" i="2"/>
  <c r="E1551" i="2"/>
  <c r="F1551" i="2"/>
  <c r="D1552" i="2"/>
  <c r="E1552" i="2"/>
  <c r="F1552" i="2"/>
  <c r="D1553" i="2"/>
  <c r="E1553" i="2"/>
  <c r="F1553" i="2"/>
  <c r="D1554" i="2"/>
  <c r="E1554" i="2"/>
  <c r="F1554" i="2"/>
  <c r="D1555" i="2"/>
  <c r="E1555" i="2"/>
  <c r="F1555" i="2"/>
  <c r="D1556" i="2"/>
  <c r="E1556" i="2"/>
  <c r="F1556" i="2"/>
  <c r="D1557" i="2"/>
  <c r="E1557" i="2"/>
  <c r="F1557" i="2"/>
  <c r="D1558" i="2"/>
  <c r="E1558" i="2"/>
  <c r="F1558" i="2"/>
  <c r="D1559" i="2"/>
  <c r="E1559" i="2"/>
  <c r="F1559" i="2"/>
  <c r="D1560" i="2"/>
  <c r="E1560" i="2"/>
  <c r="F1560" i="2"/>
  <c r="D1561" i="2"/>
  <c r="E1561" i="2"/>
  <c r="F1561" i="2"/>
  <c r="D1562" i="2"/>
  <c r="E1562" i="2"/>
  <c r="F1562" i="2"/>
  <c r="D1563" i="2"/>
  <c r="E1563" i="2"/>
  <c r="F1563" i="2"/>
  <c r="D1564" i="2"/>
  <c r="E1564" i="2"/>
  <c r="F1564" i="2"/>
  <c r="D1565" i="2"/>
  <c r="E1565" i="2"/>
  <c r="F1565" i="2"/>
  <c r="D1566" i="2"/>
  <c r="E1566" i="2"/>
  <c r="F1566" i="2"/>
  <c r="D1567" i="2"/>
  <c r="E1567" i="2"/>
  <c r="F1567" i="2"/>
  <c r="D1568" i="2"/>
  <c r="E1568" i="2"/>
  <c r="F1568" i="2"/>
  <c r="D1569" i="2"/>
  <c r="E1569" i="2"/>
  <c r="F1569" i="2"/>
  <c r="D1570" i="2"/>
  <c r="E1570" i="2"/>
  <c r="F1570" i="2"/>
  <c r="D1571" i="2"/>
  <c r="E1571" i="2"/>
  <c r="F1571" i="2"/>
  <c r="D1572" i="2"/>
  <c r="E1572" i="2"/>
  <c r="F1572" i="2"/>
  <c r="D1573" i="2"/>
  <c r="E1573" i="2"/>
  <c r="F1573" i="2"/>
  <c r="D1574" i="2"/>
  <c r="E1574" i="2"/>
  <c r="F1574" i="2"/>
  <c r="D1575" i="2"/>
  <c r="E1575" i="2"/>
  <c r="F1575" i="2"/>
  <c r="D1576" i="2"/>
  <c r="E1576" i="2"/>
  <c r="F1576" i="2"/>
  <c r="D1577" i="2"/>
  <c r="E1577" i="2"/>
  <c r="F1577" i="2"/>
  <c r="D1578" i="2"/>
  <c r="E1578" i="2"/>
  <c r="F1578" i="2"/>
  <c r="D1579" i="2"/>
  <c r="E1579" i="2"/>
  <c r="F1579" i="2"/>
  <c r="D1580" i="2"/>
  <c r="E1580" i="2"/>
  <c r="F1580" i="2"/>
  <c r="D1581" i="2"/>
  <c r="E1581" i="2"/>
  <c r="F1581" i="2"/>
  <c r="D1582" i="2"/>
  <c r="E1582" i="2"/>
  <c r="F1582" i="2"/>
  <c r="D1583" i="2"/>
  <c r="E1583" i="2"/>
  <c r="F1583" i="2"/>
  <c r="D1584" i="2"/>
  <c r="E1584" i="2"/>
  <c r="F1584" i="2"/>
  <c r="D1585" i="2"/>
  <c r="E1585" i="2"/>
  <c r="F1585" i="2"/>
  <c r="D1586" i="2"/>
  <c r="E1586" i="2"/>
  <c r="F1586" i="2"/>
  <c r="D1587" i="2"/>
  <c r="E1587" i="2"/>
  <c r="F1587" i="2"/>
  <c r="D1588" i="2"/>
  <c r="E1588" i="2"/>
  <c r="F1588" i="2"/>
  <c r="D1589" i="2"/>
  <c r="E1589" i="2"/>
  <c r="F1589" i="2"/>
  <c r="D1590" i="2"/>
  <c r="E1590" i="2"/>
  <c r="F1590" i="2"/>
  <c r="D1591" i="2"/>
  <c r="E1591" i="2"/>
  <c r="F1591" i="2"/>
  <c r="D1592" i="2"/>
  <c r="E1592" i="2"/>
  <c r="F1592" i="2"/>
  <c r="D1593" i="2"/>
  <c r="E1593" i="2"/>
  <c r="F1593" i="2"/>
  <c r="D1594" i="2"/>
  <c r="E1594" i="2"/>
  <c r="F1594" i="2"/>
  <c r="D1595" i="2"/>
  <c r="E1595" i="2"/>
  <c r="F1595" i="2"/>
  <c r="D1596" i="2"/>
  <c r="E1596" i="2"/>
  <c r="F1596" i="2"/>
  <c r="D1597" i="2"/>
  <c r="E1597" i="2"/>
  <c r="F1597" i="2"/>
  <c r="D1598" i="2"/>
  <c r="E1598" i="2"/>
  <c r="F1598" i="2"/>
  <c r="D1599" i="2"/>
  <c r="E1599" i="2"/>
  <c r="F1599" i="2"/>
  <c r="D1600" i="2"/>
  <c r="E1600" i="2"/>
  <c r="F1600" i="2"/>
  <c r="D1601" i="2"/>
  <c r="E1601" i="2"/>
  <c r="F1601" i="2"/>
  <c r="D1602" i="2"/>
  <c r="E1602" i="2"/>
  <c r="F1602" i="2"/>
  <c r="D1603" i="2"/>
  <c r="E1603" i="2"/>
  <c r="F1603" i="2"/>
  <c r="D1604" i="2"/>
  <c r="E1604" i="2"/>
  <c r="F1604" i="2"/>
  <c r="D1605" i="2"/>
  <c r="E1605" i="2"/>
  <c r="F1605" i="2"/>
  <c r="D1606" i="2"/>
  <c r="E1606" i="2"/>
  <c r="F1606" i="2"/>
  <c r="D1607" i="2"/>
  <c r="E1607" i="2"/>
  <c r="F1607" i="2"/>
  <c r="D1608" i="2"/>
  <c r="E1608" i="2"/>
  <c r="F1608" i="2"/>
  <c r="D1609" i="2"/>
  <c r="E1609" i="2"/>
  <c r="F1609" i="2"/>
  <c r="D1610" i="2"/>
  <c r="E1610" i="2"/>
  <c r="F1610" i="2"/>
  <c r="D1611" i="2"/>
  <c r="E1611" i="2"/>
  <c r="F1611" i="2"/>
  <c r="D1612" i="2"/>
  <c r="E1612" i="2"/>
  <c r="F1612" i="2"/>
  <c r="D1613" i="2"/>
  <c r="E1613" i="2"/>
  <c r="F1613" i="2"/>
  <c r="D1614" i="2"/>
  <c r="E1614" i="2"/>
  <c r="F1614" i="2"/>
  <c r="D1615" i="2"/>
  <c r="E1615" i="2"/>
  <c r="F1615" i="2"/>
  <c r="D1616" i="2"/>
  <c r="E1616" i="2"/>
  <c r="F1616" i="2"/>
  <c r="D1617" i="2"/>
  <c r="E1617" i="2"/>
  <c r="F1617" i="2"/>
  <c r="D1618" i="2"/>
  <c r="E1618" i="2"/>
  <c r="F1618" i="2"/>
  <c r="D1619" i="2"/>
  <c r="E1619" i="2"/>
  <c r="F1619" i="2"/>
  <c r="D1620" i="2"/>
  <c r="E1620" i="2"/>
  <c r="F1620" i="2"/>
  <c r="D1621" i="2"/>
  <c r="E1621" i="2"/>
  <c r="F1621" i="2"/>
  <c r="D1622" i="2"/>
  <c r="E1622" i="2"/>
  <c r="F1622" i="2"/>
  <c r="D1623" i="2"/>
  <c r="E1623" i="2"/>
  <c r="F1623" i="2"/>
  <c r="D1624" i="2"/>
  <c r="E1624" i="2"/>
  <c r="F1624" i="2"/>
  <c r="D1625" i="2"/>
  <c r="E1625" i="2"/>
  <c r="F1625" i="2"/>
  <c r="D1626" i="2"/>
  <c r="E1626" i="2"/>
  <c r="F1626" i="2"/>
  <c r="D1627" i="2"/>
  <c r="E1627" i="2"/>
  <c r="F1627" i="2"/>
  <c r="D1628" i="2"/>
  <c r="E1628" i="2"/>
  <c r="F1628" i="2"/>
  <c r="D1629" i="2"/>
  <c r="E1629" i="2"/>
  <c r="F1629" i="2"/>
  <c r="D1630" i="2"/>
  <c r="E1630" i="2"/>
  <c r="F1630" i="2"/>
  <c r="D1631" i="2"/>
  <c r="E1631" i="2"/>
  <c r="F1631" i="2"/>
  <c r="D1632" i="2"/>
  <c r="E1632" i="2"/>
  <c r="F1632" i="2"/>
  <c r="D1633" i="2"/>
  <c r="E1633" i="2"/>
  <c r="F1633" i="2"/>
  <c r="D1634" i="2"/>
  <c r="E1634" i="2"/>
  <c r="F1634" i="2"/>
  <c r="D1635" i="2"/>
  <c r="E1635" i="2"/>
  <c r="F1635" i="2"/>
  <c r="D1636" i="2"/>
  <c r="E1636" i="2"/>
  <c r="F1636" i="2"/>
  <c r="D1637" i="2"/>
  <c r="E1637" i="2"/>
  <c r="F1637" i="2"/>
  <c r="D1638" i="2"/>
  <c r="E1638" i="2"/>
  <c r="F1638" i="2"/>
  <c r="D1639" i="2"/>
  <c r="E1639" i="2"/>
  <c r="F1639" i="2"/>
  <c r="D1640" i="2"/>
  <c r="E1640" i="2"/>
  <c r="F1640" i="2"/>
  <c r="D1641" i="2"/>
  <c r="E1641" i="2"/>
  <c r="F1641" i="2"/>
  <c r="D1642" i="2"/>
  <c r="E1642" i="2"/>
  <c r="F1642" i="2"/>
  <c r="D1643" i="2"/>
  <c r="E1643" i="2"/>
  <c r="F1643" i="2"/>
  <c r="D1644" i="2"/>
  <c r="E1644" i="2"/>
  <c r="F1644" i="2"/>
  <c r="D1645" i="2"/>
  <c r="E1645" i="2"/>
  <c r="F1645" i="2"/>
  <c r="D1646" i="2"/>
  <c r="E1646" i="2"/>
  <c r="F1646" i="2"/>
  <c r="D1647" i="2"/>
  <c r="E1647" i="2"/>
  <c r="F1647" i="2"/>
  <c r="D1648" i="2"/>
  <c r="E1648" i="2"/>
  <c r="F1648" i="2"/>
  <c r="D1649" i="2"/>
  <c r="E1649" i="2"/>
  <c r="F1649" i="2"/>
  <c r="D1650" i="2"/>
  <c r="E1650" i="2"/>
  <c r="F1650" i="2"/>
  <c r="D1651" i="2"/>
  <c r="E1651" i="2"/>
  <c r="F1651" i="2"/>
  <c r="D1652" i="2"/>
  <c r="E1652" i="2"/>
  <c r="F1652" i="2"/>
  <c r="D1653" i="2"/>
  <c r="E1653" i="2"/>
  <c r="F1653" i="2"/>
  <c r="D1654" i="2"/>
  <c r="E1654" i="2"/>
  <c r="F1654" i="2"/>
  <c r="D1655" i="2"/>
  <c r="E1655" i="2"/>
  <c r="F1655" i="2"/>
  <c r="D1656" i="2"/>
  <c r="E1656" i="2"/>
  <c r="F1656" i="2"/>
  <c r="D1657" i="2"/>
  <c r="E1657" i="2"/>
  <c r="F1657" i="2"/>
  <c r="D1658" i="2"/>
  <c r="E1658" i="2"/>
  <c r="F1658" i="2"/>
  <c r="D1659" i="2"/>
  <c r="E1659" i="2"/>
  <c r="F1659" i="2"/>
  <c r="D1660" i="2"/>
  <c r="E1660" i="2"/>
  <c r="F1660" i="2"/>
  <c r="D1661" i="2"/>
  <c r="E1661" i="2"/>
  <c r="F1661" i="2"/>
  <c r="D1662" i="2"/>
  <c r="E1662" i="2"/>
  <c r="F1662" i="2"/>
  <c r="D1663" i="2"/>
  <c r="E1663" i="2"/>
  <c r="F1663" i="2"/>
  <c r="D1664" i="2"/>
  <c r="E1664" i="2"/>
  <c r="F1664" i="2"/>
  <c r="D1665" i="2"/>
  <c r="E1665" i="2"/>
  <c r="F1665" i="2"/>
  <c r="D1666" i="2"/>
  <c r="E1666" i="2"/>
  <c r="F1666" i="2"/>
  <c r="D1667" i="2"/>
  <c r="E1667" i="2"/>
  <c r="F1667" i="2"/>
  <c r="D1668" i="2"/>
  <c r="E1668" i="2"/>
  <c r="F1668" i="2"/>
  <c r="D1669" i="2"/>
  <c r="E1669" i="2"/>
  <c r="F1669" i="2"/>
  <c r="D1670" i="2"/>
  <c r="E1670" i="2"/>
  <c r="F1670" i="2"/>
  <c r="D1671" i="2"/>
  <c r="E1671" i="2"/>
  <c r="F1671" i="2"/>
  <c r="D1672" i="2"/>
  <c r="E1672" i="2"/>
  <c r="F1672" i="2"/>
  <c r="D1673" i="2"/>
  <c r="E1673" i="2"/>
  <c r="F1673" i="2"/>
  <c r="D1674" i="2"/>
  <c r="E1674" i="2"/>
  <c r="F1674" i="2"/>
  <c r="D1675" i="2"/>
  <c r="E1675" i="2"/>
  <c r="F1675" i="2"/>
  <c r="D1676" i="2"/>
  <c r="E1676" i="2"/>
  <c r="F1676" i="2"/>
  <c r="D1677" i="2"/>
  <c r="E1677" i="2"/>
  <c r="F1677" i="2"/>
  <c r="D1678" i="2"/>
  <c r="E1678" i="2"/>
  <c r="F1678" i="2"/>
  <c r="D1679" i="2"/>
  <c r="E1679" i="2"/>
  <c r="F1679" i="2"/>
  <c r="D1680" i="2"/>
  <c r="E1680" i="2"/>
  <c r="F1680" i="2"/>
  <c r="D1681" i="2"/>
  <c r="E1681" i="2"/>
  <c r="F1681" i="2"/>
  <c r="D1682" i="2"/>
  <c r="E1682" i="2"/>
  <c r="F1682" i="2"/>
  <c r="D1683" i="2"/>
  <c r="E1683" i="2"/>
  <c r="F1683" i="2"/>
  <c r="D1684" i="2"/>
  <c r="E1684" i="2"/>
  <c r="F1684" i="2"/>
  <c r="D1685" i="2"/>
  <c r="E1685" i="2"/>
  <c r="F1685" i="2"/>
  <c r="D1686" i="2"/>
  <c r="E1686" i="2"/>
  <c r="F1686" i="2"/>
  <c r="D1687" i="2"/>
  <c r="E1687" i="2"/>
  <c r="F1687" i="2"/>
  <c r="D1688" i="2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E1692" i="2"/>
  <c r="F1692" i="2"/>
  <c r="D1693" i="2"/>
  <c r="E1693" i="2"/>
  <c r="F1693" i="2"/>
  <c r="D1694" i="2"/>
  <c r="E1694" i="2"/>
  <c r="F1694" i="2"/>
  <c r="D1695" i="2"/>
  <c r="E1695" i="2"/>
  <c r="F1695" i="2"/>
  <c r="D1696" i="2"/>
  <c r="E1696" i="2"/>
  <c r="F1696" i="2"/>
  <c r="D1697" i="2"/>
  <c r="E1697" i="2"/>
  <c r="F1697" i="2"/>
  <c r="D1698" i="2"/>
  <c r="E1698" i="2"/>
  <c r="F1698" i="2"/>
  <c r="D1699" i="2"/>
  <c r="E1699" i="2"/>
  <c r="F1699" i="2"/>
  <c r="D1700" i="2"/>
  <c r="E1700" i="2"/>
  <c r="F1700" i="2"/>
  <c r="D1701" i="2"/>
  <c r="E1701" i="2"/>
  <c r="F1701" i="2"/>
  <c r="D1702" i="2"/>
  <c r="E1702" i="2"/>
  <c r="F1702" i="2"/>
  <c r="D1703" i="2"/>
  <c r="E1703" i="2"/>
  <c r="F1703" i="2"/>
  <c r="D1704" i="2"/>
  <c r="E1704" i="2"/>
  <c r="F1704" i="2"/>
  <c r="D1705" i="2"/>
  <c r="E1705" i="2"/>
  <c r="F1705" i="2"/>
  <c r="D1706" i="2"/>
  <c r="E1706" i="2"/>
  <c r="F1706" i="2"/>
  <c r="D1707" i="2"/>
  <c r="E1707" i="2"/>
  <c r="F1707" i="2"/>
  <c r="D1708" i="2"/>
  <c r="E1708" i="2"/>
  <c r="F1708" i="2"/>
  <c r="D1709" i="2"/>
  <c r="E1709" i="2"/>
  <c r="F1709" i="2"/>
  <c r="D1710" i="2"/>
  <c r="E1710" i="2"/>
  <c r="F1710" i="2"/>
  <c r="D1711" i="2"/>
  <c r="E1711" i="2"/>
  <c r="F1711" i="2"/>
  <c r="D1712" i="2"/>
  <c r="E1712" i="2"/>
  <c r="F1712" i="2"/>
  <c r="D1713" i="2"/>
  <c r="E1713" i="2"/>
  <c r="F1713" i="2"/>
  <c r="D1714" i="2"/>
  <c r="E1714" i="2"/>
  <c r="F1714" i="2"/>
  <c r="D1715" i="2"/>
  <c r="E1715" i="2"/>
  <c r="F1715" i="2"/>
  <c r="D1716" i="2"/>
  <c r="E1716" i="2"/>
  <c r="F1716" i="2"/>
  <c r="D1717" i="2"/>
  <c r="E1717" i="2"/>
  <c r="F1717" i="2"/>
  <c r="D1718" i="2"/>
  <c r="E1718" i="2"/>
  <c r="F1718" i="2"/>
  <c r="D1719" i="2"/>
  <c r="E1719" i="2"/>
  <c r="F1719" i="2"/>
  <c r="D1720" i="2"/>
  <c r="E1720" i="2"/>
  <c r="F1720" i="2"/>
  <c r="D1721" i="2"/>
  <c r="E1721" i="2"/>
  <c r="F1721" i="2"/>
  <c r="D1722" i="2"/>
  <c r="E1722" i="2"/>
  <c r="F1722" i="2"/>
  <c r="D1723" i="2"/>
  <c r="E1723" i="2"/>
  <c r="F1723" i="2"/>
  <c r="D1724" i="2"/>
  <c r="E1724" i="2"/>
  <c r="F1724" i="2"/>
  <c r="D1725" i="2"/>
  <c r="E1725" i="2"/>
  <c r="F1725" i="2"/>
  <c r="D1726" i="2"/>
  <c r="E1726" i="2"/>
  <c r="F1726" i="2"/>
  <c r="D1727" i="2"/>
  <c r="E1727" i="2"/>
  <c r="F1727" i="2"/>
  <c r="D1728" i="2"/>
  <c r="E1728" i="2"/>
  <c r="F1728" i="2"/>
  <c r="D1729" i="2"/>
  <c r="E1729" i="2"/>
  <c r="F1729" i="2"/>
  <c r="D1730" i="2"/>
  <c r="E1730" i="2"/>
  <c r="F1730" i="2"/>
  <c r="D1731" i="2"/>
  <c r="E1731" i="2"/>
  <c r="F1731" i="2"/>
  <c r="D1732" i="2"/>
  <c r="E1732" i="2"/>
  <c r="F1732" i="2"/>
  <c r="D1733" i="2"/>
  <c r="E1733" i="2"/>
  <c r="F1733" i="2"/>
  <c r="D1734" i="2"/>
  <c r="E1734" i="2"/>
  <c r="F1734" i="2"/>
  <c r="D1735" i="2"/>
  <c r="E1735" i="2"/>
  <c r="F1735" i="2"/>
  <c r="D1736" i="2"/>
  <c r="E1736" i="2"/>
  <c r="F1736" i="2"/>
  <c r="D1737" i="2"/>
  <c r="E1737" i="2"/>
  <c r="F1737" i="2"/>
  <c r="D1738" i="2"/>
  <c r="E1738" i="2"/>
  <c r="F1738" i="2"/>
  <c r="D1739" i="2"/>
  <c r="E1739" i="2"/>
  <c r="F1739" i="2"/>
  <c r="D1740" i="2"/>
  <c r="E1740" i="2"/>
  <c r="F1740" i="2"/>
  <c r="D1741" i="2"/>
  <c r="E1741" i="2"/>
  <c r="F1741" i="2"/>
  <c r="D1742" i="2"/>
  <c r="E1742" i="2"/>
  <c r="F1742" i="2"/>
  <c r="D1743" i="2"/>
  <c r="E1743" i="2"/>
  <c r="F1743" i="2"/>
  <c r="D1744" i="2"/>
  <c r="E1744" i="2"/>
  <c r="F1744" i="2"/>
  <c r="D1745" i="2"/>
  <c r="E1745" i="2"/>
  <c r="F1745" i="2"/>
  <c r="D1746" i="2"/>
  <c r="E1746" i="2"/>
  <c r="F1746" i="2"/>
  <c r="D1747" i="2"/>
  <c r="E1747" i="2"/>
  <c r="F1747" i="2"/>
  <c r="D1748" i="2"/>
  <c r="E1748" i="2"/>
  <c r="F1748" i="2"/>
  <c r="D1749" i="2"/>
  <c r="E1749" i="2"/>
  <c r="F1749" i="2"/>
  <c r="D1750" i="2"/>
  <c r="E1750" i="2"/>
  <c r="F1750" i="2"/>
  <c r="D1751" i="2"/>
  <c r="E1751" i="2"/>
  <c r="F1751" i="2"/>
  <c r="D1752" i="2"/>
  <c r="E1752" i="2"/>
  <c r="F1752" i="2"/>
  <c r="D1753" i="2"/>
  <c r="E1753" i="2"/>
  <c r="F1753" i="2"/>
  <c r="D1754" i="2"/>
  <c r="E1754" i="2"/>
  <c r="F1754" i="2"/>
  <c r="D1755" i="2"/>
  <c r="E1755" i="2"/>
  <c r="F1755" i="2"/>
  <c r="D1756" i="2"/>
  <c r="E1756" i="2"/>
  <c r="F1756" i="2"/>
  <c r="D1757" i="2"/>
  <c r="E1757" i="2"/>
  <c r="F1757" i="2"/>
  <c r="D1758" i="2"/>
  <c r="E1758" i="2"/>
  <c r="F1758" i="2"/>
  <c r="D1759" i="2"/>
  <c r="E1759" i="2"/>
  <c r="F1759" i="2"/>
  <c r="D1760" i="2"/>
  <c r="E1760" i="2"/>
  <c r="F1760" i="2"/>
  <c r="D1761" i="2"/>
  <c r="E1761" i="2"/>
  <c r="F1761" i="2"/>
  <c r="D1762" i="2"/>
  <c r="E1762" i="2"/>
  <c r="F1762" i="2"/>
  <c r="D1763" i="2"/>
  <c r="E1763" i="2"/>
  <c r="F1763" i="2"/>
  <c r="D1764" i="2"/>
  <c r="E1764" i="2"/>
  <c r="F1764" i="2"/>
  <c r="D1765" i="2"/>
  <c r="E1765" i="2"/>
  <c r="F1765" i="2"/>
  <c r="D1766" i="2"/>
  <c r="E1766" i="2"/>
  <c r="F1766" i="2"/>
  <c r="D1767" i="2"/>
  <c r="E1767" i="2"/>
  <c r="F1767" i="2"/>
  <c r="D1768" i="2"/>
  <c r="E1768" i="2"/>
  <c r="F1768" i="2"/>
  <c r="D1769" i="2"/>
  <c r="E1769" i="2"/>
  <c r="F1769" i="2"/>
  <c r="D1770" i="2"/>
  <c r="E1770" i="2"/>
  <c r="F1770" i="2"/>
  <c r="D1771" i="2"/>
  <c r="E1771" i="2"/>
  <c r="F1771" i="2"/>
  <c r="D1772" i="2"/>
  <c r="E1772" i="2"/>
  <c r="F1772" i="2"/>
  <c r="D1773" i="2"/>
  <c r="E1773" i="2"/>
  <c r="F1773" i="2"/>
  <c r="D1774" i="2"/>
  <c r="E1774" i="2"/>
  <c r="F1774" i="2"/>
  <c r="D1775" i="2"/>
  <c r="E1775" i="2"/>
  <c r="F1775" i="2"/>
  <c r="D1776" i="2"/>
  <c r="E1776" i="2"/>
  <c r="F1776" i="2"/>
  <c r="D1777" i="2"/>
  <c r="E1777" i="2"/>
  <c r="F1777" i="2"/>
  <c r="D1778" i="2"/>
  <c r="E1778" i="2"/>
  <c r="F1778" i="2"/>
  <c r="D1779" i="2"/>
  <c r="E1779" i="2"/>
  <c r="F1779" i="2"/>
  <c r="D1780" i="2"/>
  <c r="E1780" i="2"/>
  <c r="F1780" i="2"/>
  <c r="D1781" i="2"/>
  <c r="E1781" i="2"/>
  <c r="F1781" i="2"/>
  <c r="D1782" i="2"/>
  <c r="E1782" i="2"/>
  <c r="F1782" i="2"/>
  <c r="D1783" i="2"/>
  <c r="E1783" i="2"/>
  <c r="F1783" i="2"/>
  <c r="D1784" i="2"/>
  <c r="E1784" i="2"/>
  <c r="F1784" i="2"/>
  <c r="D1785" i="2"/>
  <c r="E1785" i="2"/>
  <c r="F1785" i="2"/>
  <c r="D1786" i="2"/>
  <c r="E1786" i="2"/>
  <c r="F1786" i="2"/>
  <c r="D1787" i="2"/>
  <c r="E1787" i="2"/>
  <c r="F1787" i="2"/>
  <c r="D1788" i="2"/>
  <c r="E1788" i="2"/>
  <c r="F1788" i="2"/>
  <c r="D1789" i="2"/>
  <c r="E1789" i="2"/>
  <c r="F1789" i="2"/>
  <c r="D1790" i="2"/>
  <c r="E1790" i="2"/>
  <c r="F1790" i="2"/>
  <c r="D1791" i="2"/>
  <c r="E1791" i="2"/>
  <c r="F1791" i="2"/>
  <c r="D1792" i="2"/>
  <c r="E1792" i="2"/>
  <c r="F1792" i="2"/>
  <c r="D1793" i="2"/>
  <c r="E1793" i="2"/>
  <c r="F1793" i="2"/>
  <c r="D1794" i="2"/>
  <c r="E1794" i="2"/>
  <c r="F1794" i="2"/>
  <c r="D1795" i="2"/>
  <c r="E1795" i="2"/>
  <c r="F1795" i="2"/>
  <c r="D1796" i="2"/>
  <c r="E1796" i="2"/>
  <c r="F1796" i="2"/>
  <c r="D1797" i="2"/>
  <c r="E1797" i="2"/>
  <c r="F1797" i="2"/>
  <c r="D1798" i="2"/>
  <c r="E1798" i="2"/>
  <c r="F1798" i="2"/>
  <c r="D1799" i="2"/>
  <c r="E1799" i="2"/>
  <c r="F1799" i="2"/>
  <c r="D1800" i="2"/>
  <c r="E1800" i="2"/>
  <c r="F1800" i="2"/>
  <c r="D1801" i="2"/>
  <c r="E1801" i="2"/>
  <c r="F1801" i="2"/>
  <c r="D1802" i="2"/>
  <c r="E1802" i="2"/>
  <c r="F1802" i="2"/>
  <c r="D1803" i="2"/>
  <c r="E1803" i="2"/>
  <c r="F1803" i="2"/>
  <c r="D1804" i="2"/>
  <c r="E1804" i="2"/>
  <c r="F1804" i="2"/>
  <c r="D1805" i="2"/>
  <c r="E1805" i="2"/>
  <c r="F1805" i="2"/>
  <c r="D1806" i="2"/>
  <c r="E1806" i="2"/>
  <c r="F1806" i="2"/>
  <c r="D1807" i="2"/>
  <c r="E1807" i="2"/>
  <c r="F1807" i="2"/>
  <c r="D1808" i="2"/>
  <c r="E1808" i="2"/>
  <c r="F1808" i="2"/>
  <c r="D1809" i="2"/>
  <c r="E1809" i="2"/>
  <c r="F1809" i="2"/>
  <c r="D1810" i="2"/>
  <c r="E1810" i="2"/>
  <c r="F1810" i="2"/>
  <c r="D1811" i="2"/>
  <c r="E1811" i="2"/>
  <c r="F1811" i="2"/>
  <c r="D1812" i="2"/>
  <c r="E1812" i="2"/>
  <c r="F1812" i="2"/>
  <c r="D1813" i="2"/>
  <c r="E1813" i="2"/>
  <c r="F1813" i="2"/>
  <c r="D1814" i="2"/>
  <c r="E1814" i="2"/>
  <c r="F1814" i="2"/>
  <c r="D1815" i="2"/>
  <c r="E1815" i="2"/>
  <c r="F1815" i="2"/>
  <c r="D1816" i="2"/>
  <c r="E1816" i="2"/>
  <c r="F1816" i="2"/>
  <c r="D1817" i="2"/>
  <c r="E1817" i="2"/>
  <c r="F1817" i="2"/>
  <c r="D1818" i="2"/>
  <c r="E1818" i="2"/>
  <c r="F1818" i="2"/>
  <c r="D1819" i="2"/>
  <c r="E1819" i="2"/>
  <c r="F1819" i="2"/>
  <c r="D1820" i="2"/>
  <c r="E1820" i="2"/>
  <c r="F1820" i="2"/>
  <c r="D1821" i="2"/>
  <c r="E1821" i="2"/>
  <c r="F1821" i="2"/>
  <c r="D1822" i="2"/>
  <c r="E1822" i="2"/>
  <c r="F1822" i="2"/>
  <c r="D1823" i="2"/>
  <c r="E1823" i="2"/>
  <c r="F1823" i="2"/>
  <c r="D1824" i="2"/>
  <c r="E1824" i="2"/>
  <c r="F1824" i="2"/>
  <c r="D1825" i="2"/>
  <c r="E1825" i="2"/>
  <c r="F1825" i="2"/>
  <c r="D1826" i="2"/>
  <c r="E1826" i="2"/>
  <c r="F1826" i="2"/>
  <c r="D1827" i="2"/>
  <c r="E1827" i="2"/>
  <c r="F1827" i="2"/>
  <c r="D1828" i="2"/>
  <c r="E1828" i="2"/>
  <c r="F1828" i="2"/>
  <c r="D1829" i="2"/>
  <c r="E1829" i="2"/>
  <c r="F1829" i="2"/>
  <c r="D1830" i="2"/>
  <c r="E1830" i="2"/>
  <c r="F1830" i="2"/>
  <c r="D1831" i="2"/>
  <c r="E1831" i="2"/>
  <c r="F1831" i="2"/>
  <c r="D1832" i="2"/>
  <c r="E1832" i="2"/>
  <c r="F1832" i="2"/>
  <c r="D1833" i="2"/>
  <c r="E1833" i="2"/>
  <c r="F1833" i="2"/>
  <c r="D1834" i="2"/>
  <c r="E1834" i="2"/>
  <c r="F1834" i="2"/>
  <c r="D1835" i="2"/>
  <c r="E1835" i="2"/>
  <c r="F1835" i="2"/>
  <c r="D1836" i="2"/>
  <c r="E1836" i="2"/>
  <c r="F1836" i="2"/>
  <c r="D1837" i="2"/>
  <c r="E1837" i="2"/>
  <c r="F1837" i="2"/>
  <c r="D1838" i="2"/>
  <c r="E1838" i="2"/>
  <c r="F1838" i="2"/>
  <c r="D1839" i="2"/>
  <c r="E1839" i="2"/>
  <c r="F1839" i="2"/>
  <c r="D1840" i="2"/>
  <c r="E1840" i="2"/>
  <c r="F1840" i="2"/>
  <c r="D1841" i="2"/>
  <c r="E1841" i="2"/>
  <c r="F1841" i="2"/>
  <c r="D1842" i="2"/>
  <c r="E1842" i="2"/>
  <c r="F1842" i="2"/>
  <c r="D1843" i="2"/>
  <c r="E1843" i="2"/>
  <c r="F1843" i="2"/>
  <c r="D1844" i="2"/>
  <c r="E1844" i="2"/>
  <c r="F1844" i="2"/>
  <c r="D1845" i="2"/>
  <c r="E1845" i="2"/>
  <c r="F1845" i="2"/>
  <c r="D1846" i="2"/>
  <c r="E1846" i="2"/>
  <c r="F1846" i="2"/>
  <c r="D1847" i="2"/>
  <c r="E1847" i="2"/>
  <c r="F1847" i="2"/>
  <c r="D1848" i="2"/>
  <c r="E1848" i="2"/>
  <c r="F1848" i="2"/>
  <c r="D1849" i="2"/>
  <c r="E1849" i="2"/>
  <c r="F1849" i="2"/>
  <c r="D1850" i="2"/>
  <c r="E1850" i="2"/>
  <c r="F1850" i="2"/>
  <c r="D1851" i="2"/>
  <c r="E1851" i="2"/>
  <c r="F1851" i="2"/>
  <c r="D1852" i="2"/>
  <c r="E1852" i="2"/>
  <c r="F1852" i="2"/>
  <c r="D1853" i="2"/>
  <c r="E1853" i="2"/>
  <c r="F1853" i="2"/>
  <c r="D1854" i="2"/>
  <c r="E1854" i="2"/>
  <c r="F1854" i="2"/>
  <c r="D1855" i="2"/>
  <c r="E1855" i="2"/>
  <c r="F1855" i="2"/>
  <c r="D1856" i="2"/>
  <c r="E1856" i="2"/>
  <c r="F1856" i="2"/>
  <c r="D1857" i="2"/>
  <c r="E1857" i="2"/>
  <c r="F1857" i="2"/>
  <c r="D1858" i="2"/>
  <c r="E1858" i="2"/>
  <c r="F1858" i="2"/>
  <c r="D1859" i="2"/>
  <c r="E1859" i="2"/>
  <c r="F1859" i="2"/>
  <c r="D1860" i="2"/>
  <c r="E1860" i="2"/>
  <c r="F1860" i="2"/>
  <c r="D1861" i="2"/>
  <c r="E1861" i="2"/>
  <c r="F1861" i="2"/>
  <c r="D1862" i="2"/>
  <c r="E1862" i="2"/>
  <c r="F1862" i="2"/>
  <c r="D1863" i="2"/>
  <c r="E1863" i="2"/>
  <c r="F1863" i="2"/>
  <c r="D1864" i="2"/>
  <c r="E1864" i="2"/>
  <c r="F1864" i="2"/>
  <c r="D1865" i="2"/>
  <c r="E1865" i="2"/>
  <c r="F1865" i="2"/>
  <c r="D1866" i="2"/>
  <c r="E1866" i="2"/>
  <c r="F1866" i="2"/>
  <c r="D1867" i="2"/>
  <c r="E1867" i="2"/>
  <c r="F1867" i="2"/>
  <c r="D1868" i="2"/>
  <c r="E1868" i="2"/>
  <c r="F1868" i="2"/>
  <c r="D1869" i="2"/>
  <c r="E1869" i="2"/>
  <c r="F1869" i="2"/>
  <c r="D1870" i="2"/>
  <c r="E1870" i="2"/>
  <c r="F1870" i="2"/>
  <c r="D1871" i="2"/>
  <c r="E1871" i="2"/>
  <c r="F1871" i="2"/>
  <c r="D1872" i="2"/>
  <c r="E1872" i="2"/>
  <c r="F1872" i="2"/>
  <c r="D1873" i="2"/>
  <c r="E1873" i="2"/>
  <c r="F1873" i="2"/>
  <c r="D1874" i="2"/>
  <c r="E1874" i="2"/>
  <c r="F1874" i="2"/>
  <c r="D1875" i="2"/>
  <c r="E1875" i="2"/>
  <c r="F1875" i="2"/>
  <c r="D1876" i="2"/>
  <c r="E1876" i="2"/>
  <c r="F1876" i="2"/>
  <c r="D1877" i="2"/>
  <c r="E1877" i="2"/>
  <c r="F1877" i="2"/>
  <c r="D1878" i="2"/>
  <c r="E1878" i="2"/>
  <c r="F1878" i="2"/>
  <c r="D1879" i="2"/>
  <c r="E1879" i="2"/>
  <c r="F1879" i="2"/>
  <c r="D1880" i="2"/>
  <c r="E1880" i="2"/>
  <c r="F1880" i="2"/>
  <c r="D1881" i="2"/>
  <c r="E1881" i="2"/>
  <c r="F1881" i="2"/>
  <c r="D1882" i="2"/>
  <c r="E1882" i="2"/>
  <c r="F1882" i="2"/>
  <c r="D1883" i="2"/>
  <c r="E1883" i="2"/>
  <c r="F1883" i="2"/>
  <c r="D1884" i="2"/>
  <c r="E1884" i="2"/>
  <c r="F1884" i="2"/>
  <c r="D1885" i="2"/>
  <c r="E1885" i="2"/>
  <c r="F1885" i="2"/>
  <c r="D1886" i="2"/>
  <c r="E1886" i="2"/>
  <c r="F1886" i="2"/>
  <c r="D1887" i="2"/>
  <c r="E1887" i="2"/>
  <c r="F1887" i="2"/>
  <c r="D1888" i="2"/>
  <c r="E1888" i="2"/>
  <c r="F1888" i="2"/>
  <c r="D1889" i="2"/>
  <c r="E1889" i="2"/>
  <c r="F1889" i="2"/>
  <c r="D1890" i="2"/>
  <c r="E1890" i="2"/>
  <c r="F1890" i="2"/>
  <c r="D1891" i="2"/>
  <c r="E1891" i="2"/>
  <c r="F1891" i="2"/>
  <c r="D1892" i="2"/>
  <c r="E1892" i="2"/>
  <c r="F1892" i="2"/>
  <c r="D1893" i="2"/>
  <c r="E1893" i="2"/>
  <c r="F1893" i="2"/>
  <c r="D1894" i="2"/>
  <c r="E1894" i="2"/>
  <c r="F1894" i="2"/>
  <c r="D1895" i="2"/>
  <c r="E1895" i="2"/>
  <c r="F1895" i="2"/>
  <c r="D1896" i="2"/>
  <c r="E1896" i="2"/>
  <c r="F1896" i="2"/>
  <c r="D1897" i="2"/>
  <c r="E1897" i="2"/>
  <c r="F1897" i="2"/>
  <c r="D1898" i="2"/>
  <c r="E1898" i="2"/>
  <c r="F1898" i="2"/>
  <c r="D1899" i="2"/>
  <c r="E1899" i="2"/>
  <c r="F1899" i="2"/>
  <c r="D1900" i="2"/>
  <c r="E1900" i="2"/>
  <c r="F1900" i="2"/>
  <c r="D1901" i="2"/>
  <c r="E1901" i="2"/>
  <c r="F1901" i="2"/>
  <c r="D1902" i="2"/>
  <c r="E1902" i="2"/>
  <c r="F1902" i="2"/>
  <c r="D1903" i="2"/>
  <c r="E1903" i="2"/>
  <c r="F1903" i="2"/>
  <c r="D1904" i="2"/>
  <c r="E1904" i="2"/>
  <c r="F1904" i="2"/>
  <c r="D1905" i="2"/>
  <c r="E1905" i="2"/>
  <c r="F1905" i="2"/>
  <c r="D1906" i="2"/>
  <c r="E1906" i="2"/>
  <c r="F1906" i="2"/>
  <c r="D1907" i="2"/>
  <c r="E1907" i="2"/>
  <c r="F1907" i="2"/>
  <c r="D1908" i="2"/>
  <c r="E1908" i="2"/>
  <c r="F1908" i="2"/>
  <c r="D1909" i="2"/>
  <c r="E1909" i="2"/>
  <c r="F1909" i="2"/>
  <c r="D1910" i="2"/>
  <c r="E1910" i="2"/>
  <c r="F1910" i="2"/>
  <c r="D1911" i="2"/>
  <c r="E1911" i="2"/>
  <c r="F1911" i="2"/>
  <c r="D1912" i="2"/>
  <c r="E1912" i="2"/>
  <c r="F1912" i="2"/>
  <c r="D1913" i="2"/>
  <c r="E1913" i="2"/>
  <c r="F1913" i="2"/>
  <c r="D1914" i="2"/>
  <c r="E1914" i="2"/>
  <c r="F1914" i="2"/>
  <c r="D1915" i="2"/>
  <c r="E1915" i="2"/>
  <c r="F1915" i="2"/>
  <c r="D1916" i="2"/>
  <c r="E1916" i="2"/>
  <c r="F1916" i="2"/>
  <c r="D1917" i="2"/>
  <c r="E1917" i="2"/>
  <c r="F1917" i="2"/>
  <c r="D1918" i="2"/>
  <c r="E1918" i="2"/>
  <c r="F1918" i="2"/>
  <c r="D1919" i="2"/>
  <c r="E1919" i="2"/>
  <c r="F1919" i="2"/>
  <c r="D1920" i="2"/>
  <c r="E1920" i="2"/>
  <c r="F1920" i="2"/>
  <c r="D1921" i="2"/>
  <c r="E1921" i="2"/>
  <c r="F1921" i="2"/>
  <c r="D1922" i="2"/>
  <c r="E1922" i="2"/>
  <c r="F1922" i="2"/>
  <c r="D1923" i="2"/>
  <c r="E1923" i="2"/>
  <c r="F1923" i="2"/>
  <c r="D1924" i="2"/>
  <c r="E1924" i="2"/>
  <c r="F1924" i="2"/>
  <c r="D1925" i="2"/>
  <c r="E1925" i="2"/>
  <c r="F1925" i="2"/>
  <c r="D1926" i="2"/>
  <c r="E1926" i="2"/>
  <c r="F1926" i="2"/>
  <c r="D1927" i="2"/>
  <c r="E1927" i="2"/>
  <c r="F1927" i="2"/>
  <c r="D1928" i="2"/>
  <c r="E1928" i="2"/>
  <c r="F1928" i="2"/>
  <c r="D1929" i="2"/>
  <c r="E1929" i="2"/>
  <c r="F1929" i="2"/>
  <c r="D1930" i="2"/>
  <c r="E1930" i="2"/>
  <c r="F1930" i="2"/>
  <c r="D1931" i="2"/>
  <c r="E1931" i="2"/>
  <c r="F1931" i="2"/>
  <c r="D1932" i="2"/>
  <c r="E1932" i="2"/>
  <c r="F1932" i="2"/>
  <c r="D1933" i="2"/>
  <c r="E1933" i="2"/>
  <c r="F1933" i="2"/>
  <c r="D1934" i="2"/>
  <c r="E1934" i="2"/>
  <c r="F1934" i="2"/>
  <c r="D1935" i="2"/>
  <c r="E1935" i="2"/>
  <c r="F1935" i="2"/>
  <c r="D1936" i="2"/>
  <c r="E1936" i="2"/>
  <c r="F1936" i="2"/>
  <c r="D1937" i="2"/>
  <c r="E1937" i="2"/>
  <c r="F1937" i="2"/>
  <c r="D1938" i="2"/>
  <c r="E1938" i="2"/>
  <c r="F1938" i="2"/>
  <c r="D1939" i="2"/>
  <c r="E1939" i="2"/>
  <c r="F1939" i="2"/>
  <c r="D1940" i="2"/>
  <c r="E1940" i="2"/>
  <c r="F1940" i="2"/>
  <c r="D1941" i="2"/>
  <c r="E1941" i="2"/>
  <c r="F1941" i="2"/>
  <c r="D1942" i="2"/>
  <c r="E1942" i="2"/>
  <c r="F1942" i="2"/>
  <c r="D1943" i="2"/>
  <c r="E1943" i="2"/>
  <c r="F1943" i="2"/>
  <c r="D1944" i="2"/>
  <c r="E1944" i="2"/>
  <c r="F1944" i="2"/>
  <c r="D1945" i="2"/>
  <c r="E1945" i="2"/>
  <c r="F1945" i="2"/>
  <c r="D1946" i="2"/>
  <c r="E1946" i="2"/>
  <c r="F1946" i="2"/>
  <c r="D1947" i="2"/>
  <c r="E1947" i="2"/>
  <c r="F1947" i="2"/>
  <c r="D1948" i="2"/>
  <c r="E1948" i="2"/>
  <c r="F1948" i="2"/>
  <c r="D1949" i="2"/>
  <c r="E1949" i="2"/>
  <c r="F1949" i="2"/>
  <c r="D1950" i="2"/>
  <c r="E1950" i="2"/>
  <c r="F1950" i="2"/>
  <c r="D1951" i="2"/>
  <c r="E1951" i="2"/>
  <c r="F1951" i="2"/>
  <c r="D1952" i="2"/>
  <c r="E1952" i="2"/>
  <c r="F1952" i="2"/>
  <c r="D1953" i="2"/>
  <c r="E1953" i="2"/>
  <c r="F1953" i="2"/>
  <c r="D1954" i="2"/>
  <c r="E1954" i="2"/>
  <c r="F1954" i="2"/>
  <c r="D1955" i="2"/>
  <c r="E1955" i="2"/>
  <c r="F1955" i="2"/>
  <c r="D1956" i="2"/>
  <c r="E1956" i="2"/>
  <c r="F1956" i="2"/>
  <c r="D1957" i="2"/>
  <c r="E1957" i="2"/>
  <c r="F1957" i="2"/>
  <c r="D1958" i="2"/>
  <c r="E1958" i="2"/>
  <c r="F1958" i="2"/>
  <c r="D1959" i="2"/>
  <c r="E1959" i="2"/>
  <c r="F1959" i="2"/>
  <c r="D1960" i="2"/>
  <c r="E1960" i="2"/>
  <c r="F1960" i="2"/>
  <c r="D1961" i="2"/>
  <c r="E1961" i="2"/>
  <c r="F1961" i="2"/>
  <c r="D1962" i="2"/>
  <c r="E1962" i="2"/>
  <c r="F1962" i="2"/>
  <c r="D1963" i="2"/>
  <c r="E1963" i="2"/>
  <c r="F1963" i="2"/>
  <c r="D1964" i="2"/>
  <c r="E1964" i="2"/>
  <c r="F1964" i="2"/>
  <c r="D1965" i="2"/>
  <c r="E1965" i="2"/>
  <c r="F1965" i="2"/>
  <c r="D1966" i="2"/>
  <c r="E1966" i="2"/>
  <c r="F1966" i="2"/>
  <c r="D1967" i="2"/>
  <c r="E1967" i="2"/>
  <c r="F1967" i="2"/>
  <c r="D1968" i="2"/>
  <c r="E1968" i="2"/>
  <c r="F1968" i="2"/>
  <c r="D1969" i="2"/>
  <c r="E1969" i="2"/>
  <c r="F1969" i="2"/>
  <c r="D1970" i="2"/>
  <c r="E1970" i="2"/>
  <c r="F1970" i="2"/>
  <c r="D1971" i="2"/>
  <c r="E1971" i="2"/>
  <c r="F1971" i="2"/>
  <c r="D1972" i="2"/>
  <c r="E1972" i="2"/>
  <c r="F1972" i="2"/>
  <c r="D1973" i="2"/>
  <c r="E1973" i="2"/>
  <c r="F1973" i="2"/>
  <c r="D1974" i="2"/>
  <c r="E1974" i="2"/>
  <c r="F1974" i="2"/>
  <c r="D1975" i="2"/>
  <c r="E1975" i="2"/>
  <c r="F1975" i="2"/>
  <c r="D1976" i="2"/>
  <c r="E1976" i="2"/>
  <c r="F1976" i="2"/>
  <c r="D1977" i="2"/>
  <c r="E1977" i="2"/>
  <c r="F1977" i="2"/>
  <c r="D1978" i="2"/>
  <c r="E1978" i="2"/>
  <c r="F1978" i="2"/>
  <c r="D1979" i="2"/>
  <c r="E1979" i="2"/>
  <c r="F1979" i="2"/>
  <c r="D1980" i="2"/>
  <c r="E1980" i="2"/>
  <c r="F1980" i="2"/>
  <c r="D1981" i="2"/>
  <c r="E1981" i="2"/>
  <c r="F1981" i="2"/>
  <c r="D1982" i="2"/>
  <c r="E1982" i="2"/>
  <c r="F1982" i="2"/>
  <c r="D1983" i="2"/>
  <c r="E1983" i="2"/>
  <c r="F1983" i="2"/>
  <c r="D1984" i="2"/>
  <c r="E1984" i="2"/>
  <c r="F1984" i="2"/>
  <c r="D1985" i="2"/>
  <c r="E1985" i="2"/>
  <c r="F1985" i="2"/>
  <c r="D1986" i="2"/>
  <c r="E1986" i="2"/>
  <c r="F1986" i="2"/>
  <c r="D1987" i="2"/>
  <c r="E1987" i="2"/>
  <c r="F1987" i="2"/>
  <c r="D1988" i="2"/>
  <c r="E1988" i="2"/>
  <c r="F1988" i="2"/>
  <c r="D1989" i="2"/>
  <c r="E1989" i="2"/>
  <c r="F1989" i="2"/>
  <c r="D1990" i="2"/>
  <c r="E1990" i="2"/>
  <c r="F1990" i="2"/>
  <c r="D1991" i="2"/>
  <c r="E1991" i="2"/>
  <c r="F1991" i="2"/>
  <c r="D1992" i="2"/>
  <c r="E1992" i="2"/>
  <c r="F1992" i="2"/>
  <c r="D1993" i="2"/>
  <c r="E1993" i="2"/>
  <c r="F1993" i="2"/>
  <c r="D1994" i="2"/>
  <c r="E1994" i="2"/>
  <c r="F1994" i="2"/>
  <c r="D1995" i="2"/>
  <c r="E1995" i="2"/>
  <c r="F1995" i="2"/>
  <c r="D1996" i="2"/>
  <c r="E1996" i="2"/>
  <c r="F1996" i="2"/>
  <c r="D1997" i="2"/>
  <c r="E1997" i="2"/>
  <c r="F1997" i="2"/>
  <c r="D1998" i="2"/>
  <c r="E1998" i="2"/>
  <c r="F1998" i="2"/>
  <c r="D1999" i="2"/>
  <c r="E1999" i="2"/>
  <c r="F1999" i="2"/>
  <c r="D2000" i="2"/>
  <c r="E2000" i="2"/>
  <c r="F2000" i="2"/>
  <c r="D2001" i="2"/>
  <c r="E2001" i="2"/>
  <c r="F2001" i="2"/>
  <c r="D2002" i="2"/>
  <c r="E2002" i="2"/>
  <c r="F2002" i="2"/>
  <c r="D2003" i="2"/>
  <c r="E2003" i="2"/>
  <c r="F2003" i="2"/>
  <c r="D2004" i="2"/>
  <c r="E2004" i="2"/>
  <c r="F2004" i="2"/>
  <c r="D2005" i="2"/>
  <c r="E2005" i="2"/>
  <c r="F2005" i="2"/>
  <c r="D2006" i="2"/>
  <c r="E2006" i="2"/>
  <c r="F2006" i="2"/>
  <c r="D2007" i="2"/>
  <c r="E2007" i="2"/>
  <c r="F2007" i="2"/>
  <c r="D2008" i="2"/>
  <c r="E2008" i="2"/>
  <c r="F2008" i="2"/>
  <c r="D2009" i="2"/>
  <c r="E2009" i="2"/>
  <c r="F2009" i="2"/>
  <c r="D2010" i="2"/>
  <c r="E2010" i="2"/>
  <c r="F2010" i="2"/>
  <c r="D2011" i="2"/>
  <c r="E2011" i="2"/>
  <c r="F2011" i="2"/>
  <c r="D2012" i="2"/>
  <c r="E2012" i="2"/>
  <c r="F2012" i="2"/>
  <c r="D2013" i="2"/>
  <c r="E2013" i="2"/>
  <c r="F2013" i="2"/>
  <c r="D2014" i="2"/>
  <c r="E2014" i="2"/>
  <c r="F2014" i="2"/>
  <c r="D2015" i="2"/>
  <c r="E2015" i="2"/>
  <c r="F2015" i="2"/>
  <c r="D2016" i="2"/>
  <c r="E2016" i="2"/>
  <c r="F2016" i="2"/>
  <c r="D2017" i="2"/>
  <c r="E2017" i="2"/>
  <c r="F2017" i="2"/>
  <c r="D2018" i="2"/>
  <c r="E2018" i="2"/>
  <c r="F2018" i="2"/>
  <c r="D2019" i="2"/>
  <c r="E2019" i="2"/>
  <c r="F2019" i="2"/>
  <c r="D2020" i="2"/>
  <c r="E2020" i="2"/>
  <c r="F2020" i="2"/>
  <c r="D2021" i="2"/>
  <c r="E2021" i="2"/>
  <c r="F2021" i="2"/>
  <c r="D2022" i="2"/>
  <c r="E2022" i="2"/>
  <c r="F2022" i="2"/>
  <c r="D2023" i="2"/>
  <c r="E2023" i="2"/>
  <c r="F2023" i="2"/>
  <c r="D2024" i="2"/>
  <c r="E2024" i="2"/>
  <c r="F2024" i="2"/>
  <c r="D2025" i="2"/>
  <c r="E2025" i="2"/>
  <c r="F2025" i="2"/>
  <c r="D2026" i="2"/>
  <c r="E2026" i="2"/>
  <c r="F2026" i="2"/>
  <c r="D2027" i="2"/>
  <c r="E2027" i="2"/>
  <c r="F2027" i="2"/>
  <c r="D2028" i="2"/>
  <c r="E2028" i="2"/>
  <c r="F2028" i="2"/>
  <c r="D2029" i="2"/>
  <c r="E2029" i="2"/>
  <c r="F2029" i="2"/>
  <c r="D2030" i="2"/>
  <c r="E2030" i="2"/>
  <c r="F2030" i="2"/>
  <c r="D2031" i="2"/>
  <c r="E2031" i="2"/>
  <c r="F2031" i="2"/>
  <c r="D2032" i="2"/>
  <c r="E2032" i="2"/>
  <c r="F2032" i="2"/>
  <c r="D2033" i="2"/>
  <c r="E2033" i="2"/>
  <c r="F2033" i="2"/>
  <c r="D2034" i="2"/>
  <c r="E2034" i="2"/>
  <c r="F2034" i="2"/>
  <c r="D2035" i="2"/>
  <c r="E2035" i="2"/>
  <c r="F2035" i="2"/>
  <c r="D2036" i="2"/>
  <c r="E2036" i="2"/>
  <c r="F2036" i="2"/>
  <c r="D2037" i="2"/>
  <c r="E2037" i="2"/>
  <c r="F2037" i="2"/>
  <c r="D2038" i="2"/>
  <c r="E2038" i="2"/>
  <c r="F2038" i="2"/>
  <c r="D2039" i="2"/>
  <c r="E2039" i="2"/>
  <c r="F2039" i="2"/>
  <c r="D2040" i="2"/>
  <c r="E2040" i="2"/>
  <c r="F2040" i="2"/>
  <c r="D2041" i="2"/>
  <c r="E2041" i="2"/>
  <c r="F2041" i="2"/>
  <c r="D2042" i="2"/>
  <c r="E2042" i="2"/>
  <c r="F2042" i="2"/>
  <c r="D2043" i="2"/>
  <c r="E2043" i="2"/>
  <c r="F2043" i="2"/>
  <c r="D2044" i="2"/>
  <c r="E2044" i="2"/>
  <c r="F2044" i="2"/>
  <c r="D2045" i="2"/>
  <c r="E2045" i="2"/>
  <c r="F2045" i="2"/>
  <c r="D2046" i="2"/>
  <c r="E2046" i="2"/>
  <c r="F2046" i="2"/>
  <c r="D2047" i="2"/>
  <c r="E2047" i="2"/>
  <c r="F2047" i="2"/>
  <c r="D2048" i="2"/>
  <c r="E2048" i="2"/>
  <c r="F2048" i="2"/>
  <c r="D2049" i="2"/>
  <c r="E2049" i="2"/>
  <c r="F2049" i="2"/>
  <c r="D2050" i="2"/>
  <c r="E2050" i="2"/>
  <c r="F2050" i="2"/>
  <c r="D2051" i="2"/>
  <c r="E2051" i="2"/>
  <c r="F2051" i="2"/>
  <c r="D2052" i="2"/>
  <c r="E2052" i="2"/>
  <c r="F2052" i="2"/>
  <c r="D2053" i="2"/>
  <c r="E2053" i="2"/>
  <c r="F2053" i="2"/>
  <c r="D2054" i="2"/>
  <c r="E2054" i="2"/>
  <c r="F2054" i="2"/>
  <c r="D2055" i="2"/>
  <c r="E2055" i="2"/>
  <c r="F2055" i="2"/>
  <c r="D2056" i="2"/>
  <c r="E2056" i="2"/>
  <c r="F2056" i="2"/>
  <c r="D2057" i="2"/>
  <c r="E2057" i="2"/>
  <c r="F2057" i="2"/>
  <c r="D2058" i="2"/>
  <c r="E2058" i="2"/>
  <c r="F2058" i="2"/>
  <c r="D2059" i="2"/>
  <c r="E2059" i="2"/>
  <c r="F2059" i="2"/>
  <c r="D2060" i="2"/>
  <c r="E2060" i="2"/>
  <c r="F2060" i="2"/>
  <c r="D2061" i="2"/>
  <c r="E2061" i="2"/>
  <c r="F2061" i="2"/>
  <c r="D2062" i="2"/>
  <c r="E2062" i="2"/>
  <c r="F2062" i="2"/>
  <c r="D2063" i="2"/>
  <c r="E2063" i="2"/>
  <c r="F2063" i="2"/>
  <c r="D2064" i="2"/>
  <c r="E2064" i="2"/>
  <c r="F2064" i="2"/>
  <c r="D2065" i="2"/>
  <c r="E2065" i="2"/>
  <c r="F2065" i="2"/>
  <c r="D2066" i="2"/>
  <c r="E2066" i="2"/>
  <c r="F2066" i="2"/>
  <c r="D2067" i="2"/>
  <c r="E2067" i="2"/>
  <c r="F2067" i="2"/>
  <c r="D2068" i="2"/>
  <c r="E2068" i="2"/>
  <c r="F2068" i="2"/>
  <c r="D2069" i="2"/>
  <c r="E2069" i="2"/>
  <c r="F2069" i="2"/>
  <c r="D2070" i="2"/>
  <c r="E2070" i="2"/>
  <c r="F2070" i="2"/>
  <c r="D2071" i="2"/>
  <c r="E2071" i="2"/>
  <c r="F2071" i="2"/>
  <c r="D2072" i="2"/>
  <c r="E2072" i="2"/>
  <c r="F2072" i="2"/>
  <c r="D2073" i="2"/>
  <c r="E2073" i="2"/>
  <c r="F2073" i="2"/>
  <c r="D2074" i="2"/>
  <c r="E2074" i="2"/>
  <c r="F2074" i="2"/>
  <c r="D2075" i="2"/>
  <c r="E2075" i="2"/>
  <c r="F2075" i="2"/>
  <c r="D2076" i="2"/>
  <c r="E2076" i="2"/>
  <c r="F2076" i="2"/>
  <c r="D2077" i="2"/>
  <c r="E2077" i="2"/>
  <c r="F2077" i="2"/>
  <c r="D2078" i="2"/>
  <c r="E2078" i="2"/>
  <c r="F2078" i="2"/>
  <c r="D2079" i="2"/>
  <c r="E2079" i="2"/>
  <c r="F2079" i="2"/>
  <c r="D2080" i="2"/>
  <c r="E2080" i="2"/>
  <c r="F2080" i="2"/>
  <c r="D2081" i="2"/>
  <c r="E2081" i="2"/>
  <c r="F2081" i="2"/>
  <c r="D2082" i="2"/>
  <c r="E2082" i="2"/>
  <c r="F2082" i="2"/>
  <c r="D2083" i="2"/>
  <c r="E2083" i="2"/>
  <c r="F2083" i="2"/>
  <c r="D2084" i="2"/>
  <c r="E2084" i="2"/>
  <c r="F2084" i="2"/>
  <c r="D2085" i="2"/>
  <c r="E2085" i="2"/>
  <c r="F2085" i="2"/>
  <c r="D2086" i="2"/>
  <c r="E2086" i="2"/>
  <c r="F2086" i="2"/>
  <c r="D2087" i="2"/>
  <c r="E2087" i="2"/>
  <c r="F2087" i="2"/>
  <c r="D2088" i="2"/>
  <c r="E2088" i="2"/>
  <c r="F2088" i="2"/>
  <c r="D2089" i="2"/>
  <c r="E2089" i="2"/>
  <c r="F2089" i="2"/>
  <c r="D2090" i="2"/>
  <c r="E2090" i="2"/>
  <c r="F2090" i="2"/>
  <c r="D2091" i="2"/>
  <c r="E2091" i="2"/>
  <c r="F2091" i="2"/>
  <c r="D2092" i="2"/>
  <c r="E2092" i="2"/>
  <c r="F2092" i="2"/>
  <c r="D2093" i="2"/>
  <c r="E2093" i="2"/>
  <c r="F2093" i="2"/>
  <c r="D2094" i="2"/>
  <c r="E2094" i="2"/>
  <c r="F2094" i="2"/>
  <c r="D2095" i="2"/>
  <c r="E2095" i="2"/>
  <c r="F2095" i="2"/>
  <c r="D2096" i="2"/>
  <c r="E2096" i="2"/>
  <c r="F2096" i="2"/>
  <c r="D2097" i="2"/>
  <c r="E2097" i="2"/>
  <c r="F2097" i="2"/>
  <c r="D2098" i="2"/>
  <c r="E2098" i="2"/>
  <c r="F2098" i="2"/>
  <c r="D2099" i="2"/>
  <c r="E2099" i="2"/>
  <c r="F2099" i="2"/>
  <c r="D2100" i="2"/>
  <c r="E2100" i="2"/>
  <c r="F2100" i="2"/>
  <c r="D2101" i="2"/>
  <c r="E2101" i="2"/>
  <c r="F2101" i="2"/>
  <c r="D2102" i="2"/>
  <c r="E2102" i="2"/>
  <c r="F2102" i="2"/>
  <c r="D2103" i="2"/>
  <c r="E2103" i="2"/>
  <c r="F2103" i="2"/>
  <c r="D2104" i="2"/>
  <c r="E2104" i="2"/>
  <c r="F2104" i="2"/>
  <c r="D2105" i="2"/>
  <c r="E2105" i="2"/>
  <c r="F2105" i="2"/>
  <c r="D2106" i="2"/>
  <c r="E2106" i="2"/>
  <c r="F2106" i="2"/>
  <c r="D2107" i="2"/>
  <c r="E2107" i="2"/>
  <c r="F2107" i="2"/>
  <c r="D2108" i="2"/>
  <c r="E2108" i="2"/>
  <c r="F2108" i="2"/>
  <c r="D2109" i="2"/>
  <c r="E2109" i="2"/>
  <c r="F2109" i="2"/>
  <c r="D2110" i="2"/>
  <c r="E2110" i="2"/>
  <c r="F2110" i="2"/>
  <c r="D2111" i="2"/>
  <c r="E2111" i="2"/>
  <c r="F2111" i="2"/>
  <c r="D2112" i="2"/>
  <c r="E2112" i="2"/>
  <c r="F2112" i="2"/>
  <c r="D2113" i="2"/>
  <c r="E2113" i="2"/>
  <c r="F2113" i="2"/>
  <c r="D2114" i="2"/>
  <c r="E2114" i="2"/>
  <c r="F2114" i="2"/>
  <c r="D2115" i="2"/>
  <c r="E2115" i="2"/>
  <c r="F2115" i="2"/>
  <c r="D2116" i="2"/>
  <c r="E2116" i="2"/>
  <c r="F2116" i="2"/>
  <c r="D2117" i="2"/>
  <c r="E2117" i="2"/>
  <c r="F2117" i="2"/>
  <c r="D2118" i="2"/>
  <c r="E2118" i="2"/>
  <c r="F2118" i="2"/>
  <c r="D2119" i="2"/>
  <c r="E2119" i="2"/>
  <c r="F2119" i="2"/>
  <c r="D2120" i="2"/>
  <c r="E2120" i="2"/>
  <c r="F2120" i="2"/>
  <c r="D2121" i="2"/>
  <c r="E2121" i="2"/>
  <c r="F2121" i="2"/>
  <c r="D2122" i="2"/>
  <c r="E2122" i="2"/>
  <c r="F2122" i="2"/>
  <c r="D2123" i="2"/>
  <c r="E2123" i="2"/>
  <c r="F2123" i="2"/>
  <c r="D2124" i="2"/>
  <c r="E2124" i="2"/>
  <c r="F2124" i="2"/>
  <c r="D2125" i="2"/>
  <c r="E2125" i="2"/>
  <c r="F2125" i="2"/>
  <c r="D2126" i="2"/>
  <c r="E2126" i="2"/>
  <c r="F2126" i="2"/>
  <c r="D2127" i="2"/>
  <c r="E2127" i="2"/>
  <c r="F2127" i="2"/>
  <c r="D2128" i="2"/>
  <c r="E2128" i="2"/>
  <c r="F2128" i="2"/>
  <c r="D2129" i="2"/>
  <c r="E2129" i="2"/>
  <c r="F2129" i="2"/>
  <c r="D2130" i="2"/>
  <c r="E2130" i="2"/>
  <c r="F2130" i="2"/>
  <c r="D2131" i="2"/>
  <c r="E2131" i="2"/>
  <c r="F2131" i="2"/>
  <c r="D2132" i="2"/>
  <c r="E2132" i="2"/>
  <c r="F2132" i="2"/>
  <c r="D2133" i="2"/>
  <c r="E2133" i="2"/>
  <c r="F2133" i="2"/>
  <c r="D2134" i="2"/>
  <c r="E2134" i="2"/>
  <c r="F2134" i="2"/>
  <c r="D2135" i="2"/>
  <c r="E2135" i="2"/>
  <c r="F2135" i="2"/>
  <c r="D2136" i="2"/>
  <c r="E2136" i="2"/>
  <c r="F2136" i="2"/>
  <c r="D2137" i="2"/>
  <c r="E2137" i="2"/>
  <c r="F2137" i="2"/>
  <c r="D2138" i="2"/>
  <c r="E2138" i="2"/>
  <c r="F2138" i="2"/>
  <c r="D2139" i="2"/>
  <c r="E2139" i="2"/>
  <c r="F2139" i="2"/>
  <c r="D2140" i="2"/>
  <c r="E2140" i="2"/>
  <c r="F2140" i="2"/>
  <c r="D2141" i="2"/>
  <c r="E2141" i="2"/>
  <c r="F2141" i="2"/>
  <c r="D2142" i="2"/>
  <c r="E2142" i="2"/>
  <c r="F2142" i="2"/>
  <c r="D2143" i="2"/>
  <c r="E2143" i="2"/>
  <c r="F2143" i="2"/>
  <c r="D2144" i="2"/>
  <c r="E2144" i="2"/>
  <c r="F2144" i="2"/>
  <c r="D2145" i="2"/>
  <c r="E2145" i="2"/>
  <c r="F2145" i="2"/>
  <c r="D2146" i="2"/>
  <c r="E2146" i="2"/>
  <c r="F2146" i="2"/>
  <c r="D2147" i="2"/>
  <c r="E2147" i="2"/>
  <c r="F2147" i="2"/>
  <c r="D2148" i="2"/>
  <c r="E2148" i="2"/>
  <c r="F2148" i="2"/>
  <c r="D2149" i="2"/>
  <c r="E2149" i="2"/>
  <c r="F2149" i="2"/>
  <c r="D2150" i="2"/>
  <c r="E2150" i="2"/>
  <c r="F2150" i="2"/>
  <c r="D2151" i="2"/>
  <c r="E2151" i="2"/>
  <c r="F2151" i="2"/>
  <c r="D2152" i="2"/>
  <c r="E2152" i="2"/>
  <c r="F2152" i="2"/>
  <c r="D2153" i="2"/>
  <c r="E2153" i="2"/>
  <c r="F2153" i="2"/>
  <c r="D2154" i="2"/>
  <c r="E2154" i="2"/>
  <c r="F2154" i="2"/>
  <c r="D2155" i="2"/>
  <c r="E2155" i="2"/>
  <c r="F2155" i="2"/>
  <c r="D2156" i="2"/>
  <c r="E2156" i="2"/>
  <c r="F2156" i="2"/>
  <c r="D2157" i="2"/>
  <c r="E2157" i="2"/>
  <c r="F2157" i="2"/>
  <c r="D2158" i="2"/>
  <c r="E2158" i="2"/>
  <c r="F2158" i="2"/>
  <c r="D2159" i="2"/>
  <c r="E2159" i="2"/>
  <c r="F2159" i="2"/>
  <c r="D2160" i="2"/>
  <c r="E2160" i="2"/>
  <c r="F2160" i="2"/>
  <c r="D2161" i="2"/>
  <c r="E2161" i="2"/>
  <c r="F2161" i="2"/>
  <c r="D2162" i="2"/>
  <c r="E2162" i="2"/>
  <c r="F2162" i="2"/>
  <c r="D2163" i="2"/>
  <c r="E2163" i="2"/>
  <c r="F2163" i="2"/>
  <c r="D2164" i="2"/>
  <c r="E2164" i="2"/>
  <c r="F2164" i="2"/>
  <c r="D2165" i="2"/>
  <c r="E2165" i="2"/>
  <c r="F2165" i="2"/>
  <c r="D2166" i="2"/>
  <c r="E2166" i="2"/>
  <c r="F2166" i="2"/>
  <c r="D2167" i="2"/>
  <c r="E2167" i="2"/>
  <c r="F2167" i="2"/>
  <c r="D2168" i="2"/>
  <c r="E2168" i="2"/>
  <c r="F2168" i="2"/>
  <c r="D2169" i="2"/>
  <c r="E2169" i="2"/>
  <c r="F2169" i="2"/>
  <c r="D2170" i="2"/>
  <c r="E2170" i="2"/>
  <c r="F2170" i="2"/>
  <c r="D2171" i="2"/>
  <c r="E2171" i="2"/>
  <c r="F2171" i="2"/>
  <c r="D2172" i="2"/>
  <c r="E2172" i="2"/>
  <c r="F2172" i="2"/>
  <c r="D2173" i="2"/>
  <c r="E2173" i="2"/>
  <c r="F2173" i="2"/>
  <c r="D2174" i="2"/>
  <c r="E2174" i="2"/>
  <c r="F2174" i="2"/>
  <c r="D2175" i="2"/>
  <c r="E2175" i="2"/>
  <c r="F2175" i="2"/>
  <c r="D2176" i="2"/>
  <c r="E2176" i="2"/>
  <c r="F2176" i="2"/>
  <c r="D2177" i="2"/>
  <c r="E2177" i="2"/>
  <c r="F2177" i="2"/>
  <c r="D2178" i="2"/>
  <c r="E2178" i="2"/>
  <c r="F2178" i="2"/>
  <c r="D2179" i="2"/>
  <c r="E2179" i="2"/>
  <c r="F2179" i="2"/>
  <c r="D2180" i="2"/>
  <c r="E2180" i="2"/>
  <c r="F2180" i="2"/>
  <c r="D2181" i="2"/>
  <c r="E2181" i="2"/>
  <c r="F2181" i="2"/>
  <c r="D2182" i="2"/>
  <c r="E2182" i="2"/>
  <c r="F2182" i="2"/>
  <c r="D2183" i="2"/>
  <c r="E2183" i="2"/>
  <c r="F2183" i="2"/>
  <c r="D2184" i="2"/>
  <c r="E2184" i="2"/>
  <c r="F2184" i="2"/>
  <c r="D2185" i="2"/>
  <c r="E2185" i="2"/>
  <c r="F2185" i="2"/>
  <c r="D2186" i="2"/>
  <c r="E2186" i="2"/>
  <c r="F2186" i="2"/>
  <c r="D2187" i="2"/>
  <c r="E2187" i="2"/>
  <c r="F2187" i="2"/>
  <c r="D2188" i="2"/>
  <c r="E2188" i="2"/>
  <c r="F2188" i="2"/>
  <c r="D2189" i="2"/>
  <c r="E2189" i="2"/>
  <c r="F2189" i="2"/>
  <c r="D2190" i="2"/>
  <c r="E2190" i="2"/>
  <c r="F2190" i="2"/>
  <c r="D2191" i="2"/>
  <c r="E2191" i="2"/>
  <c r="F2191" i="2"/>
  <c r="D2192" i="2"/>
  <c r="E2192" i="2"/>
  <c r="F2192" i="2"/>
  <c r="D2193" i="2"/>
  <c r="E2193" i="2"/>
  <c r="F2193" i="2"/>
  <c r="D2194" i="2"/>
  <c r="E2194" i="2"/>
  <c r="F2194" i="2"/>
  <c r="D2195" i="2"/>
  <c r="E2195" i="2"/>
  <c r="F2195" i="2"/>
  <c r="D2196" i="2"/>
  <c r="E2196" i="2"/>
  <c r="F2196" i="2"/>
  <c r="D2197" i="2"/>
  <c r="E2197" i="2"/>
  <c r="F2197" i="2"/>
  <c r="D2198" i="2"/>
  <c r="E2198" i="2"/>
  <c r="F2198" i="2"/>
  <c r="D2199" i="2"/>
  <c r="E2199" i="2"/>
  <c r="F2199" i="2"/>
  <c r="D2200" i="2"/>
  <c r="E2200" i="2"/>
  <c r="F2200" i="2"/>
  <c r="D2201" i="2"/>
  <c r="E2201" i="2"/>
  <c r="F2201" i="2"/>
  <c r="D2202" i="2"/>
  <c r="E2202" i="2"/>
  <c r="F2202" i="2"/>
  <c r="D2203" i="2"/>
  <c r="E2203" i="2"/>
  <c r="F2203" i="2"/>
  <c r="D2204" i="2"/>
  <c r="E2204" i="2"/>
  <c r="F2204" i="2"/>
  <c r="D2205" i="2"/>
  <c r="E2205" i="2"/>
  <c r="F2205" i="2"/>
  <c r="D2206" i="2"/>
  <c r="E2206" i="2"/>
  <c r="F2206" i="2"/>
  <c r="D2207" i="2"/>
  <c r="E2207" i="2"/>
  <c r="F2207" i="2"/>
  <c r="D2208" i="2"/>
  <c r="E2208" i="2"/>
  <c r="F2208" i="2"/>
  <c r="D2209" i="2"/>
  <c r="E2209" i="2"/>
  <c r="F2209" i="2"/>
  <c r="D2210" i="2"/>
  <c r="E2210" i="2"/>
  <c r="F2210" i="2"/>
  <c r="D2211" i="2"/>
  <c r="E2211" i="2"/>
  <c r="F2211" i="2"/>
  <c r="D2212" i="2"/>
  <c r="E2212" i="2"/>
  <c r="F2212" i="2"/>
  <c r="D2213" i="2"/>
  <c r="E2213" i="2"/>
  <c r="F2213" i="2"/>
  <c r="D2214" i="2"/>
  <c r="E2214" i="2"/>
  <c r="F2214" i="2"/>
  <c r="D2215" i="2"/>
  <c r="E2215" i="2"/>
  <c r="F2215" i="2"/>
  <c r="D2216" i="2"/>
  <c r="E2216" i="2"/>
  <c r="F2216" i="2"/>
  <c r="D2217" i="2"/>
  <c r="E2217" i="2"/>
  <c r="F2217" i="2"/>
  <c r="D2218" i="2"/>
  <c r="E2218" i="2"/>
  <c r="F2218" i="2"/>
  <c r="D2219" i="2"/>
  <c r="E2219" i="2"/>
  <c r="F2219" i="2"/>
  <c r="D2220" i="2"/>
  <c r="E2220" i="2"/>
  <c r="F2220" i="2"/>
  <c r="D2221" i="2"/>
  <c r="E2221" i="2"/>
  <c r="F2221" i="2"/>
  <c r="D2222" i="2"/>
  <c r="E2222" i="2"/>
  <c r="F2222" i="2"/>
  <c r="D2223" i="2"/>
  <c r="E2223" i="2"/>
  <c r="F2223" i="2"/>
  <c r="D2224" i="2"/>
  <c r="E2224" i="2"/>
  <c r="F2224" i="2"/>
  <c r="D2225" i="2"/>
  <c r="E2225" i="2"/>
  <c r="F2225" i="2"/>
  <c r="D2226" i="2"/>
  <c r="E2226" i="2"/>
  <c r="F2226" i="2"/>
  <c r="D2227" i="2"/>
  <c r="E2227" i="2"/>
  <c r="F2227" i="2"/>
  <c r="D2228" i="2"/>
  <c r="E2228" i="2"/>
  <c r="F2228" i="2"/>
  <c r="D2229" i="2"/>
  <c r="E2229" i="2"/>
  <c r="F2229" i="2"/>
  <c r="D2230" i="2"/>
  <c r="E2230" i="2"/>
  <c r="F2230" i="2"/>
  <c r="D2231" i="2"/>
  <c r="E2231" i="2"/>
  <c r="F2231" i="2"/>
  <c r="D2232" i="2"/>
  <c r="E2232" i="2"/>
  <c r="F2232" i="2"/>
  <c r="D2233" i="2"/>
  <c r="E2233" i="2"/>
  <c r="F2233" i="2"/>
  <c r="D2234" i="2"/>
  <c r="E2234" i="2"/>
  <c r="F2234" i="2"/>
  <c r="D2235" i="2"/>
  <c r="E2235" i="2"/>
  <c r="F2235" i="2"/>
  <c r="D2236" i="2"/>
  <c r="E2236" i="2"/>
  <c r="F2236" i="2"/>
  <c r="D2237" i="2"/>
  <c r="E2237" i="2"/>
  <c r="F2237" i="2"/>
  <c r="D2238" i="2"/>
  <c r="E2238" i="2"/>
  <c r="F2238" i="2"/>
  <c r="D2239" i="2"/>
  <c r="E2239" i="2"/>
  <c r="F2239" i="2"/>
  <c r="D2240" i="2"/>
  <c r="E2240" i="2"/>
  <c r="F2240" i="2"/>
  <c r="D2241" i="2"/>
  <c r="E2241" i="2"/>
  <c r="F2241" i="2"/>
  <c r="D2242" i="2"/>
  <c r="E2242" i="2"/>
  <c r="F2242" i="2"/>
  <c r="D2243" i="2"/>
  <c r="E2243" i="2"/>
  <c r="F2243" i="2"/>
  <c r="D2244" i="2"/>
  <c r="E2244" i="2"/>
  <c r="F2244" i="2"/>
  <c r="D2245" i="2"/>
  <c r="E2245" i="2"/>
  <c r="F2245" i="2"/>
  <c r="D2246" i="2"/>
  <c r="E2246" i="2"/>
  <c r="F2246" i="2"/>
  <c r="D2247" i="2"/>
  <c r="E2247" i="2"/>
  <c r="F2247" i="2"/>
  <c r="D2248" i="2"/>
  <c r="E2248" i="2"/>
  <c r="F2248" i="2"/>
  <c r="D2249" i="2"/>
  <c r="E2249" i="2"/>
  <c r="F2249" i="2"/>
  <c r="D2250" i="2"/>
  <c r="E2250" i="2"/>
  <c r="F2250" i="2"/>
  <c r="D2251" i="2"/>
  <c r="E2251" i="2"/>
  <c r="F2251" i="2"/>
  <c r="D2252" i="2"/>
  <c r="E2252" i="2"/>
  <c r="F2252" i="2"/>
  <c r="D2253" i="2"/>
  <c r="E2253" i="2"/>
  <c r="F2253" i="2"/>
  <c r="D2254" i="2"/>
  <c r="E2254" i="2"/>
  <c r="F2254" i="2"/>
  <c r="D2255" i="2"/>
  <c r="E2255" i="2"/>
  <c r="F2255" i="2"/>
  <c r="D2256" i="2"/>
  <c r="E2256" i="2"/>
  <c r="F2256" i="2"/>
  <c r="D2257" i="2"/>
  <c r="E2257" i="2"/>
  <c r="F2257" i="2"/>
  <c r="D2258" i="2"/>
  <c r="E2258" i="2"/>
  <c r="F2258" i="2"/>
  <c r="D2259" i="2"/>
  <c r="E2259" i="2"/>
  <c r="F2259" i="2"/>
  <c r="D2260" i="2"/>
  <c r="E2260" i="2"/>
  <c r="F2260" i="2"/>
  <c r="D2261" i="2"/>
  <c r="E2261" i="2"/>
  <c r="F2261" i="2"/>
  <c r="D2262" i="2"/>
  <c r="E2262" i="2"/>
  <c r="F2262" i="2"/>
  <c r="D2263" i="2"/>
  <c r="E2263" i="2"/>
  <c r="F2263" i="2"/>
  <c r="D2264" i="2"/>
  <c r="E2264" i="2"/>
  <c r="F2264" i="2"/>
  <c r="D2265" i="2"/>
  <c r="E2265" i="2"/>
  <c r="F2265" i="2"/>
  <c r="D2266" i="2"/>
  <c r="E2266" i="2"/>
  <c r="F2266" i="2"/>
  <c r="D2267" i="2"/>
  <c r="E2267" i="2"/>
  <c r="F2267" i="2"/>
  <c r="D2268" i="2"/>
  <c r="E2268" i="2"/>
  <c r="F2268" i="2"/>
  <c r="D2269" i="2"/>
  <c r="E2269" i="2"/>
  <c r="F2269" i="2"/>
  <c r="D2270" i="2"/>
  <c r="E2270" i="2"/>
  <c r="F2270" i="2"/>
  <c r="D2271" i="2"/>
  <c r="E2271" i="2"/>
  <c r="F2271" i="2"/>
  <c r="D2272" i="2"/>
  <c r="E2272" i="2"/>
  <c r="F2272" i="2"/>
  <c r="D2273" i="2"/>
  <c r="E2273" i="2"/>
  <c r="F2273" i="2"/>
  <c r="D2274" i="2"/>
  <c r="E2274" i="2"/>
  <c r="F2274" i="2"/>
  <c r="D2275" i="2"/>
  <c r="E2275" i="2"/>
  <c r="F2275" i="2"/>
  <c r="D2276" i="2"/>
  <c r="E2276" i="2"/>
  <c r="F2276" i="2"/>
  <c r="D2277" i="2"/>
  <c r="E2277" i="2"/>
  <c r="F2277" i="2"/>
  <c r="D2278" i="2"/>
  <c r="E2278" i="2"/>
  <c r="F2278" i="2"/>
  <c r="D2279" i="2"/>
  <c r="E2279" i="2"/>
  <c r="F2279" i="2"/>
  <c r="D2280" i="2"/>
  <c r="E2280" i="2"/>
  <c r="F2280" i="2"/>
  <c r="D2281" i="2"/>
  <c r="E2281" i="2"/>
  <c r="F2281" i="2"/>
  <c r="D2282" i="2"/>
  <c r="E2282" i="2"/>
  <c r="F2282" i="2"/>
  <c r="D2283" i="2"/>
  <c r="E2283" i="2"/>
  <c r="F2283" i="2"/>
  <c r="D2284" i="2"/>
  <c r="E2284" i="2"/>
  <c r="F2284" i="2"/>
  <c r="D2285" i="2"/>
  <c r="E2285" i="2"/>
  <c r="F2285" i="2"/>
  <c r="D2286" i="2"/>
  <c r="E2286" i="2"/>
  <c r="F2286" i="2"/>
  <c r="D2287" i="2"/>
  <c r="E2287" i="2"/>
  <c r="F2287" i="2"/>
  <c r="D2288" i="2"/>
  <c r="E2288" i="2"/>
  <c r="F2288" i="2"/>
  <c r="D2289" i="2"/>
  <c r="E2289" i="2"/>
  <c r="F2289" i="2"/>
  <c r="D2290" i="2"/>
  <c r="E2290" i="2"/>
  <c r="F2290" i="2"/>
  <c r="D2291" i="2"/>
  <c r="E2291" i="2"/>
  <c r="F2291" i="2"/>
  <c r="D2292" i="2"/>
  <c r="E2292" i="2"/>
  <c r="F2292" i="2"/>
  <c r="D2293" i="2"/>
  <c r="E2293" i="2"/>
  <c r="F2293" i="2"/>
  <c r="D2294" i="2"/>
  <c r="E2294" i="2"/>
  <c r="F2294" i="2"/>
  <c r="D2295" i="2"/>
  <c r="E2295" i="2"/>
  <c r="F2295" i="2"/>
  <c r="D2296" i="2"/>
  <c r="E2296" i="2"/>
  <c r="F2296" i="2"/>
  <c r="D2297" i="2"/>
  <c r="E2297" i="2"/>
  <c r="F2297" i="2"/>
  <c r="D2298" i="2"/>
  <c r="E2298" i="2"/>
  <c r="F2298" i="2"/>
  <c r="D2299" i="2"/>
  <c r="E2299" i="2"/>
  <c r="F2299" i="2"/>
  <c r="D2300" i="2"/>
  <c r="E2300" i="2"/>
  <c r="F2300" i="2"/>
  <c r="D2301" i="2"/>
  <c r="E2301" i="2"/>
  <c r="F2301" i="2"/>
  <c r="D2302" i="2"/>
  <c r="E2302" i="2"/>
  <c r="F2302" i="2"/>
  <c r="D2303" i="2"/>
  <c r="E2303" i="2"/>
  <c r="F2303" i="2"/>
  <c r="D2304" i="2"/>
  <c r="E2304" i="2"/>
  <c r="F2304" i="2"/>
  <c r="D2305" i="2"/>
  <c r="E2305" i="2"/>
  <c r="F2305" i="2"/>
  <c r="D2306" i="2"/>
  <c r="E2306" i="2"/>
  <c r="F2306" i="2"/>
  <c r="D2307" i="2"/>
  <c r="E2307" i="2"/>
  <c r="F2307" i="2"/>
  <c r="D2308" i="2"/>
  <c r="E2308" i="2"/>
  <c r="F2308" i="2"/>
  <c r="D2309" i="2"/>
  <c r="E2309" i="2"/>
  <c r="F2309" i="2"/>
  <c r="D2310" i="2"/>
  <c r="E2310" i="2"/>
  <c r="F2310" i="2"/>
  <c r="D2311" i="2"/>
  <c r="E2311" i="2"/>
  <c r="F2311" i="2"/>
  <c r="D2312" i="2"/>
  <c r="E2312" i="2"/>
  <c r="F2312" i="2"/>
  <c r="D2313" i="2"/>
  <c r="E2313" i="2"/>
  <c r="F2313" i="2"/>
  <c r="D2314" i="2"/>
  <c r="E2314" i="2"/>
  <c r="F2314" i="2"/>
  <c r="D2315" i="2"/>
  <c r="E2315" i="2"/>
  <c r="F2315" i="2"/>
  <c r="D2316" i="2"/>
  <c r="E2316" i="2"/>
  <c r="F2316" i="2"/>
  <c r="D2317" i="2"/>
  <c r="E2317" i="2"/>
  <c r="F2317" i="2"/>
  <c r="D2318" i="2"/>
  <c r="E2318" i="2"/>
  <c r="F2318" i="2"/>
  <c r="D2319" i="2"/>
  <c r="E2319" i="2"/>
  <c r="F2319" i="2"/>
  <c r="D2320" i="2"/>
  <c r="E2320" i="2"/>
  <c r="F2320" i="2"/>
  <c r="D2321" i="2"/>
  <c r="E2321" i="2"/>
  <c r="F2321" i="2"/>
  <c r="D2322" i="2"/>
  <c r="E2322" i="2"/>
  <c r="F2322" i="2"/>
  <c r="D2323" i="2"/>
  <c r="E2323" i="2"/>
  <c r="F2323" i="2"/>
  <c r="D2324" i="2"/>
  <c r="E2324" i="2"/>
  <c r="F2324" i="2"/>
  <c r="D2325" i="2"/>
  <c r="E2325" i="2"/>
  <c r="F2325" i="2"/>
  <c r="D2326" i="2"/>
  <c r="E2326" i="2"/>
  <c r="F2326" i="2"/>
  <c r="D2327" i="2"/>
  <c r="E2327" i="2"/>
  <c r="F2327" i="2"/>
  <c r="D2328" i="2"/>
  <c r="E2328" i="2"/>
  <c r="F2328" i="2"/>
  <c r="D2329" i="2"/>
  <c r="E2329" i="2"/>
  <c r="F2329" i="2"/>
  <c r="D2330" i="2"/>
  <c r="E2330" i="2"/>
  <c r="F2330" i="2"/>
  <c r="D2331" i="2"/>
  <c r="E2331" i="2"/>
  <c r="F2331" i="2"/>
  <c r="D2332" i="2"/>
  <c r="E2332" i="2"/>
  <c r="F2332" i="2"/>
  <c r="D2333" i="2"/>
  <c r="E2333" i="2"/>
  <c r="F2333" i="2"/>
  <c r="D2334" i="2"/>
  <c r="E2334" i="2"/>
  <c r="F2334" i="2"/>
  <c r="D2335" i="2"/>
  <c r="E2335" i="2"/>
  <c r="F2335" i="2"/>
  <c r="D2336" i="2"/>
  <c r="E2336" i="2"/>
  <c r="F2336" i="2"/>
  <c r="D2337" i="2"/>
  <c r="E2337" i="2"/>
  <c r="F2337" i="2"/>
  <c r="D2338" i="2"/>
  <c r="E2338" i="2"/>
  <c r="F2338" i="2"/>
  <c r="D2339" i="2"/>
  <c r="E2339" i="2"/>
  <c r="F2339" i="2"/>
  <c r="D2340" i="2"/>
  <c r="E2340" i="2"/>
  <c r="F2340" i="2"/>
  <c r="D2341" i="2"/>
  <c r="E2341" i="2"/>
  <c r="F2341" i="2"/>
  <c r="D2342" i="2"/>
  <c r="E2342" i="2"/>
  <c r="F2342" i="2"/>
  <c r="D2343" i="2"/>
  <c r="E2343" i="2"/>
  <c r="F2343" i="2"/>
  <c r="D2344" i="2"/>
  <c r="E2344" i="2"/>
  <c r="F2344" i="2"/>
  <c r="D2345" i="2"/>
  <c r="E2345" i="2"/>
  <c r="F2345" i="2"/>
  <c r="D2346" i="2"/>
  <c r="E2346" i="2"/>
  <c r="F2346" i="2"/>
  <c r="D2347" i="2"/>
  <c r="E2347" i="2"/>
  <c r="F2347" i="2"/>
  <c r="D2348" i="2"/>
  <c r="E2348" i="2"/>
  <c r="F2348" i="2"/>
  <c r="D2349" i="2"/>
  <c r="E2349" i="2"/>
  <c r="F2349" i="2"/>
  <c r="D2350" i="2"/>
  <c r="E2350" i="2"/>
  <c r="F2350" i="2"/>
  <c r="D2351" i="2"/>
  <c r="E2351" i="2"/>
  <c r="F2351" i="2"/>
  <c r="D2352" i="2"/>
  <c r="E2352" i="2"/>
  <c r="F2352" i="2"/>
  <c r="D2353" i="2"/>
  <c r="E2353" i="2"/>
  <c r="F2353" i="2"/>
  <c r="D2354" i="2"/>
  <c r="E2354" i="2"/>
  <c r="F2354" i="2"/>
  <c r="D2355" i="2"/>
  <c r="E2355" i="2"/>
  <c r="F2355" i="2"/>
  <c r="D2356" i="2"/>
  <c r="E2356" i="2"/>
  <c r="F2356" i="2"/>
  <c r="D2357" i="2"/>
  <c r="E2357" i="2"/>
  <c r="F2357" i="2"/>
  <c r="D2358" i="2"/>
  <c r="E2358" i="2"/>
  <c r="F2358" i="2"/>
  <c r="D2359" i="2"/>
  <c r="E2359" i="2"/>
  <c r="F2359" i="2"/>
  <c r="D2360" i="2"/>
  <c r="E2360" i="2"/>
  <c r="F2360" i="2"/>
  <c r="D2361" i="2"/>
  <c r="E2361" i="2"/>
  <c r="F2361" i="2"/>
  <c r="D2362" i="2"/>
  <c r="E2362" i="2"/>
  <c r="F2362" i="2"/>
  <c r="D2363" i="2"/>
  <c r="E2363" i="2"/>
  <c r="F2363" i="2"/>
  <c r="D2364" i="2"/>
  <c r="E2364" i="2"/>
  <c r="F2364" i="2"/>
  <c r="D2365" i="2"/>
  <c r="E2365" i="2"/>
  <c r="F2365" i="2"/>
  <c r="D2366" i="2"/>
  <c r="E2366" i="2"/>
  <c r="F2366" i="2"/>
  <c r="D2367" i="2"/>
  <c r="E2367" i="2"/>
  <c r="F2367" i="2"/>
  <c r="D2368" i="2"/>
  <c r="E2368" i="2"/>
  <c r="F2368" i="2"/>
  <c r="D2369" i="2"/>
  <c r="E2369" i="2"/>
  <c r="F2369" i="2"/>
  <c r="D2370" i="2"/>
  <c r="E2370" i="2"/>
  <c r="F2370" i="2"/>
  <c r="D2371" i="2"/>
  <c r="E2371" i="2"/>
  <c r="F2371" i="2"/>
  <c r="D2372" i="2"/>
  <c r="E2372" i="2"/>
  <c r="F2372" i="2"/>
  <c r="D2373" i="2"/>
  <c r="E2373" i="2"/>
  <c r="F2373" i="2"/>
  <c r="D2374" i="2"/>
  <c r="E2374" i="2"/>
  <c r="F2374" i="2"/>
  <c r="D2375" i="2"/>
  <c r="E2375" i="2"/>
  <c r="F2375" i="2"/>
  <c r="D2376" i="2"/>
  <c r="E2376" i="2"/>
  <c r="F2376" i="2"/>
  <c r="D2377" i="2"/>
  <c r="E2377" i="2"/>
  <c r="F2377" i="2"/>
  <c r="D2378" i="2"/>
  <c r="E2378" i="2"/>
  <c r="F2378" i="2"/>
  <c r="D2379" i="2"/>
  <c r="E2379" i="2"/>
  <c r="F2379" i="2"/>
  <c r="D2380" i="2"/>
  <c r="E2380" i="2"/>
  <c r="F2380" i="2"/>
  <c r="D2381" i="2"/>
  <c r="E2381" i="2"/>
  <c r="F2381" i="2"/>
  <c r="D2382" i="2"/>
  <c r="E2382" i="2"/>
  <c r="F2382" i="2"/>
  <c r="D2383" i="2"/>
  <c r="E2383" i="2"/>
  <c r="F2383" i="2"/>
  <c r="D2384" i="2"/>
  <c r="E2384" i="2"/>
  <c r="F2384" i="2"/>
  <c r="D2385" i="2"/>
  <c r="E2385" i="2"/>
  <c r="F2385" i="2"/>
  <c r="D2386" i="2"/>
  <c r="E2386" i="2"/>
  <c r="F2386" i="2"/>
  <c r="D2387" i="2"/>
  <c r="E2387" i="2"/>
  <c r="F2387" i="2"/>
  <c r="D2388" i="2"/>
  <c r="E2388" i="2"/>
  <c r="F2388" i="2"/>
  <c r="D2389" i="2"/>
  <c r="E2389" i="2"/>
  <c r="F2389" i="2"/>
  <c r="D2390" i="2"/>
  <c r="E2390" i="2"/>
  <c r="F2390" i="2"/>
  <c r="D2391" i="2"/>
  <c r="E2391" i="2"/>
  <c r="F2391" i="2"/>
  <c r="D2392" i="2"/>
  <c r="E2392" i="2"/>
  <c r="F2392" i="2"/>
  <c r="D2393" i="2"/>
  <c r="E2393" i="2"/>
  <c r="F2393" i="2"/>
  <c r="D2394" i="2"/>
  <c r="E2394" i="2"/>
  <c r="F2394" i="2"/>
  <c r="D2395" i="2"/>
  <c r="E2395" i="2"/>
  <c r="F2395" i="2"/>
  <c r="D2396" i="2"/>
  <c r="E2396" i="2"/>
  <c r="F2396" i="2"/>
  <c r="D2397" i="2"/>
  <c r="E2397" i="2"/>
  <c r="F2397" i="2"/>
  <c r="D2398" i="2"/>
  <c r="E2398" i="2"/>
  <c r="F2398" i="2"/>
  <c r="D2399" i="2"/>
  <c r="E2399" i="2"/>
  <c r="F2399" i="2"/>
  <c r="D2400" i="2"/>
  <c r="E2400" i="2"/>
  <c r="F2400" i="2"/>
  <c r="D2401" i="2"/>
  <c r="E2401" i="2"/>
  <c r="F2401" i="2"/>
  <c r="D2402" i="2"/>
  <c r="E2402" i="2"/>
  <c r="F2402" i="2"/>
  <c r="D2403" i="2"/>
  <c r="E2403" i="2"/>
  <c r="F2403" i="2"/>
  <c r="D2404" i="2"/>
  <c r="E2404" i="2"/>
  <c r="F2404" i="2"/>
  <c r="D2405" i="2"/>
  <c r="E2405" i="2"/>
  <c r="F2405" i="2"/>
  <c r="D2406" i="2"/>
  <c r="E2406" i="2"/>
  <c r="F2406" i="2"/>
  <c r="D2407" i="2"/>
  <c r="E2407" i="2"/>
  <c r="F2407" i="2"/>
  <c r="D2408" i="2"/>
  <c r="E2408" i="2"/>
  <c r="F2408" i="2"/>
  <c r="D2409" i="2"/>
  <c r="E2409" i="2"/>
  <c r="F2409" i="2"/>
  <c r="D2410" i="2"/>
  <c r="E2410" i="2"/>
  <c r="F2410" i="2"/>
  <c r="D2411" i="2"/>
  <c r="E2411" i="2"/>
  <c r="F2411" i="2"/>
  <c r="D2412" i="2"/>
  <c r="E2412" i="2"/>
  <c r="F2412" i="2"/>
  <c r="D2413" i="2"/>
  <c r="E2413" i="2"/>
  <c r="F2413" i="2"/>
  <c r="D2414" i="2"/>
  <c r="E2414" i="2"/>
  <c r="F2414" i="2"/>
  <c r="D2415" i="2"/>
  <c r="E2415" i="2"/>
  <c r="F2415" i="2"/>
  <c r="D2416" i="2"/>
  <c r="E2416" i="2"/>
  <c r="F2416" i="2"/>
  <c r="D2417" i="2"/>
  <c r="E2417" i="2"/>
  <c r="F2417" i="2"/>
  <c r="D2418" i="2"/>
  <c r="E2418" i="2"/>
  <c r="F2418" i="2"/>
  <c r="D2419" i="2"/>
  <c r="E2419" i="2"/>
  <c r="F2419" i="2"/>
  <c r="D2420" i="2"/>
  <c r="E2420" i="2"/>
  <c r="F2420" i="2"/>
  <c r="D2421" i="2"/>
  <c r="E2421" i="2"/>
  <c r="F2421" i="2"/>
  <c r="D2422" i="2"/>
  <c r="E2422" i="2"/>
  <c r="F2422" i="2"/>
  <c r="D2423" i="2"/>
  <c r="E2423" i="2"/>
  <c r="F2423" i="2"/>
  <c r="D2424" i="2"/>
  <c r="E2424" i="2"/>
  <c r="F2424" i="2"/>
  <c r="D2425" i="2"/>
  <c r="E2425" i="2"/>
  <c r="F2425" i="2"/>
  <c r="D2426" i="2"/>
  <c r="E2426" i="2"/>
  <c r="F2426" i="2"/>
  <c r="D2427" i="2"/>
  <c r="E2427" i="2"/>
  <c r="F2427" i="2"/>
  <c r="D2428" i="2"/>
  <c r="E2428" i="2"/>
  <c r="F2428" i="2"/>
  <c r="D2429" i="2"/>
  <c r="E2429" i="2"/>
  <c r="F2429" i="2"/>
  <c r="D2430" i="2"/>
  <c r="E2430" i="2"/>
  <c r="F2430" i="2"/>
  <c r="D2431" i="2"/>
  <c r="E2431" i="2"/>
  <c r="F2431" i="2"/>
  <c r="D2432" i="2"/>
  <c r="E2432" i="2"/>
  <c r="F2432" i="2"/>
  <c r="D2433" i="2"/>
  <c r="E2433" i="2"/>
  <c r="F2433" i="2"/>
  <c r="D2434" i="2"/>
  <c r="E2434" i="2"/>
  <c r="F2434" i="2"/>
  <c r="D2435" i="2"/>
  <c r="E2435" i="2"/>
  <c r="F2435" i="2"/>
  <c r="D2436" i="2"/>
  <c r="E2436" i="2"/>
  <c r="F2436" i="2"/>
  <c r="D2437" i="2"/>
  <c r="E2437" i="2"/>
  <c r="F2437" i="2"/>
  <c r="D2438" i="2"/>
  <c r="E2438" i="2"/>
  <c r="F2438" i="2"/>
  <c r="D2439" i="2"/>
  <c r="E2439" i="2"/>
  <c r="F2439" i="2"/>
  <c r="D2440" i="2"/>
  <c r="E2440" i="2"/>
  <c r="F2440" i="2"/>
  <c r="D2441" i="2"/>
  <c r="E2441" i="2"/>
  <c r="F2441" i="2"/>
  <c r="D2442" i="2"/>
  <c r="E2442" i="2"/>
  <c r="F2442" i="2"/>
  <c r="D2443" i="2"/>
  <c r="E2443" i="2"/>
  <c r="F2443" i="2"/>
  <c r="D2444" i="2"/>
  <c r="E2444" i="2"/>
  <c r="F2444" i="2"/>
  <c r="D2445" i="2"/>
  <c r="E2445" i="2"/>
  <c r="F2445" i="2"/>
  <c r="D2446" i="2"/>
  <c r="E2446" i="2"/>
  <c r="F2446" i="2"/>
  <c r="D2447" i="2"/>
  <c r="E2447" i="2"/>
  <c r="F2447" i="2"/>
  <c r="D2448" i="2"/>
  <c r="E2448" i="2"/>
  <c r="F2448" i="2"/>
  <c r="D2449" i="2"/>
  <c r="E2449" i="2"/>
  <c r="F2449" i="2"/>
  <c r="D2450" i="2"/>
  <c r="E2450" i="2"/>
  <c r="F2450" i="2"/>
  <c r="D2451" i="2"/>
  <c r="E2451" i="2"/>
  <c r="F2451" i="2"/>
  <c r="D2452" i="2"/>
  <c r="E2452" i="2"/>
  <c r="F2452" i="2"/>
  <c r="D2453" i="2"/>
  <c r="E2453" i="2"/>
  <c r="F2453" i="2"/>
  <c r="D2454" i="2"/>
  <c r="E2454" i="2"/>
  <c r="F2454" i="2"/>
  <c r="D2455" i="2"/>
  <c r="E2455" i="2"/>
  <c r="F2455" i="2"/>
  <c r="D2456" i="2"/>
  <c r="E2456" i="2"/>
  <c r="F2456" i="2"/>
  <c r="D2457" i="2"/>
  <c r="E2457" i="2"/>
  <c r="F2457" i="2"/>
  <c r="D2458" i="2"/>
  <c r="E2458" i="2"/>
  <c r="F2458" i="2"/>
  <c r="D2459" i="2"/>
  <c r="E2459" i="2"/>
  <c r="F2459" i="2"/>
  <c r="D2460" i="2"/>
  <c r="E2460" i="2"/>
  <c r="F2460" i="2"/>
  <c r="D2461" i="2"/>
  <c r="E2461" i="2"/>
  <c r="F2461" i="2"/>
  <c r="D2462" i="2"/>
  <c r="E2462" i="2"/>
  <c r="F2462" i="2"/>
  <c r="D2463" i="2"/>
  <c r="E2463" i="2"/>
  <c r="F2463" i="2"/>
  <c r="D2464" i="2"/>
  <c r="E2464" i="2"/>
  <c r="F2464" i="2"/>
  <c r="D2465" i="2"/>
  <c r="E2465" i="2"/>
  <c r="F2465" i="2"/>
  <c r="D2466" i="2"/>
  <c r="E2466" i="2"/>
  <c r="F2466" i="2"/>
  <c r="D2467" i="2"/>
  <c r="E2467" i="2"/>
  <c r="F2467" i="2"/>
  <c r="D2468" i="2"/>
  <c r="E2468" i="2"/>
  <c r="F2468" i="2"/>
  <c r="D2469" i="2"/>
  <c r="E2469" i="2"/>
  <c r="F2469" i="2"/>
  <c r="D2470" i="2"/>
  <c r="E2470" i="2"/>
  <c r="F2470" i="2"/>
  <c r="D2471" i="2"/>
  <c r="E2471" i="2"/>
  <c r="F2471" i="2"/>
  <c r="D2472" i="2"/>
  <c r="E2472" i="2"/>
  <c r="F2472" i="2"/>
  <c r="D2473" i="2"/>
  <c r="E2473" i="2"/>
  <c r="F2473" i="2"/>
  <c r="D2474" i="2"/>
  <c r="E2474" i="2"/>
  <c r="F2474" i="2"/>
  <c r="D2475" i="2"/>
  <c r="E2475" i="2"/>
  <c r="F2475" i="2"/>
  <c r="D2476" i="2"/>
  <c r="E2476" i="2"/>
  <c r="F2476" i="2"/>
  <c r="D2477" i="2"/>
  <c r="E2477" i="2"/>
  <c r="F2477" i="2"/>
  <c r="D2478" i="2"/>
  <c r="E2478" i="2"/>
  <c r="F2478" i="2"/>
  <c r="D2479" i="2"/>
  <c r="E2479" i="2"/>
  <c r="F2479" i="2"/>
  <c r="D2480" i="2"/>
  <c r="E2480" i="2"/>
  <c r="F2480" i="2"/>
  <c r="D2481" i="2"/>
  <c r="E2481" i="2"/>
  <c r="F2481" i="2"/>
  <c r="D2482" i="2"/>
  <c r="E2482" i="2"/>
  <c r="F2482" i="2"/>
  <c r="D2483" i="2"/>
  <c r="E2483" i="2"/>
  <c r="F2483" i="2"/>
  <c r="D2484" i="2"/>
  <c r="E2484" i="2"/>
  <c r="F2484" i="2"/>
  <c r="D2485" i="2"/>
  <c r="E2485" i="2"/>
  <c r="F2485" i="2"/>
  <c r="D2486" i="2"/>
  <c r="E2486" i="2"/>
  <c r="F2486" i="2"/>
  <c r="D2487" i="2"/>
  <c r="E2487" i="2"/>
  <c r="F2487" i="2"/>
  <c r="D2488" i="2"/>
  <c r="E2488" i="2"/>
  <c r="F2488" i="2"/>
  <c r="D2489" i="2"/>
  <c r="E2489" i="2"/>
  <c r="F2489" i="2"/>
  <c r="D2490" i="2"/>
  <c r="E2490" i="2"/>
  <c r="F2490" i="2"/>
  <c r="D2491" i="2"/>
  <c r="E2491" i="2"/>
  <c r="F2491" i="2"/>
  <c r="D2492" i="2"/>
  <c r="E2492" i="2"/>
  <c r="F2492" i="2"/>
  <c r="D2493" i="2"/>
  <c r="E2493" i="2"/>
  <c r="F2493" i="2"/>
  <c r="D2494" i="2"/>
  <c r="E2494" i="2"/>
  <c r="F2494" i="2"/>
  <c r="D2495" i="2"/>
  <c r="E2495" i="2"/>
  <c r="F2495" i="2"/>
  <c r="D2496" i="2"/>
  <c r="E2496" i="2"/>
  <c r="F2496" i="2"/>
  <c r="D2497" i="2"/>
  <c r="E2497" i="2"/>
  <c r="F2497" i="2"/>
  <c r="D2498" i="2"/>
  <c r="E2498" i="2"/>
  <c r="F2498" i="2"/>
  <c r="D2499" i="2"/>
  <c r="E2499" i="2"/>
  <c r="F2499" i="2"/>
  <c r="D2500" i="2"/>
  <c r="E2500" i="2"/>
  <c r="F2500" i="2"/>
  <c r="D2501" i="2"/>
  <c r="E2501" i="2"/>
  <c r="F2501" i="2"/>
  <c r="D2502" i="2"/>
  <c r="E2502" i="2"/>
  <c r="F2502" i="2"/>
  <c r="D2503" i="2"/>
  <c r="E2503" i="2"/>
  <c r="F2503" i="2"/>
  <c r="D2504" i="2"/>
  <c r="E2504" i="2"/>
  <c r="F2504" i="2"/>
  <c r="D2505" i="2"/>
  <c r="E2505" i="2"/>
  <c r="F2505" i="2"/>
  <c r="D2506" i="2"/>
  <c r="E2506" i="2"/>
  <c r="F2506" i="2"/>
  <c r="D2507" i="2"/>
  <c r="E2507" i="2"/>
  <c r="F2507" i="2"/>
  <c r="D2508" i="2"/>
  <c r="E2508" i="2"/>
  <c r="F2508" i="2"/>
  <c r="D2509" i="2"/>
  <c r="E2509" i="2"/>
  <c r="F2509" i="2"/>
  <c r="D2510" i="2"/>
  <c r="E2510" i="2"/>
  <c r="F2510" i="2"/>
  <c r="D2511" i="2"/>
  <c r="E2511" i="2"/>
  <c r="F2511" i="2"/>
  <c r="D2512" i="2"/>
  <c r="E2512" i="2"/>
  <c r="F2512" i="2"/>
  <c r="D2513" i="2"/>
  <c r="E2513" i="2"/>
  <c r="F2513" i="2"/>
  <c r="D2514" i="2"/>
  <c r="E2514" i="2"/>
  <c r="F2514" i="2"/>
  <c r="D2515" i="2"/>
  <c r="E2515" i="2"/>
  <c r="F2515" i="2"/>
  <c r="D2516" i="2"/>
  <c r="E2516" i="2"/>
  <c r="F2516" i="2"/>
  <c r="D2517" i="2"/>
  <c r="E2517" i="2"/>
  <c r="F2517" i="2"/>
  <c r="D2518" i="2"/>
  <c r="E2518" i="2"/>
  <c r="F2518" i="2"/>
  <c r="D2519" i="2"/>
  <c r="E2519" i="2"/>
  <c r="F2519" i="2"/>
  <c r="D2520" i="2"/>
  <c r="E2520" i="2"/>
  <c r="F2520" i="2"/>
  <c r="D2521" i="2"/>
  <c r="E2521" i="2"/>
  <c r="F2521" i="2"/>
  <c r="D2522" i="2"/>
  <c r="E2522" i="2"/>
  <c r="F2522" i="2"/>
  <c r="D2523" i="2"/>
  <c r="E2523" i="2"/>
  <c r="F2523" i="2"/>
  <c r="D2524" i="2"/>
  <c r="E2524" i="2"/>
  <c r="F2524" i="2"/>
  <c r="D2525" i="2"/>
  <c r="E2525" i="2"/>
  <c r="F2525" i="2"/>
  <c r="D2526" i="2"/>
  <c r="E2526" i="2"/>
  <c r="F2526" i="2"/>
  <c r="D2527" i="2"/>
  <c r="E2527" i="2"/>
  <c r="F2527" i="2"/>
  <c r="D2528" i="2"/>
  <c r="E2528" i="2"/>
  <c r="F2528" i="2"/>
  <c r="D2529" i="2"/>
  <c r="E2529" i="2"/>
  <c r="F2529" i="2"/>
  <c r="D2530" i="2"/>
  <c r="E2530" i="2"/>
  <c r="F2530" i="2"/>
  <c r="D2531" i="2"/>
  <c r="E2531" i="2"/>
  <c r="F2531" i="2"/>
  <c r="D2532" i="2"/>
  <c r="E2532" i="2"/>
  <c r="F2532" i="2"/>
  <c r="D2533" i="2"/>
  <c r="E2533" i="2"/>
  <c r="F2533" i="2"/>
  <c r="D2534" i="2"/>
  <c r="E2534" i="2"/>
  <c r="F2534" i="2"/>
  <c r="D2535" i="2"/>
  <c r="E2535" i="2"/>
  <c r="F2535" i="2"/>
  <c r="D2536" i="2"/>
  <c r="E2536" i="2"/>
  <c r="F2536" i="2"/>
  <c r="D2537" i="2"/>
  <c r="E2537" i="2"/>
  <c r="F2537" i="2"/>
  <c r="D2538" i="2"/>
  <c r="E2538" i="2"/>
  <c r="F2538" i="2"/>
  <c r="D2539" i="2"/>
  <c r="E2539" i="2"/>
  <c r="F2539" i="2"/>
  <c r="D2540" i="2"/>
  <c r="E2540" i="2"/>
  <c r="F2540" i="2"/>
  <c r="D2541" i="2"/>
  <c r="E2541" i="2"/>
  <c r="F2541" i="2"/>
  <c r="D2542" i="2"/>
  <c r="E2542" i="2"/>
  <c r="F2542" i="2"/>
  <c r="D2543" i="2"/>
  <c r="E2543" i="2"/>
  <c r="F2543" i="2"/>
  <c r="D2544" i="2"/>
  <c r="E2544" i="2"/>
  <c r="F2544" i="2"/>
  <c r="D2545" i="2"/>
  <c r="E2545" i="2"/>
  <c r="F2545" i="2"/>
  <c r="D2546" i="2"/>
  <c r="E2546" i="2"/>
  <c r="F2546" i="2"/>
  <c r="D2547" i="2"/>
  <c r="E2547" i="2"/>
  <c r="F2547" i="2"/>
  <c r="D2548" i="2"/>
  <c r="E2548" i="2"/>
  <c r="F2548" i="2"/>
  <c r="D2549" i="2"/>
  <c r="E2549" i="2"/>
  <c r="F2549" i="2"/>
  <c r="D2550" i="2"/>
  <c r="E2550" i="2"/>
  <c r="F2550" i="2"/>
  <c r="D2551" i="2"/>
  <c r="E2551" i="2"/>
  <c r="F2551" i="2"/>
  <c r="D2552" i="2"/>
  <c r="E2552" i="2"/>
  <c r="F2552" i="2"/>
  <c r="D2553" i="2"/>
  <c r="E2553" i="2"/>
  <c r="F2553" i="2"/>
  <c r="D2554" i="2"/>
  <c r="E2554" i="2"/>
  <c r="F2554" i="2"/>
  <c r="D2555" i="2"/>
  <c r="E2555" i="2"/>
  <c r="F2555" i="2"/>
  <c r="D2556" i="2"/>
  <c r="E2556" i="2"/>
  <c r="F2556" i="2"/>
  <c r="D2557" i="2"/>
  <c r="E2557" i="2"/>
  <c r="F2557" i="2"/>
  <c r="D2558" i="2"/>
  <c r="E2558" i="2"/>
  <c r="F2558" i="2"/>
  <c r="D2559" i="2"/>
  <c r="E2559" i="2"/>
  <c r="F2559" i="2"/>
  <c r="D2560" i="2"/>
  <c r="E2560" i="2"/>
  <c r="F2560" i="2"/>
  <c r="D2561" i="2"/>
  <c r="E2561" i="2"/>
  <c r="F2561" i="2"/>
  <c r="D2562" i="2"/>
  <c r="E2562" i="2"/>
  <c r="F2562" i="2"/>
  <c r="D2563" i="2"/>
  <c r="E2563" i="2"/>
  <c r="F2563" i="2"/>
  <c r="D2564" i="2"/>
  <c r="E2564" i="2"/>
  <c r="F2564" i="2"/>
  <c r="D2565" i="2"/>
  <c r="E2565" i="2"/>
  <c r="F2565" i="2"/>
  <c r="D2566" i="2"/>
  <c r="E2566" i="2"/>
  <c r="F2566" i="2"/>
  <c r="D2567" i="2"/>
  <c r="E2567" i="2"/>
  <c r="F2567" i="2"/>
  <c r="D2568" i="2"/>
  <c r="E2568" i="2"/>
  <c r="F2568" i="2"/>
  <c r="D2569" i="2"/>
  <c r="E2569" i="2"/>
  <c r="F2569" i="2"/>
  <c r="D2570" i="2"/>
  <c r="E2570" i="2"/>
  <c r="F2570" i="2"/>
  <c r="D2571" i="2"/>
  <c r="E2571" i="2"/>
  <c r="F2571" i="2"/>
  <c r="D2572" i="2"/>
  <c r="E2572" i="2"/>
  <c r="F2572" i="2"/>
  <c r="D2573" i="2"/>
  <c r="E2573" i="2"/>
  <c r="F2573" i="2"/>
  <c r="D2574" i="2"/>
  <c r="E2574" i="2"/>
  <c r="F2574" i="2"/>
  <c r="D2575" i="2"/>
  <c r="E2575" i="2"/>
  <c r="F2575" i="2"/>
  <c r="D2576" i="2"/>
  <c r="E2576" i="2"/>
  <c r="F2576" i="2"/>
  <c r="D2577" i="2"/>
  <c r="E2577" i="2"/>
  <c r="F2577" i="2"/>
  <c r="D2578" i="2"/>
  <c r="E2578" i="2"/>
  <c r="F2578" i="2"/>
  <c r="D2579" i="2"/>
  <c r="E2579" i="2"/>
  <c r="F2579" i="2"/>
  <c r="D2580" i="2"/>
  <c r="E2580" i="2"/>
  <c r="F2580" i="2"/>
  <c r="D2581" i="2"/>
  <c r="E2581" i="2"/>
  <c r="F2581" i="2"/>
  <c r="D2582" i="2"/>
  <c r="E2582" i="2"/>
  <c r="F2582" i="2"/>
  <c r="D2583" i="2"/>
  <c r="E2583" i="2"/>
  <c r="F2583" i="2"/>
  <c r="D2584" i="2"/>
  <c r="E2584" i="2"/>
  <c r="F2584" i="2"/>
  <c r="D2585" i="2"/>
  <c r="E2585" i="2"/>
  <c r="F2585" i="2"/>
  <c r="D2586" i="2"/>
  <c r="E2586" i="2"/>
  <c r="F2586" i="2"/>
  <c r="D2587" i="2"/>
  <c r="E2587" i="2"/>
  <c r="F2587" i="2"/>
  <c r="D2588" i="2"/>
  <c r="E2588" i="2"/>
  <c r="F2588" i="2"/>
  <c r="D2589" i="2"/>
  <c r="E2589" i="2"/>
  <c r="F2589" i="2"/>
  <c r="D2590" i="2"/>
  <c r="E2590" i="2"/>
  <c r="F2590" i="2"/>
  <c r="D2591" i="2"/>
  <c r="E2591" i="2"/>
  <c r="F2591" i="2"/>
  <c r="D2592" i="2"/>
  <c r="E2592" i="2"/>
  <c r="F2592" i="2"/>
  <c r="D2593" i="2"/>
  <c r="E2593" i="2"/>
  <c r="F2593" i="2"/>
  <c r="D2594" i="2"/>
  <c r="E2594" i="2"/>
  <c r="F2594" i="2"/>
  <c r="D2595" i="2"/>
  <c r="E2595" i="2"/>
  <c r="F2595" i="2"/>
  <c r="D2596" i="2"/>
  <c r="E2596" i="2"/>
  <c r="F2596" i="2"/>
  <c r="D2597" i="2"/>
  <c r="E2597" i="2"/>
  <c r="F2597" i="2"/>
  <c r="D2598" i="2"/>
  <c r="E2598" i="2"/>
  <c r="F2598" i="2"/>
  <c r="D2599" i="2"/>
  <c r="E2599" i="2"/>
  <c r="F2599" i="2"/>
  <c r="D2600" i="2"/>
  <c r="E2600" i="2"/>
  <c r="F2600" i="2"/>
  <c r="D2601" i="2"/>
  <c r="E2601" i="2"/>
  <c r="F2601" i="2"/>
  <c r="D2602" i="2"/>
  <c r="E2602" i="2"/>
  <c r="F2602" i="2"/>
  <c r="D2603" i="2"/>
  <c r="E2603" i="2"/>
  <c r="F2603" i="2"/>
  <c r="D2604" i="2"/>
  <c r="E2604" i="2"/>
  <c r="F2604" i="2"/>
  <c r="D2605" i="2"/>
  <c r="E2605" i="2"/>
  <c r="F2605" i="2"/>
  <c r="D2606" i="2"/>
  <c r="E2606" i="2"/>
  <c r="F2606" i="2"/>
  <c r="D2607" i="2"/>
  <c r="E2607" i="2"/>
  <c r="F2607" i="2"/>
  <c r="D2608" i="2"/>
  <c r="E2608" i="2"/>
  <c r="F2608" i="2"/>
  <c r="D2609" i="2"/>
  <c r="E2609" i="2"/>
  <c r="F2609" i="2"/>
  <c r="D2610" i="2"/>
  <c r="E2610" i="2"/>
  <c r="F2610" i="2"/>
  <c r="D2611" i="2"/>
  <c r="E2611" i="2"/>
  <c r="F2611" i="2"/>
  <c r="D2612" i="2"/>
  <c r="E2612" i="2"/>
  <c r="F2612" i="2"/>
  <c r="D2613" i="2"/>
  <c r="E2613" i="2"/>
  <c r="F2613" i="2"/>
  <c r="D2614" i="2"/>
  <c r="E2614" i="2"/>
  <c r="F2614" i="2"/>
  <c r="D2615" i="2"/>
  <c r="E2615" i="2"/>
  <c r="F2615" i="2"/>
  <c r="D2616" i="2"/>
  <c r="E2616" i="2"/>
  <c r="F2616" i="2"/>
  <c r="D2617" i="2"/>
  <c r="E2617" i="2"/>
  <c r="F2617" i="2"/>
  <c r="D2618" i="2"/>
  <c r="E2618" i="2"/>
  <c r="F2618" i="2"/>
  <c r="D2619" i="2"/>
  <c r="E2619" i="2"/>
  <c r="F2619" i="2"/>
  <c r="D2620" i="2"/>
  <c r="E2620" i="2"/>
  <c r="F2620" i="2"/>
  <c r="D2621" i="2"/>
  <c r="E2621" i="2"/>
  <c r="F2621" i="2"/>
  <c r="D2622" i="2"/>
  <c r="E2622" i="2"/>
  <c r="F2622" i="2"/>
  <c r="D2623" i="2"/>
  <c r="E2623" i="2"/>
  <c r="F2623" i="2"/>
  <c r="D2624" i="2"/>
  <c r="E2624" i="2"/>
  <c r="F2624" i="2"/>
  <c r="D2625" i="2"/>
  <c r="E2625" i="2"/>
  <c r="F2625" i="2"/>
  <c r="D2626" i="2"/>
  <c r="E2626" i="2"/>
  <c r="F2626" i="2"/>
  <c r="D2627" i="2"/>
  <c r="E2627" i="2"/>
  <c r="F2627" i="2"/>
  <c r="D2628" i="2"/>
  <c r="E2628" i="2"/>
  <c r="F2628" i="2"/>
  <c r="D2629" i="2"/>
  <c r="E2629" i="2"/>
  <c r="F2629" i="2"/>
  <c r="D2630" i="2"/>
  <c r="E2630" i="2"/>
  <c r="F2630" i="2"/>
  <c r="D2631" i="2"/>
  <c r="E2631" i="2"/>
  <c r="F2631" i="2"/>
  <c r="D2632" i="2"/>
  <c r="E2632" i="2"/>
  <c r="F2632" i="2"/>
  <c r="D2633" i="2"/>
  <c r="E2633" i="2"/>
  <c r="F2633" i="2"/>
  <c r="D2634" i="2"/>
  <c r="E2634" i="2"/>
  <c r="F2634" i="2"/>
  <c r="D2635" i="2"/>
  <c r="E2635" i="2"/>
  <c r="F2635" i="2"/>
  <c r="D2636" i="2"/>
  <c r="E2636" i="2"/>
  <c r="F2636" i="2"/>
  <c r="D2637" i="2"/>
  <c r="E2637" i="2"/>
  <c r="F2637" i="2"/>
  <c r="D2638" i="2"/>
  <c r="E2638" i="2"/>
  <c r="F2638" i="2"/>
  <c r="D2639" i="2"/>
  <c r="E2639" i="2"/>
  <c r="F2639" i="2"/>
  <c r="D2640" i="2"/>
  <c r="E2640" i="2"/>
  <c r="F2640" i="2"/>
  <c r="D2641" i="2"/>
  <c r="E2641" i="2"/>
  <c r="F2641" i="2"/>
  <c r="D2642" i="2"/>
  <c r="E2642" i="2"/>
  <c r="F2642" i="2"/>
  <c r="D2643" i="2"/>
  <c r="E2643" i="2"/>
  <c r="F2643" i="2"/>
  <c r="D2644" i="2"/>
  <c r="E2644" i="2"/>
  <c r="F2644" i="2"/>
  <c r="D2645" i="2"/>
  <c r="E2645" i="2"/>
  <c r="F2645" i="2"/>
  <c r="D2646" i="2"/>
  <c r="E2646" i="2"/>
  <c r="F2646" i="2"/>
  <c r="D2647" i="2"/>
  <c r="E2647" i="2"/>
  <c r="F2647" i="2"/>
  <c r="D2648" i="2"/>
  <c r="E2648" i="2"/>
  <c r="F2648" i="2"/>
  <c r="D2649" i="2"/>
  <c r="E2649" i="2"/>
  <c r="F2649" i="2"/>
  <c r="D2650" i="2"/>
  <c r="E2650" i="2"/>
  <c r="F2650" i="2"/>
  <c r="D2651" i="2"/>
  <c r="E2651" i="2"/>
  <c r="F2651" i="2"/>
  <c r="D2652" i="2"/>
  <c r="E2652" i="2"/>
  <c r="F2652" i="2"/>
  <c r="D2653" i="2"/>
  <c r="E2653" i="2"/>
  <c r="F2653" i="2"/>
  <c r="D2654" i="2"/>
  <c r="E2654" i="2"/>
  <c r="F2654" i="2"/>
  <c r="D2655" i="2"/>
  <c r="E2655" i="2"/>
  <c r="F2655" i="2"/>
  <c r="D2656" i="2"/>
  <c r="E2656" i="2"/>
  <c r="F2656" i="2"/>
  <c r="D2657" i="2"/>
  <c r="E2657" i="2"/>
  <c r="F2657" i="2"/>
  <c r="D2658" i="2"/>
  <c r="E2658" i="2"/>
  <c r="F2658" i="2"/>
  <c r="D2659" i="2"/>
  <c r="E2659" i="2"/>
  <c r="F2659" i="2"/>
  <c r="D2660" i="2"/>
  <c r="E2660" i="2"/>
  <c r="F2660" i="2"/>
  <c r="D2661" i="2"/>
  <c r="E2661" i="2"/>
  <c r="F2661" i="2"/>
  <c r="D2662" i="2"/>
  <c r="E2662" i="2"/>
  <c r="F2662" i="2"/>
  <c r="D2663" i="2"/>
  <c r="E2663" i="2"/>
  <c r="F2663" i="2"/>
  <c r="D2664" i="2"/>
  <c r="E2664" i="2"/>
  <c r="F2664" i="2"/>
  <c r="D2665" i="2"/>
  <c r="E2665" i="2"/>
  <c r="F2665" i="2"/>
  <c r="D2666" i="2"/>
  <c r="E2666" i="2"/>
  <c r="F2666" i="2"/>
  <c r="D2667" i="2"/>
  <c r="E2667" i="2"/>
  <c r="F2667" i="2"/>
  <c r="D2668" i="2"/>
  <c r="E2668" i="2"/>
  <c r="F2668" i="2"/>
  <c r="D2669" i="2"/>
  <c r="E2669" i="2"/>
  <c r="F2669" i="2"/>
  <c r="D2670" i="2"/>
  <c r="E2670" i="2"/>
  <c r="F2670" i="2"/>
  <c r="D2671" i="2"/>
  <c r="E2671" i="2"/>
  <c r="F2671" i="2"/>
  <c r="D2672" i="2"/>
  <c r="E2672" i="2"/>
  <c r="F2672" i="2"/>
  <c r="D2673" i="2"/>
  <c r="E2673" i="2"/>
  <c r="F2673" i="2"/>
  <c r="D2674" i="2"/>
  <c r="E2674" i="2"/>
  <c r="F2674" i="2"/>
  <c r="D2675" i="2"/>
  <c r="E2675" i="2"/>
  <c r="F2675" i="2"/>
  <c r="D2676" i="2"/>
  <c r="E2676" i="2"/>
  <c r="F2676" i="2"/>
  <c r="D2677" i="2"/>
  <c r="E2677" i="2"/>
  <c r="F2677" i="2"/>
  <c r="D2678" i="2"/>
  <c r="E2678" i="2"/>
  <c r="F2678" i="2"/>
  <c r="D2679" i="2"/>
  <c r="E2679" i="2"/>
  <c r="F2679" i="2"/>
  <c r="D2680" i="2"/>
  <c r="E2680" i="2"/>
  <c r="F2680" i="2"/>
  <c r="D2681" i="2"/>
  <c r="E2681" i="2"/>
  <c r="F2681" i="2"/>
  <c r="D2682" i="2"/>
  <c r="E2682" i="2"/>
  <c r="F2682" i="2"/>
  <c r="D2683" i="2"/>
  <c r="E2683" i="2"/>
  <c r="F2683" i="2"/>
  <c r="D2684" i="2"/>
  <c r="E2684" i="2"/>
  <c r="F2684" i="2"/>
  <c r="D2685" i="2"/>
  <c r="E2685" i="2"/>
  <c r="F2685" i="2"/>
  <c r="D2686" i="2"/>
  <c r="E2686" i="2"/>
  <c r="F2686" i="2"/>
  <c r="D2687" i="2"/>
  <c r="E2687" i="2"/>
  <c r="F2687" i="2"/>
  <c r="D2688" i="2"/>
  <c r="E2688" i="2"/>
  <c r="F2688" i="2"/>
  <c r="D2689" i="2"/>
  <c r="E2689" i="2"/>
  <c r="F2689" i="2"/>
  <c r="D2690" i="2"/>
  <c r="E2690" i="2"/>
  <c r="F2690" i="2"/>
  <c r="D2691" i="2"/>
  <c r="E2691" i="2"/>
  <c r="F2691" i="2"/>
  <c r="D2692" i="2"/>
  <c r="E2692" i="2"/>
  <c r="F2692" i="2"/>
  <c r="D2693" i="2"/>
  <c r="E2693" i="2"/>
  <c r="F2693" i="2"/>
  <c r="D2694" i="2"/>
  <c r="E2694" i="2"/>
  <c r="F2694" i="2"/>
  <c r="D2695" i="2"/>
  <c r="E2695" i="2"/>
  <c r="F2695" i="2"/>
  <c r="D2696" i="2"/>
  <c r="E2696" i="2"/>
  <c r="F2696" i="2"/>
  <c r="D2697" i="2"/>
  <c r="E2697" i="2"/>
  <c r="F2697" i="2"/>
  <c r="D2698" i="2"/>
  <c r="E2698" i="2"/>
  <c r="F2698" i="2"/>
  <c r="D2699" i="2"/>
  <c r="E2699" i="2"/>
  <c r="F2699" i="2"/>
  <c r="D2700" i="2"/>
  <c r="E2700" i="2"/>
  <c r="F2700" i="2"/>
  <c r="D2701" i="2"/>
  <c r="E2701" i="2"/>
  <c r="F2701" i="2"/>
  <c r="D2702" i="2"/>
  <c r="E2702" i="2"/>
  <c r="F2702" i="2"/>
  <c r="D2703" i="2"/>
  <c r="E2703" i="2"/>
  <c r="F2703" i="2"/>
  <c r="D2704" i="2"/>
  <c r="E2704" i="2"/>
  <c r="F2704" i="2"/>
  <c r="D2705" i="2"/>
  <c r="E2705" i="2"/>
  <c r="F2705" i="2"/>
  <c r="D2706" i="2"/>
  <c r="E2706" i="2"/>
  <c r="F2706" i="2"/>
  <c r="D2707" i="2"/>
  <c r="E2707" i="2"/>
  <c r="F2707" i="2"/>
  <c r="D2708" i="2"/>
  <c r="E2708" i="2"/>
  <c r="F2708" i="2"/>
  <c r="D2709" i="2"/>
  <c r="E2709" i="2"/>
  <c r="F2709" i="2"/>
  <c r="D2710" i="2"/>
  <c r="E2710" i="2"/>
  <c r="F2710" i="2"/>
  <c r="D2711" i="2"/>
  <c r="E2711" i="2"/>
  <c r="F2711" i="2"/>
  <c r="D2712" i="2"/>
  <c r="E2712" i="2"/>
  <c r="F2712" i="2"/>
  <c r="D2713" i="2"/>
  <c r="E2713" i="2"/>
  <c r="F2713" i="2"/>
  <c r="D2714" i="2"/>
  <c r="E2714" i="2"/>
  <c r="F2714" i="2"/>
  <c r="D2715" i="2"/>
  <c r="E2715" i="2"/>
  <c r="F2715" i="2"/>
  <c r="D2716" i="2"/>
  <c r="E2716" i="2"/>
  <c r="F2716" i="2"/>
  <c r="D2717" i="2"/>
  <c r="E2717" i="2"/>
  <c r="F2717" i="2"/>
  <c r="D2718" i="2"/>
  <c r="E2718" i="2"/>
  <c r="F2718" i="2"/>
  <c r="D2719" i="2"/>
  <c r="E2719" i="2"/>
  <c r="F2719" i="2"/>
  <c r="D2720" i="2"/>
  <c r="E2720" i="2"/>
  <c r="F2720" i="2"/>
  <c r="D2721" i="2"/>
  <c r="E2721" i="2"/>
  <c r="F2721" i="2"/>
  <c r="D2722" i="2"/>
  <c r="E2722" i="2"/>
  <c r="F2722" i="2"/>
  <c r="D2723" i="2"/>
  <c r="E2723" i="2"/>
  <c r="F2723" i="2"/>
  <c r="D2724" i="2"/>
  <c r="E2724" i="2"/>
  <c r="F2724" i="2"/>
  <c r="D2725" i="2"/>
  <c r="E2725" i="2"/>
  <c r="F2725" i="2"/>
  <c r="D2726" i="2"/>
  <c r="E2726" i="2"/>
  <c r="F2726" i="2"/>
  <c r="D2727" i="2"/>
  <c r="E2727" i="2"/>
  <c r="F2727" i="2"/>
  <c r="D2728" i="2"/>
  <c r="E2728" i="2"/>
  <c r="F2728" i="2"/>
  <c r="D2729" i="2"/>
  <c r="E2729" i="2"/>
  <c r="F2729" i="2"/>
  <c r="D2730" i="2"/>
  <c r="E2730" i="2"/>
  <c r="F2730" i="2"/>
  <c r="D2731" i="2"/>
  <c r="E2731" i="2"/>
  <c r="F2731" i="2"/>
  <c r="D2732" i="2"/>
  <c r="E2732" i="2"/>
  <c r="F2732" i="2"/>
  <c r="D2733" i="2"/>
  <c r="E2733" i="2"/>
  <c r="F2733" i="2"/>
  <c r="D2734" i="2"/>
  <c r="E2734" i="2"/>
  <c r="F2734" i="2"/>
  <c r="D2735" i="2"/>
  <c r="E2735" i="2"/>
  <c r="F2735" i="2"/>
  <c r="D2736" i="2"/>
  <c r="E2736" i="2"/>
  <c r="F2736" i="2"/>
  <c r="D2737" i="2"/>
  <c r="E2737" i="2"/>
  <c r="F2737" i="2"/>
  <c r="D2738" i="2"/>
  <c r="E2738" i="2"/>
  <c r="F2738" i="2"/>
  <c r="D2739" i="2"/>
  <c r="E2739" i="2"/>
  <c r="F2739" i="2"/>
  <c r="D2740" i="2"/>
  <c r="E2740" i="2"/>
  <c r="F2740" i="2"/>
  <c r="D2741" i="2"/>
  <c r="E2741" i="2"/>
  <c r="F2741" i="2"/>
  <c r="D2742" i="2"/>
  <c r="E2742" i="2"/>
  <c r="F2742" i="2"/>
  <c r="D2743" i="2"/>
  <c r="E2743" i="2"/>
  <c r="F2743" i="2"/>
  <c r="D2744" i="2"/>
  <c r="E2744" i="2"/>
  <c r="F2744" i="2"/>
  <c r="D2745" i="2"/>
  <c r="E2745" i="2"/>
  <c r="F2745" i="2"/>
  <c r="D2746" i="2"/>
  <c r="E2746" i="2"/>
  <c r="F2746" i="2"/>
  <c r="D2747" i="2"/>
  <c r="E2747" i="2"/>
  <c r="F2747" i="2"/>
  <c r="D2748" i="2"/>
  <c r="E2748" i="2"/>
  <c r="F2748" i="2"/>
  <c r="D2749" i="2"/>
  <c r="E2749" i="2"/>
  <c r="F2749" i="2"/>
  <c r="D2750" i="2"/>
  <c r="E2750" i="2"/>
  <c r="F2750" i="2"/>
  <c r="D2751" i="2"/>
  <c r="E2751" i="2"/>
  <c r="F2751" i="2"/>
  <c r="D2752" i="2"/>
  <c r="E2752" i="2"/>
  <c r="F2752" i="2"/>
  <c r="D2753" i="2"/>
  <c r="E2753" i="2"/>
  <c r="F2753" i="2"/>
  <c r="D2754" i="2"/>
  <c r="E2754" i="2"/>
  <c r="F2754" i="2"/>
  <c r="D2755" i="2"/>
  <c r="E2755" i="2"/>
  <c r="F2755" i="2"/>
  <c r="D2756" i="2"/>
  <c r="E2756" i="2"/>
  <c r="F2756" i="2"/>
  <c r="D2757" i="2"/>
  <c r="E2757" i="2"/>
  <c r="F2757" i="2"/>
  <c r="D2758" i="2"/>
  <c r="E2758" i="2"/>
  <c r="F2758" i="2"/>
  <c r="D2759" i="2"/>
  <c r="E2759" i="2"/>
  <c r="F2759" i="2"/>
  <c r="D2760" i="2"/>
  <c r="E2760" i="2"/>
  <c r="F2760" i="2"/>
  <c r="D2761" i="2"/>
  <c r="E2761" i="2"/>
  <c r="F2761" i="2"/>
  <c r="D2762" i="2"/>
  <c r="E2762" i="2"/>
  <c r="F2762" i="2"/>
  <c r="D2763" i="2"/>
  <c r="E2763" i="2"/>
  <c r="F2763" i="2"/>
  <c r="D2764" i="2"/>
  <c r="E2764" i="2"/>
  <c r="F2764" i="2"/>
  <c r="D2765" i="2"/>
  <c r="E2765" i="2"/>
  <c r="F2765" i="2"/>
  <c r="D2766" i="2"/>
  <c r="E2766" i="2"/>
  <c r="F2766" i="2"/>
  <c r="D2767" i="2"/>
  <c r="E2767" i="2"/>
  <c r="F2767" i="2"/>
  <c r="D2768" i="2"/>
  <c r="E2768" i="2"/>
  <c r="F2768" i="2"/>
  <c r="D2769" i="2"/>
  <c r="E2769" i="2"/>
  <c r="F2769" i="2"/>
  <c r="D2770" i="2"/>
  <c r="E2770" i="2"/>
  <c r="F2770" i="2"/>
  <c r="D2771" i="2"/>
  <c r="E2771" i="2"/>
  <c r="F2771" i="2"/>
  <c r="D2772" i="2"/>
  <c r="E2772" i="2"/>
  <c r="F2772" i="2"/>
  <c r="D2773" i="2"/>
  <c r="E2773" i="2"/>
  <c r="F2773" i="2"/>
  <c r="D2774" i="2"/>
  <c r="E2774" i="2"/>
  <c r="F2774" i="2"/>
  <c r="D2775" i="2"/>
  <c r="E2775" i="2"/>
  <c r="F2775" i="2"/>
  <c r="D2776" i="2"/>
  <c r="E2776" i="2"/>
  <c r="F2776" i="2"/>
  <c r="D2777" i="2"/>
  <c r="E2777" i="2"/>
  <c r="F2777" i="2"/>
  <c r="D2778" i="2"/>
  <c r="E2778" i="2"/>
  <c r="F2778" i="2"/>
  <c r="D2779" i="2"/>
  <c r="E2779" i="2"/>
  <c r="F2779" i="2"/>
  <c r="D2780" i="2"/>
  <c r="E2780" i="2"/>
  <c r="F2780" i="2"/>
  <c r="D2781" i="2"/>
  <c r="E2781" i="2"/>
  <c r="F2781" i="2"/>
  <c r="D2782" i="2"/>
  <c r="E2782" i="2"/>
  <c r="F2782" i="2"/>
  <c r="D2783" i="2"/>
  <c r="E2783" i="2"/>
  <c r="F2783" i="2"/>
  <c r="D2784" i="2"/>
  <c r="E2784" i="2"/>
  <c r="F2784" i="2"/>
  <c r="D2785" i="2"/>
  <c r="E2785" i="2"/>
  <c r="F2785" i="2"/>
  <c r="D2786" i="2"/>
  <c r="E2786" i="2"/>
  <c r="F2786" i="2"/>
  <c r="D2787" i="2"/>
  <c r="E2787" i="2"/>
  <c r="F2787" i="2"/>
  <c r="D2788" i="2"/>
  <c r="E2788" i="2"/>
  <c r="F2788" i="2"/>
  <c r="D2789" i="2"/>
  <c r="E2789" i="2"/>
  <c r="F2789" i="2"/>
  <c r="D2790" i="2"/>
  <c r="E2790" i="2"/>
  <c r="F2790" i="2"/>
  <c r="D2791" i="2"/>
  <c r="E2791" i="2"/>
  <c r="F2791" i="2"/>
  <c r="D2792" i="2"/>
  <c r="E2792" i="2"/>
  <c r="F2792" i="2"/>
  <c r="D2793" i="2"/>
  <c r="E2793" i="2"/>
  <c r="F2793" i="2"/>
  <c r="D2794" i="2"/>
  <c r="E2794" i="2"/>
  <c r="F2794" i="2"/>
  <c r="D2795" i="2"/>
  <c r="E2795" i="2"/>
  <c r="F2795" i="2"/>
  <c r="D2796" i="2"/>
  <c r="E2796" i="2"/>
  <c r="F2796" i="2"/>
  <c r="D2797" i="2"/>
  <c r="E2797" i="2"/>
  <c r="F2797" i="2"/>
  <c r="D2798" i="2"/>
  <c r="E2798" i="2"/>
  <c r="F2798" i="2"/>
  <c r="D2799" i="2"/>
  <c r="E2799" i="2"/>
  <c r="F2799" i="2"/>
  <c r="D2800" i="2"/>
  <c r="E2800" i="2"/>
  <c r="F2800" i="2"/>
  <c r="D2801" i="2"/>
  <c r="E2801" i="2"/>
  <c r="F2801" i="2"/>
  <c r="D2802" i="2"/>
  <c r="E2802" i="2"/>
  <c r="F2802" i="2"/>
  <c r="D2803" i="2"/>
  <c r="E2803" i="2"/>
  <c r="F2803" i="2"/>
  <c r="D2804" i="2"/>
  <c r="E2804" i="2"/>
  <c r="F2804" i="2"/>
  <c r="D2805" i="2"/>
  <c r="E2805" i="2"/>
  <c r="F2805" i="2"/>
  <c r="D2806" i="2"/>
  <c r="E2806" i="2"/>
  <c r="F2806" i="2"/>
  <c r="D2807" i="2"/>
  <c r="E2807" i="2"/>
  <c r="F2807" i="2"/>
  <c r="D2808" i="2"/>
  <c r="E2808" i="2"/>
  <c r="F2808" i="2"/>
  <c r="D2809" i="2"/>
  <c r="E2809" i="2"/>
  <c r="F2809" i="2"/>
  <c r="D2810" i="2"/>
  <c r="E2810" i="2"/>
  <c r="F2810" i="2"/>
  <c r="D2811" i="2"/>
  <c r="E2811" i="2"/>
  <c r="F2811" i="2"/>
  <c r="D2812" i="2"/>
  <c r="E2812" i="2"/>
  <c r="F2812" i="2"/>
  <c r="D2813" i="2"/>
  <c r="E2813" i="2"/>
  <c r="F2813" i="2"/>
  <c r="D2814" i="2"/>
  <c r="E2814" i="2"/>
  <c r="F2814" i="2"/>
  <c r="D2815" i="2"/>
  <c r="E2815" i="2"/>
  <c r="F2815" i="2"/>
  <c r="D2816" i="2"/>
  <c r="E2816" i="2"/>
  <c r="F2816" i="2"/>
  <c r="D2817" i="2"/>
  <c r="E2817" i="2"/>
  <c r="F2817" i="2"/>
  <c r="D2818" i="2"/>
  <c r="E2818" i="2"/>
  <c r="F2818" i="2"/>
  <c r="D2819" i="2"/>
  <c r="E2819" i="2"/>
  <c r="F2819" i="2"/>
  <c r="D2820" i="2"/>
  <c r="E2820" i="2"/>
  <c r="F2820" i="2"/>
  <c r="D2821" i="2"/>
  <c r="E2821" i="2"/>
  <c r="F2821" i="2"/>
  <c r="D2822" i="2"/>
  <c r="E2822" i="2"/>
  <c r="F2822" i="2"/>
  <c r="D2823" i="2"/>
  <c r="E2823" i="2"/>
  <c r="F2823" i="2"/>
  <c r="D2824" i="2"/>
  <c r="E2824" i="2"/>
  <c r="F2824" i="2"/>
  <c r="D2825" i="2"/>
  <c r="E2825" i="2"/>
  <c r="F2825" i="2"/>
  <c r="D2826" i="2"/>
  <c r="E2826" i="2"/>
  <c r="F2826" i="2"/>
  <c r="D2827" i="2"/>
  <c r="E2827" i="2"/>
  <c r="F2827" i="2"/>
  <c r="D2828" i="2"/>
  <c r="E2828" i="2"/>
  <c r="F2828" i="2"/>
  <c r="D2829" i="2"/>
  <c r="E2829" i="2"/>
  <c r="F2829" i="2"/>
  <c r="D2830" i="2"/>
  <c r="E2830" i="2"/>
  <c r="F2830" i="2"/>
  <c r="D2831" i="2"/>
  <c r="E2831" i="2"/>
  <c r="F2831" i="2"/>
  <c r="D2832" i="2"/>
  <c r="E2832" i="2"/>
  <c r="F2832" i="2"/>
  <c r="D2833" i="2"/>
  <c r="E2833" i="2"/>
  <c r="F2833" i="2"/>
  <c r="D2834" i="2"/>
  <c r="E2834" i="2"/>
  <c r="F2834" i="2"/>
  <c r="D2835" i="2"/>
  <c r="E2835" i="2"/>
  <c r="F2835" i="2"/>
  <c r="D2836" i="2"/>
  <c r="E2836" i="2"/>
  <c r="F2836" i="2"/>
  <c r="D2837" i="2"/>
  <c r="E2837" i="2"/>
  <c r="F2837" i="2"/>
  <c r="D2838" i="2"/>
  <c r="E2838" i="2"/>
  <c r="F2838" i="2"/>
  <c r="D2839" i="2"/>
  <c r="E2839" i="2"/>
  <c r="F2839" i="2"/>
  <c r="D2840" i="2"/>
  <c r="E2840" i="2"/>
  <c r="F2840" i="2"/>
  <c r="D2841" i="2"/>
  <c r="E2841" i="2"/>
  <c r="F2841" i="2"/>
  <c r="D2842" i="2"/>
  <c r="E2842" i="2"/>
  <c r="F2842" i="2"/>
  <c r="D2843" i="2"/>
  <c r="E2843" i="2"/>
  <c r="F2843" i="2"/>
  <c r="D2844" i="2"/>
  <c r="E2844" i="2"/>
  <c r="F2844" i="2"/>
  <c r="D2845" i="2"/>
  <c r="E2845" i="2"/>
  <c r="F2845" i="2"/>
  <c r="D2846" i="2"/>
  <c r="E2846" i="2"/>
  <c r="F2846" i="2"/>
  <c r="D2847" i="2"/>
  <c r="E2847" i="2"/>
  <c r="F2847" i="2"/>
  <c r="D2848" i="2"/>
  <c r="E2848" i="2"/>
  <c r="F2848" i="2"/>
  <c r="D2849" i="2"/>
  <c r="E2849" i="2"/>
  <c r="F2849" i="2"/>
  <c r="D2850" i="2"/>
  <c r="E2850" i="2"/>
  <c r="F2850" i="2"/>
  <c r="D2851" i="2"/>
  <c r="E2851" i="2"/>
  <c r="F2851" i="2"/>
  <c r="D2852" i="2"/>
  <c r="E2852" i="2"/>
  <c r="F2852" i="2"/>
  <c r="D2853" i="2"/>
  <c r="E2853" i="2"/>
  <c r="F2853" i="2"/>
  <c r="D2854" i="2"/>
  <c r="E2854" i="2"/>
  <c r="F2854" i="2"/>
  <c r="D2855" i="2"/>
  <c r="E2855" i="2"/>
  <c r="F2855" i="2"/>
  <c r="D2856" i="2"/>
  <c r="E2856" i="2"/>
  <c r="F2856" i="2"/>
  <c r="D2857" i="2"/>
  <c r="E2857" i="2"/>
  <c r="F2857" i="2"/>
  <c r="D2858" i="2"/>
  <c r="E2858" i="2"/>
  <c r="F2858" i="2"/>
  <c r="D2859" i="2"/>
  <c r="E2859" i="2"/>
  <c r="F2859" i="2"/>
  <c r="D2860" i="2"/>
  <c r="E2860" i="2"/>
  <c r="F2860" i="2"/>
  <c r="D2861" i="2"/>
  <c r="E2861" i="2"/>
  <c r="F2861" i="2"/>
  <c r="D2862" i="2"/>
  <c r="E2862" i="2"/>
  <c r="F2862" i="2"/>
  <c r="D2863" i="2"/>
  <c r="E2863" i="2"/>
  <c r="F2863" i="2"/>
  <c r="D2864" i="2"/>
  <c r="E2864" i="2"/>
  <c r="F2864" i="2"/>
  <c r="D2865" i="2"/>
  <c r="E2865" i="2"/>
  <c r="F2865" i="2"/>
  <c r="D2866" i="2"/>
  <c r="E2866" i="2"/>
  <c r="F2866" i="2"/>
  <c r="D2867" i="2"/>
  <c r="E2867" i="2"/>
  <c r="F2867" i="2"/>
  <c r="D2868" i="2"/>
  <c r="E2868" i="2"/>
  <c r="F2868" i="2"/>
  <c r="D2869" i="2"/>
  <c r="E2869" i="2"/>
  <c r="F2869" i="2"/>
  <c r="D2870" i="2"/>
  <c r="E2870" i="2"/>
  <c r="F2870" i="2"/>
  <c r="D2871" i="2"/>
  <c r="E2871" i="2"/>
  <c r="F2871" i="2"/>
  <c r="D2872" i="2"/>
  <c r="E2872" i="2"/>
  <c r="F2872" i="2"/>
  <c r="D2873" i="2"/>
  <c r="E2873" i="2"/>
  <c r="F2873" i="2"/>
  <c r="D2874" i="2"/>
  <c r="E2874" i="2"/>
  <c r="F2874" i="2"/>
  <c r="D2875" i="2"/>
  <c r="E2875" i="2"/>
  <c r="F2875" i="2"/>
  <c r="D2876" i="2"/>
  <c r="E2876" i="2"/>
  <c r="F2876" i="2"/>
  <c r="D2877" i="2"/>
  <c r="E2877" i="2"/>
  <c r="F2877" i="2"/>
  <c r="D2878" i="2"/>
  <c r="E2878" i="2"/>
  <c r="F2878" i="2"/>
  <c r="D2879" i="2"/>
  <c r="E2879" i="2"/>
  <c r="F2879" i="2"/>
  <c r="D2880" i="2"/>
  <c r="E2880" i="2"/>
  <c r="F2880" i="2"/>
  <c r="D2881" i="2"/>
  <c r="E2881" i="2"/>
  <c r="F2881" i="2"/>
  <c r="D2882" i="2"/>
  <c r="E2882" i="2"/>
  <c r="F2882" i="2"/>
  <c r="D2883" i="2"/>
  <c r="E2883" i="2"/>
  <c r="F2883" i="2"/>
  <c r="D2884" i="2"/>
  <c r="E2884" i="2"/>
  <c r="F2884" i="2"/>
  <c r="D2885" i="2"/>
  <c r="E2885" i="2"/>
  <c r="F2885" i="2"/>
  <c r="D2886" i="2"/>
  <c r="E2886" i="2"/>
  <c r="F2886" i="2"/>
  <c r="D2887" i="2"/>
  <c r="E2887" i="2"/>
  <c r="F2887" i="2"/>
  <c r="D2888" i="2"/>
  <c r="E2888" i="2"/>
  <c r="F2888" i="2"/>
  <c r="D2889" i="2"/>
  <c r="E2889" i="2"/>
  <c r="F2889" i="2"/>
  <c r="D2890" i="2"/>
  <c r="E2890" i="2"/>
  <c r="F2890" i="2"/>
  <c r="D2891" i="2"/>
  <c r="E2891" i="2"/>
  <c r="F2891" i="2"/>
  <c r="D2892" i="2"/>
  <c r="E2892" i="2"/>
  <c r="F2892" i="2"/>
  <c r="D2893" i="2"/>
  <c r="E2893" i="2"/>
  <c r="F2893" i="2"/>
  <c r="D2894" i="2"/>
  <c r="E2894" i="2"/>
  <c r="F2894" i="2"/>
  <c r="D2895" i="2"/>
  <c r="E2895" i="2"/>
  <c r="F2895" i="2"/>
  <c r="D2896" i="2"/>
  <c r="E2896" i="2"/>
  <c r="F2896" i="2"/>
  <c r="D2897" i="2"/>
  <c r="E2897" i="2"/>
  <c r="F2897" i="2"/>
  <c r="D2898" i="2"/>
  <c r="E2898" i="2"/>
  <c r="F2898" i="2"/>
  <c r="D2899" i="2"/>
  <c r="E2899" i="2"/>
  <c r="F2899" i="2"/>
  <c r="D2900" i="2"/>
  <c r="E2900" i="2"/>
  <c r="F2900" i="2"/>
  <c r="D2901" i="2"/>
  <c r="E2901" i="2"/>
  <c r="F2901" i="2"/>
  <c r="D2902" i="2"/>
  <c r="E2902" i="2"/>
  <c r="F2902" i="2"/>
  <c r="D2903" i="2"/>
  <c r="E2903" i="2"/>
  <c r="F2903" i="2"/>
  <c r="D2904" i="2"/>
  <c r="E2904" i="2"/>
  <c r="F2904" i="2"/>
  <c r="D2905" i="2"/>
  <c r="E2905" i="2"/>
  <c r="F2905" i="2"/>
  <c r="D2906" i="2"/>
  <c r="E2906" i="2"/>
  <c r="F2906" i="2"/>
  <c r="D2907" i="2"/>
  <c r="E2907" i="2"/>
  <c r="F2907" i="2"/>
  <c r="D2908" i="2"/>
  <c r="E2908" i="2"/>
  <c r="F2908" i="2"/>
  <c r="D2909" i="2"/>
  <c r="E2909" i="2"/>
  <c r="F2909" i="2"/>
  <c r="D2910" i="2"/>
  <c r="E2910" i="2"/>
  <c r="F2910" i="2"/>
  <c r="D2911" i="2"/>
  <c r="E2911" i="2"/>
  <c r="F2911" i="2"/>
  <c r="D2912" i="2"/>
  <c r="E2912" i="2"/>
  <c r="F2912" i="2"/>
  <c r="D2913" i="2"/>
  <c r="E2913" i="2"/>
  <c r="F2913" i="2"/>
  <c r="D2914" i="2"/>
  <c r="E2914" i="2"/>
  <c r="F2914" i="2"/>
  <c r="D2915" i="2"/>
  <c r="E2915" i="2"/>
  <c r="F2915" i="2"/>
  <c r="D2916" i="2"/>
  <c r="E2916" i="2"/>
  <c r="F2916" i="2"/>
  <c r="D2917" i="2"/>
  <c r="E2917" i="2"/>
  <c r="F2917" i="2"/>
  <c r="D2918" i="2"/>
  <c r="E2918" i="2"/>
  <c r="F2918" i="2"/>
  <c r="D2919" i="2"/>
  <c r="E2919" i="2"/>
  <c r="F2919" i="2"/>
  <c r="D2920" i="2"/>
  <c r="E2920" i="2"/>
  <c r="F2920" i="2"/>
  <c r="D2921" i="2"/>
  <c r="E2921" i="2"/>
  <c r="F2921" i="2"/>
  <c r="D2922" i="2"/>
  <c r="E2922" i="2"/>
  <c r="F2922" i="2"/>
  <c r="D2923" i="2"/>
  <c r="E2923" i="2"/>
  <c r="F2923" i="2"/>
  <c r="D2924" i="2"/>
  <c r="E2924" i="2"/>
  <c r="F2924" i="2"/>
  <c r="D2925" i="2"/>
  <c r="E2925" i="2"/>
  <c r="F2925" i="2"/>
  <c r="D2926" i="2"/>
  <c r="E2926" i="2"/>
  <c r="F2926" i="2"/>
  <c r="D2927" i="2"/>
  <c r="E2927" i="2"/>
  <c r="F2927" i="2"/>
  <c r="D2928" i="2"/>
  <c r="E2928" i="2"/>
  <c r="F2928" i="2"/>
  <c r="D2929" i="2"/>
  <c r="E2929" i="2"/>
  <c r="F2929" i="2"/>
  <c r="D2930" i="2"/>
  <c r="E2930" i="2"/>
  <c r="F2930" i="2"/>
  <c r="D2931" i="2"/>
  <c r="E2931" i="2"/>
  <c r="F2931" i="2"/>
  <c r="D2932" i="2"/>
  <c r="E2932" i="2"/>
  <c r="F2932" i="2"/>
  <c r="D2933" i="2"/>
  <c r="E2933" i="2"/>
  <c r="F2933" i="2"/>
  <c r="D2934" i="2"/>
  <c r="E2934" i="2"/>
  <c r="F2934" i="2"/>
  <c r="D2935" i="2"/>
  <c r="E2935" i="2"/>
  <c r="F2935" i="2"/>
  <c r="D2936" i="2"/>
  <c r="E2936" i="2"/>
  <c r="F2936" i="2"/>
  <c r="D2937" i="2"/>
  <c r="E2937" i="2"/>
  <c r="F2937" i="2"/>
  <c r="D2938" i="2"/>
  <c r="E2938" i="2"/>
  <c r="F2938" i="2"/>
  <c r="D2939" i="2"/>
  <c r="E2939" i="2"/>
  <c r="F2939" i="2"/>
  <c r="D2940" i="2"/>
  <c r="E2940" i="2"/>
  <c r="F2940" i="2"/>
  <c r="D2941" i="2"/>
  <c r="E2941" i="2"/>
  <c r="F2941" i="2"/>
  <c r="D2942" i="2"/>
  <c r="E2942" i="2"/>
  <c r="F2942" i="2"/>
  <c r="D2943" i="2"/>
  <c r="E2943" i="2"/>
  <c r="F2943" i="2"/>
  <c r="D2944" i="2"/>
  <c r="E2944" i="2"/>
  <c r="F2944" i="2"/>
  <c r="D2945" i="2"/>
  <c r="E2945" i="2"/>
  <c r="F2945" i="2"/>
  <c r="D2946" i="2"/>
  <c r="E2946" i="2"/>
  <c r="F2946" i="2"/>
  <c r="D2947" i="2"/>
  <c r="E2947" i="2"/>
  <c r="F2947" i="2"/>
  <c r="D2948" i="2"/>
  <c r="E2948" i="2"/>
  <c r="F2948" i="2"/>
  <c r="D2949" i="2"/>
  <c r="E2949" i="2"/>
  <c r="F2949" i="2"/>
  <c r="D2950" i="2"/>
  <c r="E2950" i="2"/>
  <c r="F2950" i="2"/>
  <c r="D2951" i="2"/>
  <c r="E2951" i="2"/>
  <c r="F2951" i="2"/>
  <c r="D2952" i="2"/>
  <c r="E2952" i="2"/>
  <c r="F2952" i="2"/>
  <c r="D2953" i="2"/>
  <c r="E2953" i="2"/>
  <c r="F2953" i="2"/>
  <c r="D2954" i="2"/>
  <c r="E2954" i="2"/>
  <c r="F2954" i="2"/>
  <c r="D2955" i="2"/>
  <c r="E2955" i="2"/>
  <c r="F2955" i="2"/>
  <c r="D2956" i="2"/>
  <c r="E2956" i="2"/>
  <c r="F2956" i="2"/>
  <c r="D2957" i="2"/>
  <c r="E2957" i="2"/>
  <c r="F2957" i="2"/>
  <c r="D2958" i="2"/>
  <c r="E2958" i="2"/>
  <c r="F2958" i="2"/>
  <c r="D2959" i="2"/>
  <c r="E2959" i="2"/>
  <c r="F2959" i="2"/>
  <c r="D2960" i="2"/>
  <c r="E2960" i="2"/>
  <c r="F2960" i="2"/>
  <c r="D2961" i="2"/>
  <c r="E2961" i="2"/>
  <c r="F2961" i="2"/>
  <c r="D2962" i="2"/>
  <c r="E2962" i="2"/>
  <c r="F2962" i="2"/>
  <c r="D2963" i="2"/>
  <c r="E2963" i="2"/>
  <c r="F2963" i="2"/>
  <c r="D2964" i="2"/>
  <c r="E2964" i="2"/>
  <c r="F2964" i="2"/>
  <c r="D2965" i="2"/>
  <c r="E2965" i="2"/>
  <c r="F2965" i="2"/>
  <c r="D2966" i="2"/>
  <c r="E2966" i="2"/>
  <c r="F2966" i="2"/>
  <c r="D2967" i="2"/>
  <c r="E2967" i="2"/>
  <c r="F2967" i="2"/>
  <c r="D2968" i="2"/>
  <c r="E2968" i="2"/>
  <c r="F2968" i="2"/>
  <c r="D2969" i="2"/>
  <c r="E2969" i="2"/>
  <c r="F2969" i="2"/>
  <c r="D2970" i="2"/>
  <c r="E2970" i="2"/>
  <c r="F2970" i="2"/>
  <c r="D2971" i="2"/>
  <c r="E2971" i="2"/>
  <c r="F2971" i="2"/>
  <c r="D2972" i="2"/>
  <c r="E2972" i="2"/>
  <c r="F2972" i="2"/>
  <c r="D2973" i="2"/>
  <c r="E2973" i="2"/>
  <c r="F2973" i="2"/>
  <c r="D2974" i="2"/>
  <c r="E2974" i="2"/>
  <c r="F2974" i="2"/>
  <c r="D2975" i="2"/>
  <c r="E2975" i="2"/>
  <c r="F2975" i="2"/>
  <c r="D2976" i="2"/>
  <c r="E2976" i="2"/>
  <c r="F2976" i="2"/>
  <c r="D2977" i="2"/>
  <c r="E2977" i="2"/>
  <c r="F2977" i="2"/>
  <c r="D2978" i="2"/>
  <c r="E2978" i="2"/>
  <c r="F2978" i="2"/>
  <c r="D2979" i="2"/>
  <c r="E2979" i="2"/>
  <c r="F2979" i="2"/>
  <c r="D2980" i="2"/>
  <c r="E2980" i="2"/>
  <c r="F2980" i="2"/>
  <c r="D2981" i="2"/>
  <c r="E2981" i="2"/>
  <c r="F2981" i="2"/>
  <c r="D2982" i="2"/>
  <c r="E2982" i="2"/>
  <c r="F2982" i="2"/>
  <c r="D2983" i="2"/>
  <c r="E2983" i="2"/>
  <c r="F2983" i="2"/>
  <c r="D2984" i="2"/>
  <c r="E2984" i="2"/>
  <c r="F2984" i="2"/>
  <c r="D2985" i="2"/>
  <c r="E2985" i="2"/>
  <c r="F2985" i="2"/>
  <c r="D2986" i="2"/>
  <c r="E2986" i="2"/>
  <c r="F2986" i="2"/>
  <c r="D2987" i="2"/>
  <c r="E2987" i="2"/>
  <c r="F2987" i="2"/>
  <c r="D2988" i="2"/>
  <c r="E2988" i="2"/>
  <c r="F2988" i="2"/>
  <c r="D2989" i="2"/>
  <c r="E2989" i="2"/>
  <c r="F2989" i="2"/>
  <c r="D2990" i="2"/>
  <c r="E2990" i="2"/>
  <c r="F2990" i="2"/>
  <c r="D2991" i="2"/>
  <c r="E2991" i="2"/>
  <c r="F2991" i="2"/>
  <c r="D2992" i="2"/>
  <c r="E2992" i="2"/>
  <c r="F2992" i="2"/>
  <c r="D2993" i="2"/>
  <c r="E2993" i="2"/>
  <c r="F2993" i="2"/>
  <c r="D2994" i="2"/>
  <c r="E2994" i="2"/>
  <c r="F2994" i="2"/>
  <c r="D2995" i="2"/>
  <c r="E2995" i="2"/>
  <c r="F2995" i="2"/>
  <c r="D2996" i="2"/>
  <c r="E2996" i="2"/>
  <c r="F2996" i="2"/>
  <c r="D2997" i="2"/>
  <c r="E2997" i="2"/>
  <c r="F2997" i="2"/>
  <c r="D2998" i="2"/>
  <c r="E2998" i="2"/>
  <c r="F2998" i="2"/>
  <c r="D2999" i="2"/>
  <c r="E2999" i="2"/>
  <c r="F2999" i="2"/>
  <c r="D3000" i="2"/>
  <c r="E3000" i="2"/>
  <c r="F3000" i="2"/>
  <c r="D3001" i="2"/>
  <c r="E3001" i="2"/>
  <c r="F3001" i="2"/>
  <c r="D3002" i="2"/>
  <c r="E3002" i="2"/>
  <c r="F3002" i="2"/>
  <c r="D3003" i="2"/>
  <c r="E3003" i="2"/>
  <c r="F3003" i="2"/>
  <c r="D3004" i="2"/>
  <c r="E3004" i="2"/>
  <c r="F3004" i="2"/>
  <c r="D3005" i="2"/>
  <c r="E3005" i="2"/>
  <c r="F3005" i="2"/>
  <c r="D3006" i="2"/>
  <c r="E3006" i="2"/>
  <c r="F3006" i="2"/>
  <c r="D3007" i="2"/>
  <c r="E3007" i="2"/>
  <c r="F3007" i="2"/>
  <c r="D3008" i="2"/>
  <c r="E3008" i="2"/>
  <c r="F3008" i="2"/>
  <c r="D3009" i="2"/>
  <c r="E3009" i="2"/>
  <c r="F3009" i="2"/>
  <c r="D3010" i="2"/>
  <c r="E3010" i="2"/>
  <c r="F3010" i="2"/>
  <c r="D3011" i="2"/>
  <c r="E3011" i="2"/>
  <c r="F3011" i="2"/>
  <c r="D3012" i="2"/>
  <c r="E3012" i="2"/>
  <c r="F3012" i="2"/>
  <c r="D3013" i="2"/>
  <c r="E3013" i="2"/>
  <c r="F3013" i="2"/>
  <c r="D3014" i="2"/>
  <c r="E3014" i="2"/>
  <c r="F3014" i="2"/>
  <c r="D3015" i="2"/>
  <c r="E3015" i="2"/>
  <c r="F3015" i="2"/>
  <c r="D3016" i="2"/>
  <c r="E3016" i="2"/>
  <c r="F3016" i="2"/>
  <c r="D3017" i="2"/>
  <c r="E3017" i="2"/>
  <c r="F3017" i="2"/>
  <c r="D3018" i="2"/>
  <c r="E3018" i="2"/>
  <c r="F3018" i="2"/>
  <c r="D3019" i="2"/>
  <c r="E3019" i="2"/>
  <c r="F3019" i="2"/>
  <c r="D3020" i="2"/>
  <c r="E3020" i="2"/>
  <c r="F3020" i="2"/>
  <c r="D3021" i="2"/>
  <c r="E3021" i="2"/>
  <c r="F3021" i="2"/>
  <c r="D3022" i="2"/>
  <c r="E3022" i="2"/>
  <c r="F3022" i="2"/>
  <c r="D3023" i="2"/>
  <c r="E3023" i="2"/>
  <c r="F3023" i="2"/>
  <c r="D3024" i="2"/>
  <c r="E3024" i="2"/>
  <c r="F3024" i="2"/>
  <c r="D3025" i="2"/>
  <c r="E3025" i="2"/>
  <c r="F3025" i="2"/>
  <c r="D3026" i="2"/>
  <c r="E3026" i="2"/>
  <c r="F3026" i="2"/>
  <c r="D3027" i="2"/>
  <c r="E3027" i="2"/>
  <c r="F3027" i="2"/>
  <c r="D3028" i="2"/>
  <c r="E3028" i="2"/>
  <c r="F3028" i="2"/>
  <c r="D3029" i="2"/>
  <c r="E3029" i="2"/>
  <c r="F3029" i="2"/>
  <c r="D3030" i="2"/>
  <c r="E3030" i="2"/>
  <c r="F3030" i="2"/>
  <c r="D3031" i="2"/>
  <c r="E3031" i="2"/>
  <c r="F3031" i="2"/>
  <c r="D3032" i="2"/>
  <c r="E3032" i="2"/>
  <c r="F3032" i="2"/>
  <c r="D3033" i="2"/>
  <c r="E3033" i="2"/>
  <c r="F3033" i="2"/>
  <c r="D3034" i="2"/>
  <c r="E3034" i="2"/>
  <c r="F3034" i="2"/>
  <c r="D3035" i="2"/>
  <c r="E3035" i="2"/>
  <c r="F3035" i="2"/>
  <c r="D3036" i="2"/>
  <c r="E3036" i="2"/>
  <c r="F3036" i="2"/>
  <c r="D3037" i="2"/>
  <c r="E3037" i="2"/>
  <c r="F3037" i="2"/>
  <c r="D3038" i="2"/>
  <c r="E3038" i="2"/>
  <c r="F3038" i="2"/>
  <c r="D3039" i="2"/>
  <c r="E3039" i="2"/>
  <c r="F3039" i="2"/>
  <c r="D3040" i="2"/>
  <c r="E3040" i="2"/>
  <c r="F3040" i="2"/>
  <c r="D3041" i="2"/>
  <c r="E3041" i="2"/>
  <c r="F3041" i="2"/>
  <c r="D3042" i="2"/>
  <c r="E3042" i="2"/>
  <c r="F3042" i="2"/>
  <c r="D3043" i="2"/>
  <c r="E3043" i="2"/>
  <c r="F3043" i="2"/>
  <c r="D3044" i="2"/>
  <c r="E3044" i="2"/>
  <c r="F3044" i="2"/>
  <c r="D3045" i="2"/>
  <c r="E3045" i="2"/>
  <c r="F3045" i="2"/>
  <c r="D3046" i="2"/>
  <c r="E3046" i="2"/>
  <c r="F3046" i="2"/>
  <c r="D3047" i="2"/>
  <c r="E3047" i="2"/>
  <c r="F3047" i="2"/>
  <c r="D3048" i="2"/>
  <c r="E3048" i="2"/>
  <c r="F3048" i="2"/>
  <c r="D3049" i="2"/>
  <c r="E3049" i="2"/>
  <c r="F3049" i="2"/>
  <c r="D3050" i="2"/>
  <c r="E3050" i="2"/>
  <c r="F3050" i="2"/>
  <c r="D3051" i="2"/>
  <c r="E3051" i="2"/>
  <c r="F3051" i="2"/>
  <c r="D3052" i="2"/>
  <c r="E3052" i="2"/>
  <c r="F3052" i="2"/>
  <c r="D3053" i="2"/>
  <c r="E3053" i="2"/>
  <c r="F3053" i="2"/>
  <c r="D3054" i="2"/>
  <c r="E3054" i="2"/>
  <c r="F3054" i="2"/>
  <c r="D3055" i="2"/>
  <c r="E3055" i="2"/>
  <c r="F3055" i="2"/>
  <c r="D3056" i="2"/>
  <c r="E3056" i="2"/>
  <c r="F3056" i="2"/>
  <c r="D3057" i="2"/>
  <c r="E3057" i="2"/>
  <c r="F3057" i="2"/>
  <c r="D3058" i="2"/>
  <c r="E3058" i="2"/>
  <c r="F3058" i="2"/>
  <c r="D3059" i="2"/>
  <c r="E3059" i="2"/>
  <c r="F3059" i="2"/>
  <c r="D3060" i="2"/>
  <c r="E3060" i="2"/>
  <c r="F3060" i="2"/>
  <c r="D3061" i="2"/>
  <c r="E3061" i="2"/>
  <c r="F3061" i="2"/>
  <c r="D3062" i="2"/>
  <c r="E3062" i="2"/>
  <c r="F3062" i="2"/>
  <c r="D3063" i="2"/>
  <c r="E3063" i="2"/>
  <c r="F3063" i="2"/>
  <c r="D3064" i="2"/>
  <c r="E3064" i="2"/>
  <c r="F3064" i="2"/>
  <c r="D3065" i="2"/>
  <c r="E3065" i="2"/>
  <c r="F3065" i="2"/>
  <c r="D3066" i="2"/>
  <c r="E3066" i="2"/>
  <c r="F3066" i="2"/>
  <c r="D3067" i="2"/>
  <c r="E3067" i="2"/>
  <c r="F3067" i="2"/>
  <c r="D3068" i="2"/>
  <c r="E3068" i="2"/>
  <c r="F3068" i="2"/>
  <c r="D3069" i="2"/>
  <c r="E3069" i="2"/>
  <c r="F3069" i="2"/>
  <c r="D3070" i="2"/>
  <c r="E3070" i="2"/>
  <c r="F3070" i="2"/>
  <c r="D3071" i="2"/>
  <c r="E3071" i="2"/>
  <c r="F3071" i="2"/>
  <c r="D3072" i="2"/>
  <c r="E3072" i="2"/>
  <c r="F3072" i="2"/>
  <c r="D3073" i="2"/>
  <c r="E3073" i="2"/>
  <c r="F3073" i="2"/>
  <c r="D3074" i="2"/>
  <c r="E3074" i="2"/>
  <c r="F3074" i="2"/>
  <c r="D3075" i="2"/>
  <c r="E3075" i="2"/>
  <c r="F3075" i="2"/>
  <c r="D3076" i="2"/>
  <c r="E3076" i="2"/>
  <c r="F3076" i="2"/>
  <c r="D3077" i="2"/>
  <c r="E3077" i="2"/>
  <c r="F3077" i="2"/>
  <c r="D3078" i="2"/>
  <c r="E3078" i="2"/>
  <c r="F3078" i="2"/>
  <c r="D3079" i="2"/>
  <c r="E3079" i="2"/>
  <c r="F3079" i="2"/>
  <c r="D3080" i="2"/>
  <c r="E3080" i="2"/>
  <c r="F3080" i="2"/>
  <c r="D3081" i="2"/>
  <c r="E3081" i="2"/>
  <c r="F3081" i="2"/>
  <c r="D3082" i="2"/>
  <c r="E3082" i="2"/>
  <c r="F3082" i="2"/>
  <c r="D3083" i="2"/>
  <c r="E3083" i="2"/>
  <c r="F3083" i="2"/>
  <c r="D3084" i="2"/>
  <c r="E3084" i="2"/>
  <c r="F3084" i="2"/>
  <c r="D3085" i="2"/>
  <c r="E3085" i="2"/>
  <c r="F3085" i="2"/>
  <c r="D3086" i="2"/>
  <c r="E3086" i="2"/>
  <c r="F3086" i="2"/>
  <c r="D3087" i="2"/>
  <c r="E3087" i="2"/>
  <c r="F3087" i="2"/>
  <c r="D3088" i="2"/>
  <c r="E3088" i="2"/>
  <c r="F3088" i="2"/>
  <c r="D3089" i="2"/>
  <c r="E3089" i="2"/>
  <c r="F3089" i="2"/>
  <c r="D3090" i="2"/>
  <c r="E3090" i="2"/>
  <c r="F3090" i="2"/>
  <c r="D3091" i="2"/>
  <c r="E3091" i="2"/>
  <c r="F3091" i="2"/>
  <c r="D3092" i="2"/>
  <c r="E3092" i="2"/>
  <c r="F3092" i="2"/>
  <c r="D3093" i="2"/>
  <c r="E3093" i="2"/>
  <c r="F3093" i="2"/>
  <c r="D3094" i="2"/>
  <c r="E3094" i="2"/>
  <c r="F3094" i="2"/>
  <c r="D3095" i="2"/>
  <c r="E3095" i="2"/>
  <c r="F3095" i="2"/>
  <c r="D3096" i="2"/>
  <c r="E3096" i="2"/>
  <c r="F3096" i="2"/>
  <c r="D3097" i="2"/>
  <c r="E3097" i="2"/>
  <c r="F3097" i="2"/>
  <c r="D3098" i="2"/>
  <c r="E3098" i="2"/>
  <c r="F3098" i="2"/>
  <c r="D3099" i="2"/>
  <c r="E3099" i="2"/>
  <c r="F3099" i="2"/>
  <c r="D3100" i="2"/>
  <c r="E3100" i="2"/>
  <c r="F3100" i="2"/>
  <c r="D3101" i="2"/>
  <c r="E3101" i="2"/>
  <c r="F3101" i="2"/>
  <c r="D3102" i="2"/>
  <c r="E3102" i="2"/>
  <c r="F3102" i="2"/>
  <c r="D3103" i="2"/>
  <c r="E3103" i="2"/>
  <c r="F3103" i="2"/>
  <c r="D3104" i="2"/>
  <c r="E3104" i="2"/>
  <c r="F3104" i="2"/>
  <c r="D3105" i="2"/>
  <c r="E3105" i="2"/>
  <c r="F3105" i="2"/>
  <c r="D3106" i="2"/>
  <c r="E3106" i="2"/>
  <c r="F3106" i="2"/>
  <c r="D3107" i="2"/>
  <c r="E3107" i="2"/>
  <c r="F3107" i="2"/>
  <c r="D3108" i="2"/>
  <c r="E3108" i="2"/>
  <c r="F3108" i="2"/>
  <c r="D3109" i="2"/>
  <c r="E3109" i="2"/>
  <c r="F3109" i="2"/>
  <c r="D3110" i="2"/>
  <c r="E3110" i="2"/>
  <c r="F3110" i="2"/>
  <c r="D3111" i="2"/>
  <c r="E3111" i="2"/>
  <c r="F3111" i="2"/>
  <c r="D3112" i="2"/>
  <c r="E3112" i="2"/>
  <c r="F3112" i="2"/>
  <c r="D3113" i="2"/>
  <c r="E3113" i="2"/>
  <c r="F3113" i="2"/>
  <c r="D3114" i="2"/>
  <c r="E3114" i="2"/>
  <c r="F3114" i="2"/>
  <c r="D3115" i="2"/>
  <c r="E3115" i="2"/>
  <c r="F3115" i="2"/>
  <c r="D3116" i="2"/>
  <c r="E3116" i="2"/>
  <c r="F3116" i="2"/>
  <c r="D3117" i="2"/>
  <c r="E3117" i="2"/>
  <c r="F3117" i="2"/>
  <c r="D3118" i="2"/>
  <c r="E3118" i="2"/>
  <c r="F3118" i="2"/>
  <c r="D3119" i="2"/>
  <c r="E3119" i="2"/>
  <c r="F3119" i="2"/>
  <c r="D3120" i="2"/>
  <c r="E3120" i="2"/>
  <c r="F3120" i="2"/>
  <c r="D3121" i="2"/>
  <c r="E3121" i="2"/>
  <c r="F3121" i="2"/>
  <c r="D3122" i="2"/>
  <c r="E3122" i="2"/>
  <c r="F3122" i="2"/>
  <c r="D3123" i="2"/>
  <c r="E3123" i="2"/>
  <c r="F3123" i="2"/>
  <c r="D3124" i="2"/>
  <c r="E3124" i="2"/>
  <c r="F3124" i="2"/>
  <c r="D3125" i="2"/>
  <c r="E3125" i="2"/>
  <c r="F3125" i="2"/>
  <c r="D3126" i="2"/>
  <c r="E3126" i="2"/>
  <c r="F3126" i="2"/>
  <c r="D3127" i="2"/>
  <c r="E3127" i="2"/>
  <c r="F3127" i="2"/>
  <c r="D3128" i="2"/>
  <c r="E3128" i="2"/>
  <c r="F3128" i="2"/>
  <c r="D3129" i="2"/>
  <c r="E3129" i="2"/>
  <c r="F3129" i="2"/>
  <c r="D3130" i="2"/>
  <c r="E3130" i="2"/>
  <c r="F3130" i="2"/>
  <c r="D3131" i="2"/>
  <c r="E3131" i="2"/>
  <c r="F3131" i="2"/>
  <c r="D3132" i="2"/>
  <c r="E3132" i="2"/>
  <c r="F3132" i="2"/>
  <c r="D3133" i="2"/>
  <c r="E3133" i="2"/>
  <c r="F3133" i="2"/>
  <c r="D3134" i="2"/>
  <c r="E3134" i="2"/>
  <c r="F3134" i="2"/>
  <c r="D3135" i="2"/>
  <c r="E3135" i="2"/>
  <c r="F3135" i="2"/>
  <c r="D3136" i="2"/>
  <c r="E3136" i="2"/>
  <c r="F3136" i="2"/>
  <c r="D3137" i="2"/>
  <c r="E3137" i="2"/>
  <c r="F3137" i="2"/>
  <c r="D3138" i="2"/>
  <c r="E3138" i="2"/>
  <c r="F3138" i="2"/>
  <c r="D3139" i="2"/>
  <c r="E3139" i="2"/>
  <c r="F3139" i="2"/>
  <c r="D3140" i="2"/>
  <c r="E3140" i="2"/>
  <c r="F3140" i="2"/>
  <c r="D3141" i="2"/>
  <c r="E3141" i="2"/>
  <c r="F3141" i="2"/>
  <c r="D3142" i="2"/>
  <c r="E3142" i="2"/>
  <c r="F3142" i="2"/>
  <c r="D3143" i="2"/>
  <c r="E3143" i="2"/>
  <c r="F3143" i="2"/>
  <c r="D3144" i="2"/>
  <c r="E3144" i="2"/>
  <c r="F3144" i="2"/>
  <c r="D3145" i="2"/>
  <c r="E3145" i="2"/>
  <c r="F3145" i="2"/>
  <c r="D3146" i="2"/>
  <c r="E3146" i="2"/>
  <c r="F3146" i="2"/>
  <c r="D3147" i="2"/>
  <c r="E3147" i="2"/>
  <c r="F3147" i="2"/>
  <c r="D3148" i="2"/>
  <c r="E3148" i="2"/>
  <c r="F3148" i="2"/>
  <c r="D3149" i="2"/>
  <c r="E3149" i="2"/>
  <c r="F3149" i="2"/>
  <c r="D3150" i="2"/>
  <c r="E3150" i="2"/>
  <c r="F3150" i="2"/>
  <c r="D3151" i="2"/>
  <c r="E3151" i="2"/>
  <c r="F3151" i="2"/>
  <c r="D3152" i="2"/>
  <c r="E3152" i="2"/>
  <c r="F3152" i="2"/>
  <c r="D3153" i="2"/>
  <c r="E3153" i="2"/>
  <c r="F3153" i="2"/>
  <c r="D3154" i="2"/>
  <c r="E3154" i="2"/>
  <c r="F3154" i="2"/>
  <c r="D3155" i="2"/>
  <c r="E3155" i="2"/>
  <c r="F3155" i="2"/>
  <c r="D3156" i="2"/>
  <c r="E3156" i="2"/>
  <c r="F3156" i="2"/>
  <c r="D3157" i="2"/>
  <c r="E3157" i="2"/>
  <c r="F3157" i="2"/>
  <c r="D3158" i="2"/>
  <c r="E3158" i="2"/>
  <c r="F3158" i="2"/>
  <c r="D3159" i="2"/>
  <c r="E3159" i="2"/>
  <c r="F3159" i="2"/>
  <c r="D3160" i="2"/>
  <c r="E3160" i="2"/>
  <c r="F3160" i="2"/>
  <c r="D3161" i="2"/>
  <c r="E3161" i="2"/>
  <c r="F3161" i="2"/>
  <c r="D3162" i="2"/>
  <c r="E3162" i="2"/>
  <c r="F3162" i="2"/>
  <c r="D3163" i="2"/>
  <c r="E3163" i="2"/>
  <c r="F3163" i="2"/>
  <c r="D3164" i="2"/>
  <c r="E3164" i="2"/>
  <c r="F3164" i="2"/>
  <c r="D3165" i="2"/>
  <c r="E3165" i="2"/>
  <c r="F3165" i="2"/>
  <c r="D3166" i="2"/>
  <c r="E3166" i="2"/>
  <c r="F3166" i="2"/>
  <c r="D3167" i="2"/>
  <c r="E3167" i="2"/>
  <c r="F3167" i="2"/>
  <c r="D3168" i="2"/>
  <c r="E3168" i="2"/>
  <c r="F3168" i="2"/>
  <c r="D3169" i="2"/>
  <c r="E3169" i="2"/>
  <c r="F3169" i="2"/>
  <c r="D3170" i="2"/>
  <c r="E3170" i="2"/>
  <c r="F3170" i="2"/>
  <c r="D3171" i="2"/>
  <c r="E3171" i="2"/>
  <c r="F3171" i="2"/>
  <c r="D3172" i="2"/>
  <c r="E3172" i="2"/>
  <c r="F3172" i="2"/>
  <c r="D3173" i="2"/>
  <c r="E3173" i="2"/>
  <c r="F3173" i="2"/>
  <c r="D3174" i="2"/>
  <c r="E3174" i="2"/>
  <c r="F3174" i="2"/>
  <c r="D3175" i="2"/>
  <c r="E3175" i="2"/>
  <c r="F3175" i="2"/>
  <c r="D3176" i="2"/>
  <c r="E3176" i="2"/>
  <c r="F3176" i="2"/>
  <c r="D3177" i="2"/>
  <c r="E3177" i="2"/>
  <c r="F3177" i="2"/>
  <c r="D3178" i="2"/>
  <c r="E3178" i="2"/>
  <c r="F3178" i="2"/>
  <c r="D3179" i="2"/>
  <c r="E3179" i="2"/>
  <c r="F3179" i="2"/>
  <c r="D3180" i="2"/>
  <c r="E3180" i="2"/>
  <c r="F3180" i="2"/>
  <c r="D3181" i="2"/>
  <c r="E3181" i="2"/>
  <c r="F3181" i="2"/>
  <c r="D3182" i="2"/>
  <c r="E3182" i="2"/>
  <c r="F3182" i="2"/>
  <c r="D3183" i="2"/>
  <c r="E3183" i="2"/>
  <c r="F3183" i="2"/>
  <c r="D3184" i="2"/>
  <c r="E3184" i="2"/>
  <c r="F3184" i="2"/>
  <c r="D3185" i="2"/>
  <c r="E3185" i="2"/>
  <c r="F3185" i="2"/>
  <c r="D3186" i="2"/>
  <c r="E3186" i="2"/>
  <c r="F3186" i="2"/>
  <c r="D3187" i="2"/>
  <c r="E3187" i="2"/>
  <c r="F3187" i="2"/>
  <c r="D3188" i="2"/>
  <c r="E3188" i="2"/>
  <c r="F3188" i="2"/>
  <c r="D3189" i="2"/>
  <c r="E3189" i="2"/>
  <c r="F3189" i="2"/>
  <c r="D3190" i="2"/>
  <c r="E3190" i="2"/>
  <c r="F3190" i="2"/>
  <c r="D3191" i="2"/>
  <c r="E3191" i="2"/>
  <c r="F3191" i="2"/>
  <c r="D3192" i="2"/>
  <c r="E3192" i="2"/>
  <c r="F3192" i="2"/>
  <c r="D3193" i="2"/>
  <c r="E3193" i="2"/>
  <c r="F3193" i="2"/>
  <c r="D3194" i="2"/>
  <c r="E3194" i="2"/>
  <c r="F3194" i="2"/>
  <c r="D3195" i="2"/>
  <c r="E3195" i="2"/>
  <c r="F3195" i="2"/>
  <c r="D3196" i="2"/>
  <c r="E3196" i="2"/>
  <c r="F3196" i="2"/>
  <c r="D3197" i="2"/>
  <c r="E3197" i="2"/>
  <c r="F3197" i="2"/>
  <c r="D3198" i="2"/>
  <c r="E3198" i="2"/>
  <c r="F3198" i="2"/>
  <c r="D3199" i="2"/>
  <c r="E3199" i="2"/>
  <c r="F3199" i="2"/>
  <c r="D3200" i="2"/>
  <c r="E3200" i="2"/>
  <c r="F3200" i="2"/>
  <c r="D3201" i="2"/>
  <c r="E3201" i="2"/>
  <c r="F3201" i="2"/>
  <c r="D3202" i="2"/>
  <c r="E3202" i="2"/>
  <c r="F3202" i="2"/>
  <c r="D3203" i="2"/>
  <c r="E3203" i="2"/>
  <c r="F3203" i="2"/>
  <c r="D3204" i="2"/>
  <c r="E3204" i="2"/>
  <c r="F3204" i="2"/>
  <c r="D3205" i="2"/>
  <c r="E3205" i="2"/>
  <c r="F3205" i="2"/>
  <c r="D3206" i="2"/>
  <c r="E3206" i="2"/>
  <c r="F3206" i="2"/>
  <c r="D3207" i="2"/>
  <c r="E3207" i="2"/>
  <c r="F3207" i="2"/>
  <c r="D3208" i="2"/>
  <c r="E3208" i="2"/>
  <c r="F3208" i="2"/>
  <c r="D3209" i="2"/>
  <c r="E3209" i="2"/>
  <c r="F3209" i="2"/>
  <c r="D3210" i="2"/>
  <c r="E3210" i="2"/>
  <c r="F3210" i="2"/>
  <c r="D3211" i="2"/>
  <c r="E3211" i="2"/>
  <c r="F3211" i="2"/>
  <c r="D3212" i="2"/>
  <c r="E3212" i="2"/>
  <c r="F3212" i="2"/>
  <c r="D3213" i="2"/>
  <c r="E3213" i="2"/>
  <c r="F3213" i="2"/>
  <c r="D3214" i="2"/>
  <c r="E3214" i="2"/>
  <c r="F3214" i="2"/>
  <c r="D3215" i="2"/>
  <c r="E3215" i="2"/>
  <c r="F3215" i="2"/>
  <c r="D3216" i="2"/>
  <c r="E3216" i="2"/>
  <c r="F3216" i="2"/>
  <c r="D3217" i="2"/>
  <c r="E3217" i="2"/>
  <c r="F3217" i="2"/>
  <c r="D3218" i="2"/>
  <c r="E3218" i="2"/>
  <c r="F3218" i="2"/>
  <c r="D3219" i="2"/>
  <c r="E3219" i="2"/>
  <c r="F3219" i="2"/>
  <c r="D3220" i="2"/>
  <c r="E3220" i="2"/>
  <c r="F3220" i="2"/>
  <c r="D3221" i="2"/>
  <c r="E3221" i="2"/>
  <c r="F3221" i="2"/>
  <c r="D3222" i="2"/>
  <c r="E3222" i="2"/>
  <c r="F3222" i="2"/>
  <c r="D3223" i="2"/>
  <c r="E3223" i="2"/>
  <c r="F3223" i="2"/>
  <c r="D3224" i="2"/>
  <c r="E3224" i="2"/>
  <c r="F3224" i="2"/>
  <c r="D3225" i="2"/>
  <c r="E3225" i="2"/>
  <c r="F3225" i="2"/>
  <c r="D3226" i="2"/>
  <c r="E3226" i="2"/>
  <c r="F3226" i="2"/>
  <c r="D3227" i="2"/>
  <c r="E3227" i="2"/>
  <c r="F3227" i="2"/>
  <c r="D3228" i="2"/>
  <c r="E3228" i="2"/>
  <c r="F3228" i="2"/>
  <c r="D3229" i="2"/>
  <c r="E3229" i="2"/>
  <c r="F3229" i="2"/>
  <c r="D3230" i="2"/>
  <c r="E3230" i="2"/>
  <c r="F3230" i="2"/>
  <c r="D3231" i="2"/>
  <c r="E3231" i="2"/>
  <c r="F3231" i="2"/>
  <c r="D3232" i="2"/>
  <c r="E3232" i="2"/>
  <c r="F3232" i="2"/>
  <c r="D3233" i="2"/>
  <c r="E3233" i="2"/>
  <c r="F3233" i="2"/>
  <c r="D3234" i="2"/>
  <c r="E3234" i="2"/>
  <c r="F3234" i="2"/>
  <c r="D3235" i="2"/>
  <c r="E3235" i="2"/>
  <c r="F3235" i="2"/>
  <c r="D3236" i="2"/>
  <c r="E3236" i="2"/>
  <c r="F3236" i="2"/>
  <c r="D3237" i="2"/>
  <c r="E3237" i="2"/>
  <c r="F3237" i="2"/>
  <c r="D3238" i="2"/>
  <c r="E3238" i="2"/>
  <c r="F3238" i="2"/>
  <c r="D3239" i="2"/>
  <c r="E3239" i="2"/>
  <c r="F3239" i="2"/>
  <c r="D3240" i="2"/>
  <c r="E3240" i="2"/>
  <c r="F3240" i="2"/>
  <c r="D3241" i="2"/>
  <c r="E3241" i="2"/>
  <c r="F3241" i="2"/>
  <c r="D3242" i="2"/>
  <c r="E3242" i="2"/>
  <c r="F3242" i="2"/>
  <c r="D3243" i="2"/>
  <c r="E3243" i="2"/>
  <c r="F3243" i="2"/>
  <c r="D3244" i="2"/>
  <c r="E3244" i="2"/>
  <c r="F3244" i="2"/>
  <c r="D3245" i="2"/>
  <c r="E3245" i="2"/>
  <c r="F3245" i="2"/>
  <c r="D3246" i="2"/>
  <c r="E3246" i="2"/>
  <c r="F3246" i="2"/>
  <c r="D3247" i="2"/>
  <c r="E3247" i="2"/>
  <c r="F3247" i="2"/>
  <c r="D3248" i="2"/>
  <c r="E3248" i="2"/>
  <c r="F3248" i="2"/>
  <c r="D3249" i="2"/>
  <c r="E3249" i="2"/>
  <c r="F3249" i="2"/>
  <c r="D3250" i="2"/>
  <c r="E3250" i="2"/>
  <c r="F3250" i="2"/>
  <c r="D3251" i="2"/>
  <c r="E3251" i="2"/>
  <c r="F3251" i="2"/>
  <c r="D3252" i="2"/>
  <c r="E3252" i="2"/>
  <c r="F3252" i="2"/>
  <c r="D3253" i="2"/>
  <c r="E3253" i="2"/>
  <c r="F3253" i="2"/>
  <c r="D3254" i="2"/>
  <c r="E3254" i="2"/>
  <c r="F3254" i="2"/>
  <c r="D3255" i="2"/>
  <c r="E3255" i="2"/>
  <c r="F3255" i="2"/>
  <c r="D3256" i="2"/>
  <c r="E3256" i="2"/>
  <c r="F3256" i="2"/>
  <c r="D3257" i="2"/>
  <c r="E3257" i="2"/>
  <c r="F3257" i="2"/>
  <c r="D3258" i="2"/>
  <c r="E3258" i="2"/>
  <c r="F3258" i="2"/>
  <c r="D3259" i="2"/>
  <c r="E3259" i="2"/>
  <c r="F3259" i="2"/>
  <c r="D3260" i="2"/>
  <c r="E3260" i="2"/>
  <c r="F3260" i="2"/>
  <c r="D3261" i="2"/>
  <c r="E3261" i="2"/>
  <c r="F3261" i="2"/>
  <c r="D3262" i="2"/>
  <c r="E3262" i="2"/>
  <c r="F3262" i="2"/>
  <c r="D3263" i="2"/>
  <c r="E3263" i="2"/>
  <c r="F3263" i="2"/>
  <c r="D3264" i="2"/>
  <c r="E3264" i="2"/>
  <c r="F3264" i="2"/>
  <c r="D3265" i="2"/>
  <c r="E3265" i="2"/>
  <c r="F3265" i="2"/>
  <c r="D3266" i="2"/>
  <c r="E3266" i="2"/>
  <c r="F3266" i="2"/>
  <c r="D3267" i="2"/>
  <c r="E3267" i="2"/>
  <c r="F3267" i="2"/>
  <c r="D3268" i="2"/>
  <c r="E3268" i="2"/>
  <c r="F3268" i="2"/>
  <c r="D3269" i="2"/>
  <c r="E3269" i="2"/>
  <c r="F3269" i="2"/>
  <c r="D3270" i="2"/>
  <c r="E3270" i="2"/>
  <c r="F3270" i="2"/>
  <c r="D3271" i="2"/>
  <c r="E3271" i="2"/>
  <c r="F3271" i="2"/>
  <c r="D3272" i="2"/>
  <c r="E3272" i="2"/>
  <c r="F3272" i="2"/>
  <c r="D3273" i="2"/>
  <c r="E3273" i="2"/>
  <c r="F3273" i="2"/>
  <c r="D3274" i="2"/>
  <c r="E3274" i="2"/>
  <c r="F3274" i="2"/>
  <c r="D3275" i="2"/>
  <c r="E3275" i="2"/>
  <c r="F3275" i="2"/>
  <c r="D3276" i="2"/>
  <c r="E3276" i="2"/>
  <c r="F3276" i="2"/>
  <c r="D3277" i="2"/>
  <c r="E3277" i="2"/>
  <c r="F3277" i="2"/>
  <c r="D3278" i="2"/>
  <c r="E3278" i="2"/>
  <c r="F3278" i="2"/>
  <c r="D3279" i="2"/>
  <c r="E3279" i="2"/>
  <c r="F3279" i="2"/>
  <c r="D3280" i="2"/>
  <c r="E3280" i="2"/>
  <c r="F3280" i="2"/>
  <c r="D3281" i="2"/>
  <c r="E3281" i="2"/>
  <c r="F3281" i="2"/>
  <c r="D3282" i="2"/>
  <c r="E3282" i="2"/>
  <c r="F3282" i="2"/>
  <c r="D3283" i="2"/>
  <c r="E3283" i="2"/>
  <c r="F3283" i="2"/>
  <c r="D3284" i="2"/>
  <c r="E3284" i="2"/>
  <c r="F3284" i="2"/>
  <c r="D3285" i="2"/>
  <c r="E3285" i="2"/>
  <c r="F3285" i="2"/>
  <c r="D3286" i="2"/>
  <c r="E3286" i="2"/>
  <c r="F3286" i="2"/>
  <c r="D3287" i="2"/>
  <c r="E3287" i="2"/>
  <c r="F3287" i="2"/>
  <c r="D3288" i="2"/>
  <c r="E3288" i="2"/>
  <c r="F3288" i="2"/>
  <c r="D3289" i="2"/>
  <c r="E3289" i="2"/>
  <c r="F3289" i="2"/>
  <c r="D3290" i="2"/>
  <c r="E3290" i="2"/>
  <c r="F3290" i="2"/>
  <c r="D3291" i="2"/>
  <c r="E3291" i="2"/>
  <c r="F3291" i="2"/>
  <c r="D3292" i="2"/>
  <c r="E3292" i="2"/>
  <c r="F3292" i="2"/>
  <c r="D3293" i="2"/>
  <c r="E3293" i="2"/>
  <c r="F3293" i="2"/>
  <c r="D3294" i="2"/>
  <c r="E3294" i="2"/>
  <c r="F3294" i="2"/>
  <c r="D3295" i="2"/>
  <c r="E3295" i="2"/>
  <c r="F3295" i="2"/>
  <c r="D3296" i="2"/>
  <c r="E3296" i="2"/>
  <c r="F3296" i="2"/>
  <c r="D3297" i="2"/>
  <c r="E3297" i="2"/>
  <c r="F3297" i="2"/>
  <c r="D3298" i="2"/>
  <c r="E3298" i="2"/>
  <c r="F3298" i="2"/>
  <c r="D3299" i="2"/>
  <c r="E3299" i="2"/>
  <c r="F3299" i="2"/>
  <c r="D3300" i="2"/>
  <c r="E3300" i="2"/>
  <c r="F3300" i="2"/>
  <c r="D3301" i="2"/>
  <c r="E3301" i="2"/>
  <c r="F3301" i="2"/>
  <c r="D3302" i="2"/>
  <c r="E3302" i="2"/>
  <c r="F3302" i="2"/>
  <c r="D3303" i="2"/>
  <c r="E3303" i="2"/>
  <c r="F3303" i="2"/>
  <c r="D3304" i="2"/>
  <c r="E3304" i="2"/>
  <c r="F3304" i="2"/>
  <c r="D3305" i="2"/>
  <c r="E3305" i="2"/>
  <c r="F3305" i="2"/>
  <c r="D3306" i="2"/>
  <c r="E3306" i="2"/>
  <c r="F3306" i="2"/>
  <c r="D3307" i="2"/>
  <c r="E3307" i="2"/>
  <c r="F3307" i="2"/>
  <c r="D3308" i="2"/>
  <c r="E3308" i="2"/>
  <c r="F3308" i="2"/>
  <c r="D3309" i="2"/>
  <c r="E3309" i="2"/>
  <c r="F3309" i="2"/>
  <c r="D3310" i="2"/>
  <c r="E3310" i="2"/>
  <c r="F3310" i="2"/>
  <c r="D3311" i="2"/>
  <c r="E3311" i="2"/>
  <c r="F3311" i="2"/>
  <c r="D3312" i="2"/>
  <c r="E3312" i="2"/>
  <c r="F3312" i="2"/>
  <c r="D3313" i="2"/>
  <c r="E3313" i="2"/>
  <c r="F3313" i="2"/>
  <c r="D3314" i="2"/>
  <c r="E3314" i="2"/>
  <c r="F3314" i="2"/>
  <c r="D3315" i="2"/>
  <c r="E3315" i="2"/>
  <c r="F3315" i="2"/>
  <c r="D3316" i="2"/>
  <c r="E3316" i="2"/>
  <c r="F3316" i="2"/>
  <c r="D3317" i="2"/>
  <c r="E3317" i="2"/>
  <c r="F3317" i="2"/>
  <c r="D3318" i="2"/>
  <c r="E3318" i="2"/>
  <c r="F3318" i="2"/>
  <c r="D3319" i="2"/>
  <c r="E3319" i="2"/>
  <c r="F3319" i="2"/>
  <c r="D3320" i="2"/>
  <c r="E3320" i="2"/>
  <c r="F3320" i="2"/>
  <c r="D3321" i="2"/>
  <c r="E3321" i="2"/>
  <c r="F3321" i="2"/>
  <c r="D3322" i="2"/>
  <c r="E3322" i="2"/>
  <c r="F3322" i="2"/>
  <c r="D3323" i="2"/>
  <c r="E3323" i="2"/>
  <c r="F3323" i="2"/>
  <c r="D3324" i="2"/>
  <c r="E3324" i="2"/>
  <c r="F3324" i="2"/>
  <c r="D3325" i="2"/>
  <c r="E3325" i="2"/>
  <c r="F3325" i="2"/>
  <c r="D3326" i="2"/>
  <c r="E3326" i="2"/>
  <c r="F3326" i="2"/>
  <c r="D3327" i="2"/>
  <c r="E3327" i="2"/>
  <c r="F3327" i="2"/>
  <c r="D3328" i="2"/>
  <c r="E3328" i="2"/>
  <c r="F3328" i="2"/>
  <c r="D3329" i="2"/>
  <c r="E3329" i="2"/>
  <c r="F3329" i="2"/>
  <c r="D3330" i="2"/>
  <c r="E3330" i="2"/>
  <c r="F3330" i="2"/>
  <c r="D3331" i="2"/>
  <c r="E3331" i="2"/>
  <c r="F3331" i="2"/>
  <c r="D3332" i="2"/>
  <c r="E3332" i="2"/>
  <c r="F3332" i="2"/>
  <c r="D3333" i="2"/>
  <c r="E3333" i="2"/>
  <c r="F3333" i="2"/>
  <c r="D3334" i="2"/>
  <c r="E3334" i="2"/>
  <c r="F3334" i="2"/>
  <c r="D3335" i="2"/>
  <c r="E3335" i="2"/>
  <c r="F3335" i="2"/>
  <c r="D3336" i="2"/>
  <c r="E3336" i="2"/>
  <c r="F3336" i="2"/>
  <c r="D3337" i="2"/>
  <c r="E3337" i="2"/>
  <c r="F3337" i="2"/>
  <c r="D3338" i="2"/>
  <c r="E3338" i="2"/>
  <c r="F3338" i="2"/>
  <c r="D3339" i="2"/>
  <c r="E3339" i="2"/>
  <c r="F3339" i="2"/>
  <c r="D3340" i="2"/>
  <c r="E3340" i="2"/>
  <c r="F3340" i="2"/>
  <c r="D3341" i="2"/>
  <c r="E3341" i="2"/>
  <c r="F3341" i="2"/>
  <c r="D3342" i="2"/>
  <c r="E3342" i="2"/>
  <c r="F3342" i="2"/>
  <c r="D3343" i="2"/>
  <c r="E3343" i="2"/>
  <c r="F3343" i="2"/>
  <c r="D3344" i="2"/>
  <c r="E3344" i="2"/>
  <c r="F3344" i="2"/>
  <c r="D3345" i="2"/>
  <c r="E3345" i="2"/>
  <c r="F3345" i="2"/>
  <c r="D3346" i="2"/>
  <c r="E3346" i="2"/>
  <c r="F3346" i="2"/>
  <c r="D3347" i="2"/>
  <c r="E3347" i="2"/>
  <c r="F3347" i="2"/>
  <c r="D3348" i="2"/>
  <c r="E3348" i="2"/>
  <c r="F3348" i="2"/>
  <c r="D3349" i="2"/>
  <c r="E3349" i="2"/>
  <c r="F3349" i="2"/>
  <c r="D3350" i="2"/>
  <c r="E3350" i="2"/>
  <c r="F3350" i="2"/>
  <c r="D3351" i="2"/>
  <c r="E3351" i="2"/>
  <c r="F3351" i="2"/>
  <c r="D3352" i="2"/>
  <c r="E3352" i="2"/>
  <c r="F3352" i="2"/>
  <c r="D3353" i="2"/>
  <c r="E3353" i="2"/>
  <c r="F3353" i="2"/>
  <c r="D3354" i="2"/>
  <c r="E3354" i="2"/>
  <c r="F3354" i="2"/>
  <c r="D3355" i="2"/>
  <c r="E3355" i="2"/>
  <c r="F3355" i="2"/>
  <c r="D3356" i="2"/>
  <c r="E3356" i="2"/>
  <c r="F3356" i="2"/>
  <c r="D3357" i="2"/>
  <c r="E3357" i="2"/>
  <c r="F3357" i="2"/>
  <c r="D3358" i="2"/>
  <c r="E3358" i="2"/>
  <c r="F3358" i="2"/>
  <c r="D3359" i="2"/>
  <c r="E3359" i="2"/>
  <c r="F3359" i="2"/>
  <c r="D3360" i="2"/>
  <c r="E3360" i="2"/>
  <c r="F3360" i="2"/>
  <c r="D3361" i="2"/>
  <c r="E3361" i="2"/>
  <c r="F3361" i="2"/>
  <c r="D3362" i="2"/>
  <c r="E3362" i="2"/>
  <c r="F3362" i="2"/>
  <c r="D3363" i="2"/>
  <c r="E3363" i="2"/>
  <c r="F3363" i="2"/>
  <c r="D3364" i="2"/>
  <c r="E3364" i="2"/>
  <c r="F3364" i="2"/>
  <c r="D3365" i="2"/>
  <c r="E3365" i="2"/>
  <c r="F3365" i="2"/>
  <c r="D3366" i="2"/>
  <c r="E3366" i="2"/>
  <c r="F3366" i="2"/>
  <c r="D3367" i="2"/>
  <c r="E3367" i="2"/>
  <c r="F3367" i="2"/>
  <c r="D3368" i="2"/>
  <c r="E3368" i="2"/>
  <c r="F3368" i="2"/>
  <c r="D3369" i="2"/>
  <c r="E3369" i="2"/>
  <c r="F3369" i="2"/>
  <c r="D3370" i="2"/>
  <c r="E3370" i="2"/>
  <c r="F3370" i="2"/>
  <c r="D3371" i="2"/>
  <c r="E3371" i="2"/>
  <c r="F3371" i="2"/>
  <c r="D3372" i="2"/>
  <c r="E3372" i="2"/>
  <c r="F3372" i="2"/>
  <c r="D3373" i="2"/>
  <c r="E3373" i="2"/>
  <c r="F3373" i="2"/>
  <c r="D3374" i="2"/>
  <c r="E3374" i="2"/>
  <c r="F3374" i="2"/>
  <c r="D3375" i="2"/>
  <c r="E3375" i="2"/>
  <c r="F3375" i="2"/>
  <c r="D3376" i="2"/>
  <c r="E3376" i="2"/>
  <c r="F3376" i="2"/>
  <c r="D3377" i="2"/>
  <c r="E3377" i="2"/>
  <c r="F3377" i="2"/>
  <c r="D3378" i="2"/>
  <c r="E3378" i="2"/>
  <c r="F3378" i="2"/>
  <c r="D3379" i="2"/>
  <c r="E3379" i="2"/>
  <c r="F3379" i="2"/>
  <c r="D3380" i="2"/>
  <c r="E3380" i="2"/>
  <c r="F3380" i="2"/>
  <c r="D3381" i="2"/>
  <c r="E3381" i="2"/>
  <c r="F3381" i="2"/>
  <c r="D3382" i="2"/>
  <c r="E3382" i="2"/>
  <c r="F3382" i="2"/>
  <c r="D3383" i="2"/>
  <c r="E3383" i="2"/>
  <c r="F3383" i="2"/>
  <c r="D3384" i="2"/>
  <c r="E3384" i="2"/>
  <c r="F3384" i="2"/>
  <c r="D3385" i="2"/>
  <c r="E3385" i="2"/>
  <c r="F3385" i="2"/>
  <c r="D3386" i="2"/>
  <c r="E3386" i="2"/>
  <c r="F3386" i="2"/>
  <c r="D3387" i="2"/>
  <c r="E3387" i="2"/>
  <c r="F3387" i="2"/>
  <c r="D3388" i="2"/>
  <c r="E3388" i="2"/>
  <c r="F3388" i="2"/>
  <c r="D3389" i="2"/>
  <c r="E3389" i="2"/>
  <c r="F3389" i="2"/>
  <c r="D3390" i="2"/>
  <c r="E3390" i="2"/>
  <c r="F3390" i="2"/>
  <c r="D3391" i="2"/>
  <c r="E3391" i="2"/>
  <c r="F3391" i="2"/>
  <c r="D3392" i="2"/>
  <c r="E3392" i="2"/>
  <c r="F3392" i="2"/>
  <c r="D3393" i="2"/>
  <c r="E3393" i="2"/>
  <c r="F3393" i="2"/>
  <c r="D3394" i="2"/>
  <c r="E3394" i="2"/>
  <c r="F3394" i="2"/>
  <c r="D3395" i="2"/>
  <c r="E3395" i="2"/>
  <c r="F3395" i="2"/>
  <c r="D3396" i="2"/>
  <c r="E3396" i="2"/>
  <c r="F3396" i="2"/>
  <c r="D3397" i="2"/>
  <c r="E3397" i="2"/>
  <c r="F3397" i="2"/>
  <c r="D3398" i="2"/>
  <c r="E3398" i="2"/>
  <c r="F3398" i="2"/>
  <c r="D3399" i="2"/>
  <c r="E3399" i="2"/>
  <c r="F3399" i="2"/>
  <c r="D3400" i="2"/>
  <c r="E3400" i="2"/>
  <c r="F3400" i="2"/>
  <c r="D3401" i="2"/>
  <c r="E3401" i="2"/>
  <c r="F3401" i="2"/>
  <c r="D3402" i="2"/>
  <c r="E3402" i="2"/>
  <c r="F3402" i="2"/>
  <c r="D3403" i="2"/>
  <c r="E3403" i="2"/>
  <c r="F3403" i="2"/>
  <c r="D3404" i="2"/>
  <c r="E3404" i="2"/>
  <c r="F3404" i="2"/>
  <c r="D3405" i="2"/>
  <c r="E3405" i="2"/>
  <c r="F3405" i="2"/>
  <c r="D3406" i="2"/>
  <c r="E3406" i="2"/>
  <c r="F3406" i="2"/>
  <c r="D3407" i="2"/>
  <c r="E3407" i="2"/>
  <c r="F3407" i="2"/>
  <c r="D3408" i="2"/>
  <c r="E3408" i="2"/>
  <c r="F3408" i="2"/>
  <c r="D3409" i="2"/>
  <c r="E3409" i="2"/>
  <c r="F3409" i="2"/>
  <c r="D3410" i="2"/>
  <c r="E3410" i="2"/>
  <c r="F3410" i="2"/>
  <c r="D3411" i="2"/>
  <c r="E3411" i="2"/>
  <c r="F3411" i="2"/>
  <c r="D3412" i="2"/>
  <c r="E3412" i="2"/>
  <c r="F3412" i="2"/>
  <c r="D3413" i="2"/>
  <c r="E3413" i="2"/>
  <c r="F3413" i="2"/>
  <c r="D3414" i="2"/>
  <c r="E3414" i="2"/>
  <c r="F3414" i="2"/>
  <c r="D3415" i="2"/>
  <c r="E3415" i="2"/>
  <c r="F3415" i="2"/>
  <c r="D3416" i="2"/>
  <c r="E3416" i="2"/>
  <c r="F3416" i="2"/>
  <c r="D3417" i="2"/>
  <c r="E3417" i="2"/>
  <c r="F3417" i="2"/>
  <c r="D3418" i="2"/>
  <c r="E3418" i="2"/>
  <c r="F3418" i="2"/>
  <c r="D3419" i="2"/>
  <c r="E3419" i="2"/>
  <c r="F3419" i="2"/>
  <c r="D3420" i="2"/>
  <c r="E3420" i="2"/>
  <c r="F3420" i="2"/>
  <c r="D3421" i="2"/>
  <c r="E3421" i="2"/>
  <c r="F3421" i="2"/>
  <c r="D3422" i="2"/>
  <c r="E3422" i="2"/>
  <c r="F3422" i="2"/>
  <c r="D3423" i="2"/>
  <c r="E3423" i="2"/>
  <c r="F3423" i="2"/>
  <c r="D3424" i="2"/>
  <c r="E3424" i="2"/>
  <c r="F3424" i="2"/>
  <c r="D3425" i="2"/>
  <c r="E3425" i="2"/>
  <c r="F3425" i="2"/>
  <c r="D3426" i="2"/>
  <c r="E3426" i="2"/>
  <c r="F3426" i="2"/>
  <c r="D3427" i="2"/>
  <c r="E3427" i="2"/>
  <c r="F3427" i="2"/>
  <c r="D3428" i="2"/>
  <c r="E3428" i="2"/>
  <c r="F3428" i="2"/>
  <c r="D3429" i="2"/>
  <c r="E3429" i="2"/>
  <c r="F3429" i="2"/>
  <c r="D3430" i="2"/>
  <c r="E3430" i="2"/>
  <c r="F3430" i="2"/>
  <c r="D3431" i="2"/>
  <c r="E3431" i="2"/>
  <c r="F3431" i="2"/>
  <c r="D3432" i="2"/>
  <c r="E3432" i="2"/>
  <c r="F3432" i="2"/>
  <c r="D3433" i="2"/>
  <c r="E3433" i="2"/>
  <c r="F3433" i="2"/>
  <c r="D3434" i="2"/>
  <c r="E3434" i="2"/>
  <c r="F3434" i="2"/>
  <c r="D3435" i="2"/>
  <c r="E3435" i="2"/>
  <c r="F3435" i="2"/>
  <c r="D3436" i="2"/>
  <c r="E3436" i="2"/>
  <c r="F3436" i="2"/>
  <c r="D3437" i="2"/>
  <c r="E3437" i="2"/>
  <c r="F3437" i="2"/>
  <c r="D3438" i="2"/>
  <c r="E3438" i="2"/>
  <c r="F3438" i="2"/>
  <c r="D3439" i="2"/>
  <c r="E3439" i="2"/>
  <c r="F3439" i="2"/>
  <c r="D3440" i="2"/>
  <c r="E3440" i="2"/>
  <c r="F3440" i="2"/>
  <c r="D3441" i="2"/>
  <c r="E3441" i="2"/>
  <c r="F3441" i="2"/>
  <c r="D3442" i="2"/>
  <c r="E3442" i="2"/>
  <c r="F3442" i="2"/>
  <c r="D3443" i="2"/>
  <c r="E3443" i="2"/>
  <c r="F3443" i="2"/>
  <c r="D3444" i="2"/>
  <c r="E3444" i="2"/>
  <c r="F3444" i="2"/>
  <c r="D3445" i="2"/>
  <c r="E3445" i="2"/>
  <c r="F3445" i="2"/>
  <c r="D3446" i="2"/>
  <c r="E3446" i="2"/>
  <c r="F3446" i="2"/>
  <c r="D3447" i="2"/>
  <c r="E3447" i="2"/>
  <c r="F3447" i="2"/>
  <c r="D3448" i="2"/>
  <c r="E3448" i="2"/>
  <c r="F3448" i="2"/>
  <c r="D3449" i="2"/>
  <c r="E3449" i="2"/>
  <c r="F3449" i="2"/>
  <c r="D3450" i="2"/>
  <c r="E3450" i="2"/>
  <c r="F3450" i="2"/>
  <c r="D3451" i="2"/>
  <c r="E3451" i="2"/>
  <c r="F3451" i="2"/>
  <c r="D3452" i="2"/>
  <c r="E3452" i="2"/>
  <c r="F3452" i="2"/>
  <c r="D3453" i="2"/>
  <c r="E3453" i="2"/>
  <c r="F3453" i="2"/>
  <c r="D3454" i="2"/>
  <c r="E3454" i="2"/>
  <c r="F3454" i="2"/>
  <c r="D3455" i="2"/>
  <c r="E3455" i="2"/>
  <c r="F3455" i="2"/>
  <c r="D3456" i="2"/>
  <c r="E3456" i="2"/>
  <c r="F3456" i="2"/>
  <c r="D3457" i="2"/>
  <c r="E3457" i="2"/>
  <c r="F3457" i="2"/>
  <c r="D3458" i="2"/>
  <c r="E3458" i="2"/>
  <c r="F3458" i="2"/>
  <c r="D3459" i="2"/>
  <c r="E3459" i="2"/>
  <c r="F3459" i="2"/>
  <c r="D3460" i="2"/>
  <c r="E3460" i="2"/>
  <c r="F3460" i="2"/>
  <c r="D3461" i="2"/>
  <c r="E3461" i="2"/>
  <c r="F3461" i="2"/>
  <c r="D3462" i="2"/>
  <c r="E3462" i="2"/>
  <c r="F3462" i="2"/>
  <c r="D3463" i="2"/>
  <c r="E3463" i="2"/>
  <c r="F3463" i="2"/>
  <c r="D3464" i="2"/>
  <c r="E3464" i="2"/>
  <c r="F3464" i="2"/>
  <c r="D3465" i="2"/>
  <c r="E3465" i="2"/>
  <c r="F3465" i="2"/>
  <c r="D3466" i="2"/>
  <c r="E3466" i="2"/>
  <c r="F3466" i="2"/>
  <c r="D3467" i="2"/>
  <c r="E3467" i="2"/>
  <c r="F3467" i="2"/>
  <c r="D3468" i="2"/>
  <c r="E3468" i="2"/>
  <c r="F3468" i="2"/>
  <c r="D3469" i="2"/>
  <c r="E3469" i="2"/>
  <c r="F3469" i="2"/>
  <c r="D3470" i="2"/>
  <c r="E3470" i="2"/>
  <c r="F3470" i="2"/>
  <c r="D3471" i="2"/>
  <c r="E3471" i="2"/>
  <c r="F3471" i="2"/>
  <c r="D3472" i="2"/>
  <c r="E3472" i="2"/>
  <c r="F3472" i="2"/>
  <c r="D3473" i="2"/>
  <c r="E3473" i="2"/>
  <c r="F3473" i="2"/>
  <c r="D3474" i="2"/>
  <c r="E3474" i="2"/>
  <c r="F3474" i="2"/>
  <c r="D3475" i="2"/>
  <c r="E3475" i="2"/>
  <c r="F3475" i="2"/>
  <c r="D3476" i="2"/>
  <c r="E3476" i="2"/>
  <c r="F3476" i="2"/>
  <c r="D3477" i="2"/>
  <c r="E3477" i="2"/>
  <c r="F3477" i="2"/>
  <c r="D3478" i="2"/>
  <c r="E3478" i="2"/>
  <c r="F3478" i="2"/>
  <c r="D3479" i="2"/>
  <c r="E3479" i="2"/>
  <c r="F3479" i="2"/>
  <c r="D3480" i="2"/>
  <c r="E3480" i="2"/>
  <c r="F3480" i="2"/>
  <c r="D3481" i="2"/>
  <c r="E3481" i="2"/>
  <c r="F3481" i="2"/>
  <c r="D3482" i="2"/>
  <c r="E3482" i="2"/>
  <c r="F3482" i="2"/>
  <c r="D3483" i="2"/>
  <c r="E3483" i="2"/>
  <c r="F3483" i="2"/>
  <c r="D3484" i="2"/>
  <c r="E3484" i="2"/>
  <c r="F3484" i="2"/>
  <c r="D3485" i="2"/>
  <c r="E3485" i="2"/>
  <c r="F3485" i="2"/>
  <c r="D3486" i="2"/>
  <c r="E3486" i="2"/>
  <c r="F3486" i="2"/>
  <c r="D3487" i="2"/>
  <c r="E3487" i="2"/>
  <c r="F3487" i="2"/>
  <c r="D3488" i="2"/>
  <c r="E3488" i="2"/>
  <c r="F3488" i="2"/>
  <c r="D3489" i="2"/>
  <c r="E3489" i="2"/>
  <c r="F3489" i="2"/>
  <c r="D3490" i="2"/>
  <c r="E3490" i="2"/>
  <c r="F3490" i="2"/>
  <c r="D3491" i="2"/>
  <c r="E3491" i="2"/>
  <c r="F3491" i="2"/>
  <c r="D3492" i="2"/>
  <c r="E3492" i="2"/>
  <c r="F3492" i="2"/>
  <c r="D3493" i="2"/>
  <c r="E3493" i="2"/>
  <c r="F3493" i="2"/>
  <c r="D3494" i="2"/>
  <c r="E3494" i="2"/>
  <c r="F3494" i="2"/>
  <c r="D3495" i="2"/>
  <c r="E3495" i="2"/>
  <c r="F3495" i="2"/>
  <c r="D3496" i="2"/>
  <c r="E3496" i="2"/>
  <c r="F3496" i="2"/>
  <c r="D3497" i="2"/>
  <c r="E3497" i="2"/>
  <c r="F3497" i="2"/>
  <c r="D3498" i="2"/>
  <c r="E3498" i="2"/>
  <c r="F3498" i="2"/>
  <c r="D3499" i="2"/>
  <c r="E3499" i="2"/>
  <c r="F3499" i="2"/>
  <c r="D3500" i="2"/>
  <c r="E3500" i="2"/>
  <c r="F3500" i="2"/>
  <c r="D3501" i="2"/>
  <c r="E3501" i="2"/>
  <c r="F3501" i="2"/>
  <c r="D3502" i="2"/>
  <c r="E3502" i="2"/>
  <c r="F3502" i="2"/>
  <c r="D3503" i="2"/>
  <c r="E3503" i="2"/>
  <c r="F3503" i="2"/>
  <c r="D3504" i="2"/>
  <c r="E3504" i="2"/>
  <c r="F3504" i="2"/>
  <c r="D3505" i="2"/>
  <c r="E3505" i="2"/>
  <c r="F3505" i="2"/>
  <c r="D3506" i="2"/>
  <c r="E3506" i="2"/>
  <c r="F3506" i="2"/>
  <c r="D3507" i="2"/>
  <c r="E3507" i="2"/>
  <c r="F3507" i="2"/>
  <c r="D3508" i="2"/>
  <c r="E3508" i="2"/>
  <c r="F3508" i="2"/>
  <c r="D3509" i="2"/>
  <c r="E3509" i="2"/>
  <c r="F3509" i="2"/>
  <c r="D3510" i="2"/>
  <c r="E3510" i="2"/>
  <c r="F3510" i="2"/>
  <c r="D3511" i="2"/>
  <c r="E3511" i="2"/>
  <c r="F3511" i="2"/>
  <c r="D3512" i="2"/>
  <c r="E3512" i="2"/>
  <c r="F3512" i="2"/>
  <c r="D3513" i="2"/>
  <c r="E3513" i="2"/>
  <c r="F3513" i="2"/>
  <c r="D3514" i="2"/>
  <c r="E3514" i="2"/>
  <c r="F3514" i="2"/>
  <c r="D3515" i="2"/>
  <c r="E3515" i="2"/>
  <c r="F3515" i="2"/>
  <c r="D3516" i="2"/>
  <c r="E3516" i="2"/>
  <c r="F3516" i="2"/>
  <c r="D3517" i="2"/>
  <c r="E3517" i="2"/>
  <c r="F3517" i="2"/>
  <c r="D3518" i="2"/>
  <c r="E3518" i="2"/>
  <c r="F3518" i="2"/>
  <c r="D3519" i="2"/>
  <c r="E3519" i="2"/>
  <c r="F3519" i="2"/>
  <c r="D3520" i="2"/>
  <c r="E3520" i="2"/>
  <c r="F3520" i="2"/>
  <c r="D3521" i="2"/>
  <c r="E3521" i="2"/>
  <c r="F3521" i="2"/>
  <c r="D3522" i="2"/>
  <c r="E3522" i="2"/>
  <c r="F3522" i="2"/>
  <c r="D3523" i="2"/>
  <c r="E3523" i="2"/>
  <c r="F3523" i="2"/>
  <c r="D3524" i="2"/>
  <c r="E3524" i="2"/>
  <c r="F3524" i="2"/>
  <c r="D3525" i="2"/>
  <c r="E3525" i="2"/>
  <c r="F3525" i="2"/>
  <c r="D3526" i="2"/>
  <c r="E3526" i="2"/>
  <c r="F3526" i="2"/>
  <c r="D3527" i="2"/>
  <c r="E3527" i="2"/>
  <c r="F3527" i="2"/>
  <c r="D3528" i="2"/>
  <c r="E3528" i="2"/>
  <c r="F3528" i="2"/>
  <c r="D3529" i="2"/>
  <c r="E3529" i="2"/>
  <c r="F3529" i="2"/>
  <c r="D3530" i="2"/>
  <c r="E3530" i="2"/>
  <c r="F3530" i="2"/>
  <c r="D3531" i="2"/>
  <c r="E3531" i="2"/>
  <c r="F3531" i="2"/>
  <c r="D3532" i="2"/>
  <c r="E3532" i="2"/>
  <c r="F3532" i="2"/>
  <c r="D3533" i="2"/>
  <c r="E3533" i="2"/>
  <c r="F3533" i="2"/>
  <c r="D3534" i="2"/>
  <c r="E3534" i="2"/>
  <c r="F3534" i="2"/>
  <c r="D3535" i="2"/>
  <c r="E3535" i="2"/>
  <c r="F3535" i="2"/>
  <c r="D3536" i="2"/>
  <c r="E3536" i="2"/>
  <c r="F3536" i="2"/>
  <c r="D3537" i="2"/>
  <c r="E3537" i="2"/>
  <c r="F3537" i="2"/>
  <c r="D3538" i="2"/>
  <c r="E3538" i="2"/>
  <c r="F3538" i="2"/>
  <c r="D3539" i="2"/>
  <c r="E3539" i="2"/>
  <c r="F3539" i="2"/>
  <c r="D3540" i="2"/>
  <c r="E3540" i="2"/>
  <c r="F3540" i="2"/>
  <c r="D3541" i="2"/>
  <c r="E3541" i="2"/>
  <c r="F3541" i="2"/>
  <c r="D3542" i="2"/>
  <c r="E3542" i="2"/>
  <c r="F3542" i="2"/>
  <c r="D3543" i="2"/>
  <c r="E3543" i="2"/>
  <c r="F3543" i="2"/>
  <c r="D3544" i="2"/>
  <c r="E3544" i="2"/>
  <c r="F3544" i="2"/>
  <c r="D3545" i="2"/>
  <c r="E3545" i="2"/>
  <c r="F3545" i="2"/>
  <c r="D3546" i="2"/>
  <c r="E3546" i="2"/>
  <c r="F3546" i="2"/>
  <c r="D3547" i="2"/>
  <c r="E3547" i="2"/>
  <c r="F3547" i="2"/>
  <c r="D3548" i="2"/>
  <c r="E3548" i="2"/>
  <c r="F3548" i="2"/>
  <c r="D3549" i="2"/>
  <c r="E3549" i="2"/>
  <c r="F3549" i="2"/>
  <c r="D3550" i="2"/>
  <c r="E3550" i="2"/>
  <c r="F3550" i="2"/>
  <c r="D3551" i="2"/>
  <c r="E3551" i="2"/>
  <c r="F3551" i="2"/>
  <c r="D3552" i="2"/>
  <c r="E3552" i="2"/>
  <c r="F3552" i="2"/>
  <c r="D3553" i="2"/>
  <c r="E3553" i="2"/>
  <c r="F3553" i="2"/>
  <c r="D3554" i="2"/>
  <c r="E3554" i="2"/>
  <c r="F3554" i="2"/>
  <c r="D3555" i="2"/>
  <c r="E3555" i="2"/>
  <c r="F3555" i="2"/>
  <c r="D3556" i="2"/>
  <c r="E3556" i="2"/>
  <c r="F3556" i="2"/>
  <c r="D3557" i="2"/>
  <c r="E3557" i="2"/>
  <c r="F3557" i="2"/>
  <c r="D3558" i="2"/>
  <c r="E3558" i="2"/>
  <c r="F3558" i="2"/>
  <c r="D3559" i="2"/>
  <c r="E3559" i="2"/>
  <c r="F3559" i="2"/>
  <c r="D3560" i="2"/>
  <c r="E3560" i="2"/>
  <c r="F3560" i="2"/>
  <c r="D3561" i="2"/>
  <c r="E3561" i="2"/>
  <c r="F3561" i="2"/>
  <c r="D3562" i="2"/>
  <c r="E3562" i="2"/>
  <c r="F3562" i="2"/>
  <c r="D3563" i="2"/>
  <c r="E3563" i="2"/>
  <c r="F3563" i="2"/>
  <c r="D3564" i="2"/>
  <c r="E3564" i="2"/>
  <c r="F3564" i="2"/>
  <c r="D3565" i="2"/>
  <c r="E3565" i="2"/>
  <c r="F3565" i="2"/>
  <c r="D3566" i="2"/>
  <c r="E3566" i="2"/>
  <c r="F3566" i="2"/>
  <c r="D3567" i="2"/>
  <c r="E3567" i="2"/>
  <c r="F3567" i="2"/>
  <c r="D3568" i="2"/>
  <c r="E3568" i="2"/>
  <c r="F3568" i="2"/>
  <c r="D3569" i="2"/>
  <c r="E3569" i="2"/>
  <c r="F3569" i="2"/>
  <c r="D3570" i="2"/>
  <c r="E3570" i="2"/>
  <c r="F3570" i="2"/>
  <c r="D3571" i="2"/>
  <c r="E3571" i="2"/>
  <c r="F3571" i="2"/>
  <c r="D3572" i="2"/>
  <c r="E3572" i="2"/>
  <c r="F3572" i="2"/>
  <c r="D3573" i="2"/>
  <c r="E3573" i="2"/>
  <c r="F3573" i="2"/>
  <c r="D3574" i="2"/>
  <c r="E3574" i="2"/>
  <c r="F3574" i="2"/>
  <c r="D3575" i="2"/>
  <c r="E3575" i="2"/>
  <c r="F3575" i="2"/>
  <c r="D3576" i="2"/>
  <c r="E3576" i="2"/>
  <c r="F3576" i="2"/>
  <c r="D3577" i="2"/>
  <c r="E3577" i="2"/>
  <c r="F3577" i="2"/>
  <c r="D3578" i="2"/>
  <c r="E3578" i="2"/>
  <c r="F3578" i="2"/>
  <c r="D3579" i="2"/>
  <c r="E3579" i="2"/>
  <c r="F3579" i="2"/>
  <c r="D3580" i="2"/>
  <c r="E3580" i="2"/>
  <c r="F3580" i="2"/>
  <c r="D3581" i="2"/>
  <c r="E3581" i="2"/>
  <c r="F3581" i="2"/>
  <c r="D3582" i="2"/>
  <c r="E3582" i="2"/>
  <c r="F3582" i="2"/>
  <c r="D3583" i="2"/>
  <c r="E3583" i="2"/>
  <c r="F3583" i="2"/>
  <c r="D3584" i="2"/>
  <c r="E3584" i="2"/>
  <c r="F3584" i="2"/>
  <c r="D3585" i="2"/>
  <c r="E3585" i="2"/>
  <c r="F3585" i="2"/>
  <c r="D3586" i="2"/>
  <c r="E3586" i="2"/>
  <c r="F3586" i="2"/>
  <c r="D3587" i="2"/>
  <c r="E3587" i="2"/>
  <c r="F3587" i="2"/>
  <c r="D3588" i="2"/>
  <c r="E3588" i="2"/>
  <c r="F3588" i="2"/>
  <c r="D3589" i="2"/>
  <c r="E3589" i="2"/>
  <c r="F3589" i="2"/>
  <c r="D3590" i="2"/>
  <c r="E3590" i="2"/>
  <c r="F3590" i="2"/>
  <c r="D3591" i="2"/>
  <c r="E3591" i="2"/>
  <c r="F3591" i="2"/>
  <c r="D3592" i="2"/>
  <c r="E3592" i="2"/>
  <c r="F3592" i="2"/>
  <c r="D3593" i="2"/>
  <c r="E3593" i="2"/>
  <c r="F3593" i="2"/>
  <c r="D3594" i="2"/>
  <c r="E3594" i="2"/>
  <c r="F3594" i="2"/>
  <c r="D3595" i="2"/>
  <c r="E3595" i="2"/>
  <c r="F3595" i="2"/>
  <c r="D3596" i="2"/>
  <c r="E3596" i="2"/>
  <c r="F3596" i="2"/>
  <c r="D3597" i="2"/>
  <c r="E3597" i="2"/>
  <c r="F3597" i="2"/>
  <c r="D3598" i="2"/>
  <c r="E3598" i="2"/>
  <c r="F3598" i="2"/>
  <c r="D3599" i="2"/>
  <c r="E3599" i="2"/>
  <c r="F3599" i="2"/>
  <c r="D3600" i="2"/>
  <c r="E3600" i="2"/>
  <c r="F3600" i="2"/>
  <c r="D3601" i="2"/>
  <c r="E3601" i="2"/>
  <c r="F3601" i="2"/>
  <c r="D3602" i="2"/>
  <c r="E3602" i="2"/>
  <c r="F3602" i="2"/>
  <c r="D3603" i="2"/>
  <c r="E3603" i="2"/>
  <c r="F3603" i="2"/>
  <c r="D3604" i="2"/>
  <c r="E3604" i="2"/>
  <c r="F3604" i="2"/>
  <c r="D3605" i="2"/>
  <c r="E3605" i="2"/>
  <c r="F3605" i="2"/>
  <c r="D3606" i="2"/>
  <c r="E3606" i="2"/>
  <c r="F3606" i="2"/>
  <c r="D3607" i="2"/>
  <c r="E3607" i="2"/>
  <c r="F3607" i="2"/>
  <c r="D3608" i="2"/>
  <c r="E3608" i="2"/>
  <c r="F3608" i="2"/>
  <c r="D3609" i="2"/>
  <c r="E3609" i="2"/>
  <c r="F3609" i="2"/>
  <c r="D3610" i="2"/>
  <c r="E3610" i="2"/>
  <c r="F3610" i="2"/>
  <c r="D3611" i="2"/>
  <c r="E3611" i="2"/>
  <c r="F3611" i="2"/>
  <c r="D3612" i="2"/>
  <c r="E3612" i="2"/>
  <c r="F3612" i="2"/>
  <c r="D3613" i="2"/>
  <c r="E3613" i="2"/>
  <c r="F3613" i="2"/>
  <c r="D3614" i="2"/>
  <c r="E3614" i="2"/>
  <c r="F3614" i="2"/>
  <c r="D3615" i="2"/>
  <c r="E3615" i="2"/>
  <c r="F3615" i="2"/>
  <c r="D3616" i="2"/>
  <c r="E3616" i="2"/>
  <c r="F3616" i="2"/>
  <c r="D3617" i="2"/>
  <c r="E3617" i="2"/>
  <c r="F3617" i="2"/>
  <c r="D3618" i="2"/>
  <c r="E3618" i="2"/>
  <c r="F3618" i="2"/>
  <c r="D3619" i="2"/>
  <c r="E3619" i="2"/>
  <c r="F3619" i="2"/>
  <c r="D3620" i="2"/>
  <c r="E3620" i="2"/>
  <c r="F3620" i="2"/>
  <c r="D3621" i="2"/>
  <c r="E3621" i="2"/>
  <c r="F3621" i="2"/>
  <c r="D3622" i="2"/>
  <c r="E3622" i="2"/>
  <c r="F3622" i="2"/>
  <c r="D3623" i="2"/>
  <c r="E3623" i="2"/>
  <c r="F3623" i="2"/>
  <c r="D3624" i="2"/>
  <c r="E3624" i="2"/>
  <c r="F3624" i="2"/>
  <c r="D3625" i="2"/>
  <c r="E3625" i="2"/>
  <c r="F3625" i="2"/>
  <c r="D3626" i="2"/>
  <c r="E3626" i="2"/>
  <c r="F3626" i="2"/>
  <c r="D3627" i="2"/>
  <c r="E3627" i="2"/>
  <c r="F3627" i="2"/>
  <c r="D3628" i="2"/>
  <c r="E3628" i="2"/>
  <c r="F3628" i="2"/>
  <c r="D3629" i="2"/>
  <c r="E3629" i="2"/>
  <c r="F3629" i="2"/>
  <c r="D3630" i="2"/>
  <c r="E3630" i="2"/>
  <c r="F3630" i="2"/>
  <c r="D3631" i="2"/>
  <c r="E3631" i="2"/>
  <c r="F3631" i="2"/>
  <c r="D3632" i="2"/>
  <c r="E3632" i="2"/>
  <c r="F3632" i="2"/>
  <c r="D3633" i="2"/>
  <c r="E3633" i="2"/>
  <c r="F3633" i="2"/>
  <c r="D3634" i="2"/>
  <c r="E3634" i="2"/>
  <c r="F3634" i="2"/>
  <c r="D3635" i="2"/>
  <c r="E3635" i="2"/>
  <c r="F3635" i="2"/>
  <c r="D3636" i="2"/>
  <c r="E3636" i="2"/>
  <c r="F3636" i="2"/>
  <c r="D3637" i="2"/>
  <c r="E3637" i="2"/>
  <c r="F3637" i="2"/>
  <c r="D3638" i="2"/>
  <c r="E3638" i="2"/>
  <c r="F3638" i="2"/>
  <c r="D3639" i="2"/>
  <c r="E3639" i="2"/>
  <c r="F3639" i="2"/>
  <c r="D3640" i="2"/>
  <c r="E3640" i="2"/>
  <c r="F3640" i="2"/>
  <c r="D3641" i="2"/>
  <c r="E3641" i="2"/>
  <c r="F3641" i="2"/>
  <c r="D3642" i="2"/>
  <c r="E3642" i="2"/>
  <c r="F3642" i="2"/>
  <c r="D3643" i="2"/>
  <c r="E3643" i="2"/>
  <c r="F3643" i="2"/>
  <c r="D3644" i="2"/>
  <c r="E3644" i="2"/>
  <c r="F3644" i="2"/>
  <c r="D3645" i="2"/>
  <c r="E3645" i="2"/>
  <c r="F3645" i="2"/>
  <c r="D3646" i="2"/>
  <c r="E3646" i="2"/>
  <c r="F3646" i="2"/>
  <c r="D3647" i="2"/>
  <c r="E3647" i="2"/>
  <c r="F3647" i="2"/>
  <c r="D3648" i="2"/>
  <c r="E3648" i="2"/>
  <c r="F3648" i="2"/>
  <c r="D3649" i="2"/>
  <c r="E3649" i="2"/>
  <c r="F3649" i="2"/>
  <c r="D3650" i="2"/>
  <c r="E3650" i="2"/>
  <c r="F3650" i="2"/>
  <c r="D3651" i="2"/>
  <c r="E3651" i="2"/>
  <c r="F3651" i="2"/>
  <c r="D3652" i="2"/>
  <c r="E3652" i="2"/>
  <c r="F3652" i="2"/>
  <c r="D3653" i="2"/>
  <c r="E3653" i="2"/>
  <c r="F3653" i="2"/>
  <c r="D3654" i="2"/>
  <c r="E3654" i="2"/>
  <c r="F3654" i="2"/>
  <c r="D3655" i="2"/>
  <c r="E3655" i="2"/>
  <c r="F3655" i="2"/>
  <c r="D3656" i="2"/>
  <c r="E3656" i="2"/>
  <c r="F3656" i="2"/>
  <c r="D3657" i="2"/>
  <c r="E3657" i="2"/>
  <c r="F3657" i="2"/>
  <c r="D3658" i="2"/>
  <c r="E3658" i="2"/>
  <c r="F3658" i="2"/>
  <c r="D3659" i="2"/>
  <c r="E3659" i="2"/>
  <c r="F3659" i="2"/>
  <c r="D3660" i="2"/>
  <c r="E3660" i="2"/>
  <c r="F3660" i="2"/>
  <c r="D3661" i="2"/>
  <c r="E3661" i="2"/>
  <c r="F3661" i="2"/>
  <c r="D3662" i="2"/>
  <c r="E3662" i="2"/>
  <c r="F3662" i="2"/>
  <c r="D3663" i="2"/>
  <c r="E3663" i="2"/>
  <c r="F3663" i="2"/>
  <c r="D3664" i="2"/>
  <c r="E3664" i="2"/>
  <c r="F3664" i="2"/>
  <c r="D3665" i="2"/>
  <c r="E3665" i="2"/>
  <c r="F3665" i="2"/>
  <c r="D3666" i="2"/>
  <c r="E3666" i="2"/>
  <c r="F3666" i="2"/>
  <c r="D3667" i="2"/>
  <c r="E3667" i="2"/>
  <c r="F3667" i="2"/>
  <c r="D3668" i="2"/>
  <c r="E3668" i="2"/>
  <c r="F3668" i="2"/>
  <c r="D3669" i="2"/>
  <c r="E3669" i="2"/>
  <c r="F3669" i="2"/>
  <c r="D3670" i="2"/>
  <c r="E3670" i="2"/>
  <c r="F3670" i="2"/>
  <c r="D3671" i="2"/>
  <c r="E3671" i="2"/>
  <c r="F3671" i="2"/>
  <c r="D3672" i="2"/>
  <c r="E3672" i="2"/>
  <c r="F3672" i="2"/>
  <c r="D3673" i="2"/>
  <c r="E3673" i="2"/>
  <c r="F3673" i="2"/>
  <c r="D3674" i="2"/>
  <c r="E3674" i="2"/>
  <c r="F3674" i="2"/>
  <c r="D3675" i="2"/>
  <c r="E3675" i="2"/>
  <c r="F3675" i="2"/>
  <c r="D3676" i="2"/>
  <c r="E3676" i="2"/>
  <c r="F3676" i="2"/>
  <c r="D3677" i="2"/>
  <c r="E3677" i="2"/>
  <c r="F3677" i="2"/>
  <c r="D3678" i="2"/>
  <c r="E3678" i="2"/>
  <c r="F3678" i="2"/>
  <c r="D3679" i="2"/>
  <c r="E3679" i="2"/>
  <c r="F3679" i="2"/>
  <c r="D3680" i="2"/>
  <c r="E3680" i="2"/>
  <c r="F3680" i="2"/>
  <c r="D3681" i="2"/>
  <c r="E3681" i="2"/>
  <c r="F3681" i="2"/>
  <c r="D3682" i="2"/>
  <c r="E3682" i="2"/>
  <c r="F3682" i="2"/>
  <c r="D3683" i="2"/>
  <c r="E3683" i="2"/>
  <c r="F3683" i="2"/>
  <c r="D3684" i="2"/>
  <c r="E3684" i="2"/>
  <c r="F3684" i="2"/>
  <c r="D3685" i="2"/>
  <c r="E3685" i="2"/>
  <c r="F3685" i="2"/>
  <c r="D3686" i="2"/>
  <c r="E3686" i="2"/>
  <c r="F3686" i="2"/>
  <c r="D3687" i="2"/>
  <c r="E3687" i="2"/>
  <c r="F3687" i="2"/>
  <c r="D3688" i="2"/>
  <c r="E3688" i="2"/>
  <c r="F3688" i="2"/>
  <c r="D3689" i="2"/>
  <c r="E3689" i="2"/>
  <c r="F3689" i="2"/>
  <c r="D3690" i="2"/>
  <c r="E3690" i="2"/>
  <c r="F3690" i="2"/>
  <c r="D3691" i="2"/>
  <c r="E3691" i="2"/>
  <c r="F3691" i="2"/>
  <c r="D3692" i="2"/>
  <c r="E3692" i="2"/>
  <c r="F3692" i="2"/>
  <c r="D3693" i="2"/>
  <c r="E3693" i="2"/>
  <c r="F3693" i="2"/>
  <c r="D3694" i="2"/>
  <c r="E3694" i="2"/>
  <c r="F3694" i="2"/>
  <c r="D3695" i="2"/>
  <c r="E3695" i="2"/>
  <c r="F3695" i="2"/>
  <c r="D3696" i="2"/>
  <c r="E3696" i="2"/>
  <c r="F3696" i="2"/>
  <c r="D3697" i="2"/>
  <c r="E3697" i="2"/>
  <c r="F3697" i="2"/>
  <c r="D3698" i="2"/>
  <c r="E3698" i="2"/>
  <c r="F3698" i="2"/>
  <c r="D3699" i="2"/>
  <c r="E3699" i="2"/>
  <c r="F3699" i="2"/>
  <c r="D3700" i="2"/>
  <c r="E3700" i="2"/>
  <c r="F3700" i="2"/>
  <c r="D3701" i="2"/>
  <c r="E3701" i="2"/>
  <c r="F3701" i="2"/>
  <c r="D3702" i="2"/>
  <c r="E3702" i="2"/>
  <c r="F3702" i="2"/>
  <c r="D3703" i="2"/>
  <c r="E3703" i="2"/>
  <c r="F3703" i="2"/>
  <c r="D3704" i="2"/>
  <c r="E3704" i="2"/>
  <c r="F3704" i="2"/>
  <c r="D3705" i="2"/>
  <c r="E3705" i="2"/>
  <c r="F3705" i="2"/>
  <c r="D3706" i="2"/>
  <c r="E3706" i="2"/>
  <c r="F3706" i="2"/>
  <c r="D3707" i="2"/>
  <c r="E3707" i="2"/>
  <c r="F3707" i="2"/>
  <c r="D3708" i="2"/>
  <c r="E3708" i="2"/>
  <c r="F3708" i="2"/>
  <c r="D3709" i="2"/>
  <c r="E3709" i="2"/>
  <c r="F3709" i="2"/>
  <c r="D3710" i="2"/>
  <c r="E3710" i="2"/>
  <c r="F3710" i="2"/>
  <c r="D3711" i="2"/>
  <c r="E3711" i="2"/>
  <c r="F3711" i="2"/>
  <c r="D3712" i="2"/>
  <c r="E3712" i="2"/>
  <c r="F3712" i="2"/>
  <c r="D3713" i="2"/>
  <c r="E3713" i="2"/>
  <c r="F3713" i="2"/>
  <c r="D3714" i="2"/>
  <c r="E3714" i="2"/>
  <c r="F3714" i="2"/>
  <c r="D3715" i="2"/>
  <c r="E3715" i="2"/>
  <c r="F3715" i="2"/>
  <c r="D3716" i="2"/>
  <c r="E3716" i="2"/>
  <c r="F3716" i="2"/>
  <c r="D3717" i="2"/>
  <c r="E3717" i="2"/>
  <c r="F3717" i="2"/>
  <c r="D3718" i="2"/>
  <c r="E3718" i="2"/>
  <c r="F3718" i="2"/>
  <c r="D3719" i="2"/>
  <c r="E3719" i="2"/>
  <c r="F3719" i="2"/>
  <c r="D3720" i="2"/>
  <c r="E3720" i="2"/>
  <c r="F3720" i="2"/>
  <c r="D3721" i="2"/>
  <c r="E3721" i="2"/>
  <c r="F3721" i="2"/>
  <c r="D3722" i="2"/>
  <c r="E3722" i="2"/>
  <c r="F3722" i="2"/>
  <c r="D3723" i="2"/>
  <c r="E3723" i="2"/>
  <c r="F3723" i="2"/>
  <c r="D3724" i="2"/>
  <c r="E3724" i="2"/>
  <c r="F3724" i="2"/>
  <c r="D3725" i="2"/>
  <c r="E3725" i="2"/>
  <c r="F3725" i="2"/>
  <c r="D3726" i="2"/>
  <c r="E3726" i="2"/>
  <c r="F3726" i="2"/>
  <c r="D3727" i="2"/>
  <c r="E3727" i="2"/>
  <c r="F3727" i="2"/>
  <c r="D3728" i="2"/>
  <c r="E3728" i="2"/>
  <c r="F3728" i="2"/>
  <c r="D3729" i="2"/>
  <c r="E3729" i="2"/>
  <c r="F3729" i="2"/>
  <c r="D3730" i="2"/>
  <c r="E3730" i="2"/>
  <c r="F3730" i="2"/>
  <c r="D3731" i="2"/>
  <c r="E3731" i="2"/>
  <c r="F3731" i="2"/>
  <c r="D3732" i="2"/>
  <c r="E3732" i="2"/>
  <c r="F3732" i="2"/>
  <c r="D3733" i="2"/>
  <c r="E3733" i="2"/>
  <c r="F3733" i="2"/>
  <c r="D3734" i="2"/>
  <c r="E3734" i="2"/>
  <c r="F3734" i="2"/>
  <c r="D3735" i="2"/>
  <c r="E3735" i="2"/>
  <c r="F3735" i="2"/>
  <c r="D3736" i="2"/>
  <c r="E3736" i="2"/>
  <c r="F3736" i="2"/>
  <c r="D3737" i="2"/>
  <c r="E3737" i="2"/>
  <c r="F3737" i="2"/>
  <c r="D3738" i="2"/>
  <c r="E3738" i="2"/>
  <c r="F3738" i="2"/>
  <c r="D3739" i="2"/>
  <c r="E3739" i="2"/>
  <c r="F3739" i="2"/>
  <c r="D3740" i="2"/>
  <c r="E3740" i="2"/>
  <c r="F3740" i="2"/>
  <c r="D3741" i="2"/>
  <c r="E3741" i="2"/>
  <c r="F3741" i="2"/>
  <c r="D3742" i="2"/>
  <c r="E3742" i="2"/>
  <c r="F3742" i="2"/>
  <c r="D3743" i="2"/>
  <c r="E3743" i="2"/>
  <c r="F3743" i="2"/>
  <c r="D3744" i="2"/>
  <c r="E3744" i="2"/>
  <c r="F3744" i="2"/>
  <c r="D3745" i="2"/>
  <c r="E3745" i="2"/>
  <c r="F3745" i="2"/>
  <c r="D3746" i="2"/>
  <c r="E3746" i="2"/>
  <c r="F3746" i="2"/>
  <c r="D3747" i="2"/>
  <c r="E3747" i="2"/>
  <c r="F3747" i="2"/>
  <c r="D3748" i="2"/>
  <c r="E3748" i="2"/>
  <c r="F3748" i="2"/>
  <c r="D3749" i="2"/>
  <c r="E3749" i="2"/>
  <c r="F3749" i="2"/>
  <c r="D3750" i="2"/>
  <c r="E3750" i="2"/>
  <c r="F3750" i="2"/>
  <c r="D3751" i="2"/>
  <c r="E3751" i="2"/>
  <c r="F3751" i="2"/>
  <c r="D3752" i="2"/>
  <c r="E3752" i="2"/>
  <c r="F3752" i="2"/>
  <c r="D3753" i="2"/>
  <c r="E3753" i="2"/>
  <c r="F3753" i="2"/>
  <c r="D3754" i="2"/>
  <c r="E3754" i="2"/>
  <c r="F3754" i="2"/>
  <c r="D3755" i="2"/>
  <c r="E3755" i="2"/>
  <c r="F3755" i="2"/>
  <c r="D3756" i="2"/>
  <c r="E3756" i="2"/>
  <c r="F3756" i="2"/>
  <c r="D3757" i="2"/>
  <c r="E3757" i="2"/>
  <c r="F3757" i="2"/>
  <c r="D3758" i="2"/>
  <c r="E3758" i="2"/>
  <c r="F3758" i="2"/>
  <c r="D3759" i="2"/>
  <c r="E3759" i="2"/>
  <c r="F3759" i="2"/>
  <c r="D3760" i="2"/>
  <c r="E3760" i="2"/>
  <c r="F3760" i="2"/>
  <c r="D3761" i="2"/>
  <c r="E3761" i="2"/>
  <c r="F3761" i="2"/>
  <c r="D3762" i="2"/>
  <c r="E3762" i="2"/>
  <c r="F3762" i="2"/>
  <c r="D3763" i="2"/>
  <c r="E3763" i="2"/>
  <c r="F3763" i="2"/>
  <c r="D3764" i="2"/>
  <c r="E3764" i="2"/>
  <c r="F3764" i="2"/>
  <c r="D3765" i="2"/>
  <c r="E3765" i="2"/>
  <c r="F3765" i="2"/>
  <c r="D3766" i="2"/>
  <c r="E3766" i="2"/>
  <c r="F3766" i="2"/>
  <c r="D3767" i="2"/>
  <c r="E3767" i="2"/>
  <c r="F3767" i="2"/>
  <c r="D3768" i="2"/>
  <c r="E3768" i="2"/>
  <c r="F3768" i="2"/>
  <c r="D3769" i="2"/>
  <c r="E3769" i="2"/>
  <c r="F3769" i="2"/>
  <c r="D3770" i="2"/>
  <c r="E3770" i="2"/>
  <c r="F3770" i="2"/>
  <c r="D3771" i="2"/>
  <c r="E3771" i="2"/>
  <c r="F3771" i="2"/>
  <c r="D3772" i="2"/>
  <c r="E3772" i="2"/>
  <c r="F3772" i="2"/>
  <c r="D3773" i="2"/>
  <c r="E3773" i="2"/>
  <c r="F3773" i="2"/>
  <c r="D3774" i="2"/>
  <c r="E3774" i="2"/>
  <c r="F3774" i="2"/>
  <c r="D3775" i="2"/>
  <c r="E3775" i="2"/>
  <c r="F3775" i="2"/>
  <c r="D3776" i="2"/>
  <c r="E3776" i="2"/>
  <c r="F3776" i="2"/>
  <c r="D3777" i="2"/>
  <c r="E3777" i="2"/>
  <c r="F3777" i="2"/>
  <c r="D3778" i="2"/>
  <c r="E3778" i="2"/>
  <c r="F3778" i="2"/>
  <c r="D3779" i="2"/>
  <c r="E3779" i="2"/>
  <c r="F3779" i="2"/>
  <c r="D3780" i="2"/>
  <c r="E3780" i="2"/>
  <c r="F3780" i="2"/>
  <c r="D3781" i="2"/>
  <c r="E3781" i="2"/>
  <c r="F3781" i="2"/>
  <c r="D3782" i="2"/>
  <c r="E3782" i="2"/>
  <c r="F3782" i="2"/>
  <c r="D3783" i="2"/>
  <c r="E3783" i="2"/>
  <c r="F3783" i="2"/>
  <c r="D3784" i="2"/>
  <c r="E3784" i="2"/>
  <c r="F3784" i="2"/>
  <c r="D3785" i="2"/>
  <c r="E3785" i="2"/>
  <c r="F3785" i="2"/>
  <c r="D3786" i="2"/>
  <c r="E3786" i="2"/>
  <c r="F3786" i="2"/>
  <c r="D3787" i="2"/>
  <c r="E3787" i="2"/>
  <c r="F3787" i="2"/>
  <c r="D3788" i="2"/>
  <c r="E3788" i="2"/>
  <c r="F3788" i="2"/>
  <c r="D3789" i="2"/>
  <c r="E3789" i="2"/>
  <c r="F3789" i="2"/>
  <c r="D3790" i="2"/>
  <c r="E3790" i="2"/>
  <c r="F3790" i="2"/>
  <c r="D3791" i="2"/>
  <c r="E3791" i="2"/>
  <c r="F3791" i="2"/>
  <c r="D3792" i="2"/>
  <c r="E3792" i="2"/>
  <c r="F3792" i="2"/>
  <c r="D3793" i="2"/>
  <c r="E3793" i="2"/>
  <c r="F3793" i="2"/>
  <c r="D3794" i="2"/>
  <c r="E3794" i="2"/>
  <c r="F3794" i="2"/>
  <c r="D3795" i="2"/>
  <c r="E3795" i="2"/>
  <c r="F3795" i="2"/>
  <c r="D3796" i="2"/>
  <c r="E3796" i="2"/>
  <c r="F3796" i="2"/>
  <c r="D3797" i="2"/>
  <c r="E3797" i="2"/>
  <c r="F3797" i="2"/>
  <c r="D3798" i="2"/>
  <c r="E3798" i="2"/>
  <c r="F3798" i="2"/>
  <c r="D3799" i="2"/>
  <c r="E3799" i="2"/>
  <c r="F3799" i="2"/>
  <c r="D3800" i="2"/>
  <c r="E3800" i="2"/>
  <c r="F3800" i="2"/>
  <c r="D3801" i="2"/>
  <c r="E3801" i="2"/>
  <c r="F3801" i="2"/>
  <c r="D3802" i="2"/>
  <c r="E3802" i="2"/>
  <c r="F3802" i="2"/>
  <c r="D3803" i="2"/>
  <c r="E3803" i="2"/>
  <c r="F3803" i="2"/>
  <c r="D3804" i="2"/>
  <c r="E3804" i="2"/>
  <c r="F3804" i="2"/>
  <c r="D3805" i="2"/>
  <c r="E3805" i="2"/>
  <c r="F3805" i="2"/>
  <c r="D3806" i="2"/>
  <c r="E3806" i="2"/>
  <c r="F3806" i="2"/>
  <c r="D3807" i="2"/>
  <c r="E3807" i="2"/>
  <c r="F3807" i="2"/>
  <c r="D3808" i="2"/>
  <c r="E3808" i="2"/>
  <c r="F3808" i="2"/>
  <c r="D3809" i="2"/>
  <c r="E3809" i="2"/>
  <c r="F3809" i="2"/>
  <c r="D3810" i="2"/>
  <c r="E3810" i="2"/>
  <c r="F3810" i="2"/>
  <c r="D3811" i="2"/>
  <c r="E3811" i="2"/>
  <c r="F3811" i="2"/>
  <c r="D3812" i="2"/>
  <c r="E3812" i="2"/>
  <c r="F3812" i="2"/>
  <c r="D3813" i="2"/>
  <c r="E3813" i="2"/>
  <c r="F3813" i="2"/>
  <c r="D3814" i="2"/>
  <c r="E3814" i="2"/>
  <c r="F3814" i="2"/>
  <c r="D3815" i="2"/>
  <c r="E3815" i="2"/>
  <c r="F3815" i="2"/>
  <c r="D3816" i="2"/>
  <c r="E3816" i="2"/>
  <c r="F3816" i="2"/>
  <c r="D3817" i="2"/>
  <c r="E3817" i="2"/>
  <c r="F3817" i="2"/>
  <c r="D3818" i="2"/>
  <c r="E3818" i="2"/>
  <c r="F3818" i="2"/>
  <c r="D3819" i="2"/>
  <c r="E3819" i="2"/>
  <c r="F3819" i="2"/>
  <c r="D3820" i="2"/>
  <c r="E3820" i="2"/>
  <c r="F3820" i="2"/>
  <c r="D3821" i="2"/>
  <c r="E3821" i="2"/>
  <c r="F3821" i="2"/>
  <c r="D3822" i="2"/>
  <c r="E3822" i="2"/>
  <c r="F3822" i="2"/>
  <c r="D3823" i="2"/>
  <c r="E3823" i="2"/>
  <c r="F3823" i="2"/>
  <c r="D3824" i="2"/>
  <c r="E3824" i="2"/>
  <c r="F3824" i="2"/>
  <c r="D3825" i="2"/>
  <c r="E3825" i="2"/>
  <c r="F3825" i="2"/>
  <c r="D3826" i="2"/>
  <c r="E3826" i="2"/>
  <c r="F3826" i="2"/>
  <c r="D3827" i="2"/>
  <c r="E3827" i="2"/>
  <c r="F3827" i="2"/>
  <c r="D3828" i="2"/>
  <c r="E3828" i="2"/>
  <c r="F3828" i="2"/>
  <c r="D3829" i="2"/>
  <c r="E3829" i="2"/>
  <c r="F3829" i="2"/>
  <c r="D3830" i="2"/>
  <c r="E3830" i="2"/>
  <c r="F3830" i="2"/>
  <c r="D3831" i="2"/>
  <c r="E3831" i="2"/>
  <c r="F3831" i="2"/>
  <c r="D3832" i="2"/>
  <c r="E3832" i="2"/>
  <c r="F3832" i="2"/>
  <c r="D3833" i="2"/>
  <c r="E3833" i="2"/>
  <c r="F3833" i="2"/>
  <c r="D3834" i="2"/>
  <c r="E3834" i="2"/>
  <c r="F3834" i="2"/>
  <c r="D3835" i="2"/>
  <c r="E3835" i="2"/>
  <c r="F3835" i="2"/>
  <c r="D3836" i="2"/>
  <c r="E3836" i="2"/>
  <c r="F3836" i="2"/>
  <c r="D3837" i="2"/>
  <c r="E3837" i="2"/>
  <c r="F3837" i="2"/>
  <c r="D3838" i="2"/>
  <c r="E3838" i="2"/>
  <c r="F3838" i="2"/>
  <c r="D3839" i="2"/>
  <c r="E3839" i="2"/>
  <c r="F3839" i="2"/>
  <c r="D3840" i="2"/>
  <c r="E3840" i="2"/>
  <c r="F3840" i="2"/>
  <c r="D3841" i="2"/>
  <c r="E3841" i="2"/>
  <c r="F3841" i="2"/>
  <c r="D3842" i="2"/>
  <c r="E3842" i="2"/>
  <c r="F3842" i="2"/>
  <c r="D3843" i="2"/>
  <c r="E3843" i="2"/>
  <c r="F3843" i="2"/>
  <c r="D3844" i="2"/>
  <c r="E3844" i="2"/>
  <c r="F3844" i="2"/>
  <c r="D3845" i="2"/>
  <c r="E3845" i="2"/>
  <c r="F3845" i="2"/>
  <c r="D3846" i="2"/>
  <c r="E3846" i="2"/>
  <c r="F3846" i="2"/>
  <c r="D3847" i="2"/>
  <c r="E3847" i="2"/>
  <c r="F3847" i="2"/>
  <c r="D3848" i="2"/>
  <c r="E3848" i="2"/>
  <c r="F3848" i="2"/>
  <c r="D3849" i="2"/>
  <c r="E3849" i="2"/>
  <c r="F3849" i="2"/>
  <c r="D3850" i="2"/>
  <c r="E3850" i="2"/>
  <c r="F3850" i="2"/>
  <c r="D3851" i="2"/>
  <c r="E3851" i="2"/>
  <c r="F3851" i="2"/>
  <c r="D3852" i="2"/>
  <c r="E3852" i="2"/>
  <c r="F3852" i="2"/>
  <c r="D3853" i="2"/>
  <c r="E3853" i="2"/>
  <c r="F3853" i="2"/>
  <c r="D3854" i="2"/>
  <c r="E3854" i="2"/>
  <c r="F3854" i="2"/>
  <c r="D3855" i="2"/>
  <c r="E3855" i="2"/>
  <c r="F3855" i="2"/>
  <c r="D3856" i="2"/>
  <c r="E3856" i="2"/>
  <c r="F3856" i="2"/>
  <c r="D2" i="2"/>
  <c r="E2" i="2"/>
  <c r="F2" i="2"/>
  <c r="D9" i="1"/>
  <c r="N9" i="1"/>
  <c r="O9" i="1"/>
  <c r="P9" i="1"/>
  <c r="Q9" i="1"/>
  <c r="D10" i="1"/>
  <c r="N10" i="1"/>
  <c r="O10" i="1"/>
  <c r="P10" i="1"/>
  <c r="Q10" i="1"/>
  <c r="D11" i="1"/>
  <c r="N11" i="1"/>
  <c r="D12" i="1"/>
  <c r="N12" i="1"/>
  <c r="D13" i="1"/>
  <c r="N13" i="1"/>
  <c r="O13" i="1"/>
  <c r="P13" i="1"/>
  <c r="Q13" i="1"/>
  <c r="D14" i="1"/>
  <c r="N14" i="1"/>
  <c r="O14" i="1"/>
  <c r="P14" i="1"/>
  <c r="Q14" i="1"/>
  <c r="D15" i="1"/>
  <c r="N15" i="1"/>
  <c r="D16" i="1"/>
  <c r="N16" i="1"/>
  <c r="D17" i="1"/>
  <c r="N17" i="1"/>
  <c r="O17" i="1"/>
  <c r="P17" i="1"/>
  <c r="Q17" i="1"/>
  <c r="D18" i="1"/>
  <c r="N18" i="1"/>
  <c r="O18" i="1"/>
  <c r="P18" i="1"/>
  <c r="Q18" i="1"/>
  <c r="D19" i="1"/>
  <c r="N19" i="1"/>
  <c r="D20" i="1"/>
  <c r="N20" i="1"/>
  <c r="D21" i="1"/>
  <c r="N21" i="1"/>
  <c r="O21" i="1"/>
  <c r="P21" i="1"/>
  <c r="Q21" i="1"/>
  <c r="D22" i="1"/>
  <c r="N22" i="1"/>
  <c r="O22" i="1"/>
  <c r="P22" i="1"/>
  <c r="Q22" i="1"/>
  <c r="D23" i="1"/>
  <c r="N23" i="1"/>
  <c r="D24" i="1"/>
  <c r="N24" i="1"/>
  <c r="D25" i="1"/>
  <c r="N25" i="1"/>
  <c r="O25" i="1"/>
  <c r="P25" i="1"/>
  <c r="Q25" i="1"/>
  <c r="D26" i="1"/>
  <c r="N26" i="1"/>
  <c r="O26" i="1"/>
  <c r="P26" i="1"/>
  <c r="Q26" i="1"/>
  <c r="D27" i="1"/>
  <c r="N27" i="1"/>
  <c r="D28" i="1"/>
  <c r="N28" i="1"/>
  <c r="D29" i="1"/>
  <c r="N29" i="1"/>
  <c r="O29" i="1"/>
  <c r="P29" i="1"/>
  <c r="Q29" i="1"/>
  <c r="D30" i="1"/>
  <c r="N30" i="1"/>
  <c r="O30" i="1"/>
  <c r="P30" i="1"/>
  <c r="Q30" i="1"/>
  <c r="D31" i="1"/>
  <c r="N31" i="1"/>
  <c r="D32" i="1"/>
  <c r="N32" i="1"/>
  <c r="D33" i="1"/>
  <c r="N33" i="1"/>
  <c r="O33" i="1"/>
  <c r="P33" i="1"/>
  <c r="Q33" i="1"/>
  <c r="D34" i="1"/>
  <c r="N34" i="1"/>
  <c r="O34" i="1"/>
  <c r="P34" i="1"/>
  <c r="Q34" i="1"/>
  <c r="D35" i="1"/>
  <c r="N35" i="1"/>
  <c r="D36" i="1"/>
  <c r="N36" i="1"/>
  <c r="D37" i="1"/>
  <c r="N37" i="1"/>
  <c r="O37" i="1"/>
  <c r="P37" i="1"/>
  <c r="Q37" i="1"/>
  <c r="D38" i="1"/>
  <c r="N38" i="1"/>
  <c r="O38" i="1"/>
  <c r="P38" i="1"/>
  <c r="Q38" i="1"/>
  <c r="D39" i="1"/>
  <c r="N39" i="1"/>
  <c r="D40" i="1"/>
  <c r="N40" i="1"/>
  <c r="D41" i="1"/>
  <c r="N41" i="1"/>
  <c r="O41" i="1"/>
  <c r="P41" i="1"/>
  <c r="Q41" i="1"/>
  <c r="D42" i="1"/>
  <c r="N42" i="1"/>
  <c r="O42" i="1"/>
  <c r="P42" i="1"/>
  <c r="Q42" i="1"/>
  <c r="D43" i="1"/>
  <c r="N43" i="1"/>
  <c r="D44" i="1"/>
  <c r="N44" i="1"/>
  <c r="D45" i="1"/>
  <c r="N45" i="1"/>
  <c r="O45" i="1"/>
  <c r="P45" i="1"/>
  <c r="Q45" i="1"/>
  <c r="D46" i="1"/>
  <c r="N46" i="1"/>
  <c r="O46" i="1"/>
  <c r="P46" i="1"/>
  <c r="Q46" i="1"/>
  <c r="D47" i="1"/>
  <c r="N47" i="1"/>
  <c r="D48" i="1"/>
  <c r="N48" i="1"/>
  <c r="D49" i="1"/>
  <c r="N49" i="1"/>
  <c r="O49" i="1"/>
  <c r="P49" i="1"/>
  <c r="Q49" i="1"/>
  <c r="D50" i="1"/>
  <c r="N50" i="1"/>
  <c r="O50" i="1"/>
  <c r="P50" i="1"/>
  <c r="Q50" i="1"/>
  <c r="D51" i="1"/>
  <c r="N51" i="1"/>
  <c r="D52" i="1"/>
  <c r="N52" i="1"/>
  <c r="D53" i="1"/>
  <c r="N53" i="1"/>
  <c r="O53" i="1"/>
  <c r="P53" i="1"/>
  <c r="Q53" i="1"/>
  <c r="D54" i="1"/>
  <c r="N54" i="1"/>
  <c r="O54" i="1"/>
  <c r="P54" i="1"/>
  <c r="Q54" i="1"/>
  <c r="D55" i="1"/>
  <c r="N55" i="1"/>
  <c r="D56" i="1"/>
  <c r="N56" i="1"/>
  <c r="D57" i="1"/>
  <c r="N57" i="1"/>
  <c r="O57" i="1"/>
  <c r="P57" i="1"/>
  <c r="Q57" i="1"/>
  <c r="D58" i="1"/>
  <c r="N58" i="1"/>
  <c r="O58" i="1"/>
  <c r="P58" i="1"/>
  <c r="Q58" i="1"/>
  <c r="D59" i="1"/>
  <c r="N59" i="1"/>
  <c r="D60" i="1"/>
  <c r="N60" i="1"/>
  <c r="D61" i="1"/>
  <c r="N61" i="1"/>
  <c r="O61" i="1"/>
  <c r="P61" i="1"/>
  <c r="Q61" i="1"/>
  <c r="D62" i="1"/>
  <c r="N62" i="1"/>
  <c r="O62" i="1"/>
  <c r="P62" i="1"/>
  <c r="Q62" i="1"/>
  <c r="D63" i="1"/>
  <c r="N63" i="1"/>
  <c r="D64" i="1"/>
  <c r="N64" i="1"/>
  <c r="D65" i="1"/>
  <c r="N65" i="1"/>
  <c r="O65" i="1"/>
  <c r="P65" i="1"/>
  <c r="Q65" i="1"/>
  <c r="D66" i="1"/>
  <c r="N66" i="1"/>
  <c r="O66" i="1"/>
  <c r="P66" i="1"/>
  <c r="Q66" i="1"/>
  <c r="D67" i="1"/>
  <c r="N67" i="1"/>
  <c r="D68" i="1"/>
  <c r="N68" i="1"/>
  <c r="D69" i="1"/>
  <c r="N69" i="1"/>
  <c r="O69" i="1"/>
  <c r="P69" i="1"/>
  <c r="Q69" i="1"/>
  <c r="D70" i="1"/>
  <c r="N70" i="1"/>
  <c r="O70" i="1"/>
  <c r="P70" i="1"/>
  <c r="Q70" i="1"/>
  <c r="D71" i="1"/>
  <c r="N71" i="1"/>
  <c r="D72" i="1"/>
  <c r="N72" i="1"/>
  <c r="D73" i="1"/>
  <c r="N73" i="1"/>
  <c r="O73" i="1"/>
  <c r="P73" i="1"/>
  <c r="Q73" i="1"/>
  <c r="D74" i="1"/>
  <c r="N74" i="1"/>
  <c r="O74" i="1"/>
  <c r="P74" i="1"/>
  <c r="Q74" i="1"/>
  <c r="D75" i="1"/>
  <c r="N75" i="1"/>
  <c r="D76" i="1"/>
  <c r="N76" i="1"/>
  <c r="D77" i="1"/>
  <c r="N77" i="1"/>
  <c r="O77" i="1"/>
  <c r="P77" i="1"/>
  <c r="Q77" i="1"/>
  <c r="D78" i="1"/>
  <c r="N78" i="1"/>
  <c r="O78" i="1"/>
  <c r="P78" i="1"/>
  <c r="Q78" i="1"/>
  <c r="D79" i="1"/>
  <c r="N79" i="1"/>
  <c r="D80" i="1"/>
  <c r="N80" i="1"/>
  <c r="D81" i="1"/>
  <c r="N81" i="1"/>
  <c r="O81" i="1"/>
  <c r="P81" i="1"/>
  <c r="Q81" i="1"/>
  <c r="D82" i="1"/>
  <c r="N82" i="1"/>
  <c r="O82" i="1"/>
  <c r="P82" i="1"/>
  <c r="Q82" i="1"/>
  <c r="D83" i="1"/>
  <c r="N83" i="1"/>
  <c r="D84" i="1"/>
  <c r="N84" i="1"/>
  <c r="D85" i="1"/>
  <c r="N85" i="1"/>
  <c r="O85" i="1"/>
  <c r="P85" i="1"/>
  <c r="Q85" i="1"/>
  <c r="D86" i="1"/>
  <c r="N86" i="1"/>
  <c r="O86" i="1"/>
  <c r="P86" i="1"/>
  <c r="Q86" i="1"/>
  <c r="D87" i="1"/>
  <c r="N87" i="1"/>
  <c r="D88" i="1"/>
  <c r="N88" i="1"/>
  <c r="D89" i="1"/>
  <c r="N89" i="1"/>
  <c r="O89" i="1"/>
  <c r="P89" i="1"/>
  <c r="Q89" i="1"/>
  <c r="D90" i="1"/>
  <c r="N90" i="1"/>
  <c r="O90" i="1"/>
  <c r="P90" i="1"/>
  <c r="Q90" i="1"/>
  <c r="D91" i="1"/>
  <c r="N91" i="1"/>
  <c r="D92" i="1"/>
  <c r="N92" i="1"/>
  <c r="D93" i="1"/>
  <c r="N93" i="1"/>
  <c r="O93" i="1"/>
  <c r="P93" i="1"/>
  <c r="Q93" i="1"/>
  <c r="D94" i="1"/>
  <c r="N94" i="1"/>
  <c r="O94" i="1"/>
  <c r="P94" i="1"/>
  <c r="Q94" i="1"/>
  <c r="D95" i="1"/>
  <c r="N95" i="1"/>
  <c r="D96" i="1"/>
  <c r="N96" i="1"/>
  <c r="D97" i="1"/>
  <c r="N97" i="1"/>
  <c r="O97" i="1"/>
  <c r="P97" i="1"/>
  <c r="Q97" i="1"/>
  <c r="D98" i="1"/>
  <c r="N98" i="1"/>
  <c r="O98" i="1"/>
  <c r="P98" i="1"/>
  <c r="Q98" i="1"/>
  <c r="D99" i="1"/>
  <c r="N99" i="1"/>
  <c r="D100" i="1"/>
  <c r="N100" i="1"/>
  <c r="D101" i="1"/>
  <c r="N101" i="1"/>
  <c r="O101" i="1"/>
  <c r="P101" i="1"/>
  <c r="Q101" i="1"/>
  <c r="D102" i="1"/>
  <c r="N102" i="1"/>
  <c r="O102" i="1"/>
  <c r="P102" i="1"/>
  <c r="Q102" i="1"/>
  <c r="D103" i="1"/>
  <c r="N103" i="1"/>
  <c r="D104" i="1"/>
  <c r="N104" i="1"/>
  <c r="D105" i="1"/>
  <c r="N105" i="1"/>
  <c r="O105" i="1"/>
  <c r="P105" i="1"/>
  <c r="Q105" i="1"/>
  <c r="D106" i="1"/>
  <c r="N106" i="1"/>
  <c r="O106" i="1"/>
  <c r="P106" i="1"/>
  <c r="Q106" i="1"/>
  <c r="D107" i="1"/>
  <c r="N107" i="1"/>
  <c r="D108" i="1"/>
  <c r="N108" i="1"/>
  <c r="D109" i="1"/>
  <c r="N109" i="1"/>
  <c r="O109" i="1"/>
  <c r="P109" i="1"/>
  <c r="Q109" i="1"/>
  <c r="D110" i="1"/>
  <c r="N110" i="1"/>
  <c r="O110" i="1"/>
  <c r="P110" i="1"/>
  <c r="Q110" i="1"/>
  <c r="D111" i="1"/>
  <c r="N111" i="1"/>
  <c r="D112" i="1"/>
  <c r="N112" i="1"/>
  <c r="D113" i="1"/>
  <c r="N113" i="1"/>
  <c r="O113" i="1"/>
  <c r="P113" i="1"/>
  <c r="Q113" i="1"/>
  <c r="D8" i="1"/>
  <c r="N8" i="1"/>
  <c r="O11" i="1"/>
  <c r="P11" i="1"/>
  <c r="Q11" i="1"/>
  <c r="O12" i="1"/>
  <c r="P12" i="1"/>
  <c r="Q12" i="1"/>
  <c r="O15" i="1"/>
  <c r="P15" i="1"/>
  <c r="Q15" i="1"/>
  <c r="O16" i="1"/>
  <c r="P16" i="1"/>
  <c r="Q16" i="1"/>
  <c r="O19" i="1"/>
  <c r="P19" i="1"/>
  <c r="Q19" i="1"/>
  <c r="O20" i="1"/>
  <c r="P20" i="1"/>
  <c r="Q20" i="1"/>
  <c r="O23" i="1"/>
  <c r="P23" i="1"/>
  <c r="Q23" i="1"/>
  <c r="O24" i="1"/>
  <c r="P24" i="1"/>
  <c r="Q24" i="1"/>
  <c r="O27" i="1"/>
  <c r="P27" i="1"/>
  <c r="Q27" i="1"/>
  <c r="O28" i="1"/>
  <c r="P28" i="1"/>
  <c r="Q28" i="1"/>
  <c r="O31" i="1"/>
  <c r="P31" i="1"/>
  <c r="Q31" i="1"/>
  <c r="O32" i="1"/>
  <c r="P32" i="1"/>
  <c r="Q32" i="1"/>
  <c r="O35" i="1"/>
  <c r="P35" i="1"/>
  <c r="Q35" i="1"/>
  <c r="O36" i="1"/>
  <c r="P36" i="1"/>
  <c r="Q36" i="1"/>
  <c r="O39" i="1"/>
  <c r="P39" i="1"/>
  <c r="Q39" i="1"/>
  <c r="O40" i="1"/>
  <c r="P40" i="1"/>
  <c r="Q40" i="1"/>
  <c r="O43" i="1"/>
  <c r="P43" i="1"/>
  <c r="Q43" i="1"/>
  <c r="O44" i="1"/>
  <c r="P44" i="1"/>
  <c r="Q44" i="1"/>
  <c r="O47" i="1"/>
  <c r="P47" i="1"/>
  <c r="Q47" i="1"/>
  <c r="O48" i="1"/>
  <c r="P48" i="1"/>
  <c r="Q48" i="1"/>
  <c r="O51" i="1"/>
  <c r="P51" i="1"/>
  <c r="Q51" i="1"/>
  <c r="O52" i="1"/>
  <c r="P52" i="1"/>
  <c r="Q52" i="1"/>
  <c r="O55" i="1"/>
  <c r="P55" i="1"/>
  <c r="Q55" i="1"/>
  <c r="O56" i="1"/>
  <c r="P56" i="1"/>
  <c r="Q56" i="1"/>
  <c r="O59" i="1"/>
  <c r="P59" i="1"/>
  <c r="Q59" i="1"/>
  <c r="O60" i="1"/>
  <c r="P60" i="1"/>
  <c r="Q60" i="1"/>
  <c r="O63" i="1"/>
  <c r="P63" i="1"/>
  <c r="Q63" i="1"/>
  <c r="O64" i="1"/>
  <c r="P64" i="1"/>
  <c r="Q64" i="1"/>
  <c r="O67" i="1"/>
  <c r="P67" i="1"/>
  <c r="Q67" i="1"/>
  <c r="O68" i="1"/>
  <c r="P68" i="1"/>
  <c r="Q68" i="1"/>
  <c r="O71" i="1"/>
  <c r="P71" i="1"/>
  <c r="Q71" i="1"/>
  <c r="O72" i="1"/>
  <c r="P72" i="1"/>
  <c r="Q72" i="1"/>
  <c r="O75" i="1"/>
  <c r="P75" i="1"/>
  <c r="Q75" i="1"/>
  <c r="O76" i="1"/>
  <c r="P76" i="1"/>
  <c r="Q76" i="1"/>
  <c r="O79" i="1"/>
  <c r="P79" i="1"/>
  <c r="Q79" i="1"/>
  <c r="O80" i="1"/>
  <c r="P80" i="1"/>
  <c r="Q80" i="1"/>
  <c r="O83" i="1"/>
  <c r="P83" i="1"/>
  <c r="Q83" i="1"/>
  <c r="O84" i="1"/>
  <c r="P84" i="1"/>
  <c r="Q84" i="1"/>
  <c r="O87" i="1"/>
  <c r="P87" i="1"/>
  <c r="Q87" i="1"/>
  <c r="O88" i="1"/>
  <c r="P88" i="1"/>
  <c r="Q88" i="1"/>
  <c r="O91" i="1"/>
  <c r="P91" i="1"/>
  <c r="Q91" i="1"/>
  <c r="O92" i="1"/>
  <c r="P92" i="1"/>
  <c r="Q92" i="1"/>
  <c r="O95" i="1"/>
  <c r="P95" i="1"/>
  <c r="Q95" i="1"/>
  <c r="O96" i="1"/>
  <c r="P96" i="1"/>
  <c r="Q96" i="1"/>
  <c r="O99" i="1"/>
  <c r="P99" i="1"/>
  <c r="Q99" i="1"/>
  <c r="O100" i="1"/>
  <c r="P100" i="1"/>
  <c r="Q100" i="1"/>
  <c r="O103" i="1"/>
  <c r="P103" i="1"/>
  <c r="Q103" i="1"/>
  <c r="O104" i="1"/>
  <c r="P104" i="1"/>
  <c r="Q104" i="1"/>
  <c r="O107" i="1"/>
  <c r="P107" i="1"/>
  <c r="Q107" i="1"/>
  <c r="O108" i="1"/>
  <c r="P108" i="1"/>
  <c r="Q108" i="1"/>
  <c r="O111" i="1"/>
  <c r="P111" i="1"/>
  <c r="Q111" i="1"/>
  <c r="O112" i="1"/>
  <c r="P112" i="1"/>
  <c r="Q112" i="1"/>
  <c r="P8" i="1"/>
  <c r="O8" i="1"/>
  <c r="Q8" i="1"/>
  <c r="K88" i="1"/>
  <c r="E88" i="1"/>
  <c r="O2" i="1"/>
  <c r="P2" i="1"/>
  <c r="U2" i="1"/>
  <c r="G88" i="1"/>
  <c r="F88" i="1"/>
  <c r="H88" i="1"/>
  <c r="I88" i="1"/>
  <c r="T2" i="1"/>
  <c r="J88" i="1"/>
  <c r="L88" i="1"/>
  <c r="M88" i="1"/>
  <c r="K89" i="1"/>
  <c r="E89" i="1"/>
  <c r="G89" i="1"/>
  <c r="F89" i="1"/>
  <c r="H89" i="1"/>
  <c r="I89" i="1"/>
  <c r="J89" i="1"/>
  <c r="L89" i="1"/>
  <c r="M89" i="1"/>
  <c r="K90" i="1"/>
  <c r="E90" i="1"/>
  <c r="G90" i="1"/>
  <c r="F90" i="1"/>
  <c r="H90" i="1"/>
  <c r="I90" i="1"/>
  <c r="J90" i="1"/>
  <c r="L90" i="1"/>
  <c r="M90" i="1"/>
  <c r="E91" i="1"/>
  <c r="G91" i="1"/>
  <c r="F91" i="1"/>
  <c r="H91" i="1"/>
  <c r="I91" i="1"/>
  <c r="J91" i="1"/>
  <c r="L91" i="1"/>
  <c r="M91" i="1"/>
  <c r="E92" i="1"/>
  <c r="G92" i="1"/>
  <c r="F92" i="1"/>
  <c r="H92" i="1"/>
  <c r="I92" i="1"/>
  <c r="J92" i="1"/>
  <c r="L92" i="1"/>
  <c r="M92" i="1"/>
  <c r="E93" i="1"/>
  <c r="G93" i="1"/>
  <c r="F93" i="1"/>
  <c r="H93" i="1"/>
  <c r="I93" i="1"/>
  <c r="J93" i="1"/>
  <c r="L93" i="1"/>
  <c r="M93" i="1"/>
  <c r="E94" i="1"/>
  <c r="G94" i="1"/>
  <c r="F94" i="1"/>
  <c r="H94" i="1"/>
  <c r="I94" i="1"/>
  <c r="J94" i="1"/>
  <c r="L94" i="1"/>
  <c r="M94" i="1"/>
  <c r="E95" i="1"/>
  <c r="G95" i="1"/>
  <c r="F95" i="1"/>
  <c r="H95" i="1"/>
  <c r="I95" i="1"/>
  <c r="J95" i="1"/>
  <c r="L95" i="1"/>
  <c r="M95" i="1"/>
  <c r="E96" i="1"/>
  <c r="G96" i="1"/>
  <c r="F96" i="1"/>
  <c r="H96" i="1"/>
  <c r="I96" i="1"/>
  <c r="J96" i="1"/>
  <c r="L96" i="1"/>
  <c r="M96" i="1"/>
  <c r="E97" i="1"/>
  <c r="G97" i="1"/>
  <c r="F97" i="1"/>
  <c r="H97" i="1"/>
  <c r="I97" i="1"/>
  <c r="J97" i="1"/>
  <c r="L97" i="1"/>
  <c r="M97" i="1"/>
  <c r="E98" i="1"/>
  <c r="G98" i="1"/>
  <c r="F98" i="1"/>
  <c r="H98" i="1"/>
  <c r="I98" i="1"/>
  <c r="J98" i="1"/>
  <c r="L98" i="1"/>
  <c r="M98" i="1"/>
  <c r="E99" i="1"/>
  <c r="G99" i="1"/>
  <c r="F99" i="1"/>
  <c r="H99" i="1"/>
  <c r="I99" i="1"/>
  <c r="J99" i="1"/>
  <c r="L99" i="1"/>
  <c r="M99" i="1"/>
  <c r="E100" i="1"/>
  <c r="G100" i="1"/>
  <c r="F100" i="1"/>
  <c r="H100" i="1"/>
  <c r="I100" i="1"/>
  <c r="J100" i="1"/>
  <c r="L100" i="1"/>
  <c r="M100" i="1"/>
  <c r="E101" i="1"/>
  <c r="G101" i="1"/>
  <c r="F101" i="1"/>
  <c r="H101" i="1"/>
  <c r="I101" i="1"/>
  <c r="J101" i="1"/>
  <c r="L101" i="1"/>
  <c r="M101" i="1"/>
  <c r="E102" i="1"/>
  <c r="G102" i="1"/>
  <c r="F102" i="1"/>
  <c r="H102" i="1"/>
  <c r="I102" i="1"/>
  <c r="J102" i="1"/>
  <c r="L102" i="1"/>
  <c r="M102" i="1"/>
  <c r="E103" i="1"/>
  <c r="G103" i="1"/>
  <c r="F103" i="1"/>
  <c r="H103" i="1"/>
  <c r="I103" i="1"/>
  <c r="J103" i="1"/>
  <c r="L103" i="1"/>
  <c r="M103" i="1"/>
  <c r="E104" i="1"/>
  <c r="G104" i="1"/>
  <c r="F104" i="1"/>
  <c r="H104" i="1"/>
  <c r="I104" i="1"/>
  <c r="J104" i="1"/>
  <c r="L104" i="1"/>
  <c r="M104" i="1"/>
  <c r="E105" i="1"/>
  <c r="G105" i="1"/>
  <c r="F105" i="1"/>
  <c r="H105" i="1"/>
  <c r="I105" i="1"/>
  <c r="J105" i="1"/>
  <c r="L105" i="1"/>
  <c r="M105" i="1"/>
  <c r="E106" i="1"/>
  <c r="G106" i="1"/>
  <c r="F106" i="1"/>
  <c r="H106" i="1"/>
  <c r="I106" i="1"/>
  <c r="J106" i="1"/>
  <c r="L106" i="1"/>
  <c r="M106" i="1"/>
  <c r="E107" i="1"/>
  <c r="G107" i="1"/>
  <c r="F107" i="1"/>
  <c r="H107" i="1"/>
  <c r="I107" i="1"/>
  <c r="J107" i="1"/>
  <c r="L107" i="1"/>
  <c r="M107" i="1"/>
  <c r="E108" i="1"/>
  <c r="G108" i="1"/>
  <c r="F108" i="1"/>
  <c r="H108" i="1"/>
  <c r="I108" i="1"/>
  <c r="J108" i="1"/>
  <c r="L108" i="1"/>
  <c r="M108" i="1"/>
  <c r="E109" i="1"/>
  <c r="G109" i="1"/>
  <c r="F109" i="1"/>
  <c r="H109" i="1"/>
  <c r="I109" i="1"/>
  <c r="J109" i="1"/>
  <c r="L109" i="1"/>
  <c r="M109" i="1"/>
  <c r="E110" i="1"/>
  <c r="G110" i="1"/>
  <c r="F110" i="1"/>
  <c r="H110" i="1"/>
  <c r="I110" i="1"/>
  <c r="J110" i="1"/>
  <c r="L110" i="1"/>
  <c r="M110" i="1"/>
  <c r="E111" i="1"/>
  <c r="G111" i="1"/>
  <c r="F111" i="1"/>
  <c r="H111" i="1"/>
  <c r="I111" i="1"/>
  <c r="J111" i="1"/>
  <c r="L111" i="1"/>
  <c r="M111" i="1"/>
  <c r="E112" i="1"/>
  <c r="G112" i="1"/>
  <c r="F112" i="1"/>
  <c r="H112" i="1"/>
  <c r="I112" i="1"/>
  <c r="J112" i="1"/>
  <c r="L112" i="1"/>
  <c r="M112" i="1"/>
  <c r="E113" i="1"/>
  <c r="G113" i="1"/>
  <c r="F113" i="1"/>
  <c r="H113" i="1"/>
  <c r="I113" i="1"/>
  <c r="J113" i="1"/>
  <c r="L113" i="1"/>
  <c r="M113" i="1"/>
  <c r="K87" i="1"/>
  <c r="F87" i="1"/>
  <c r="E87" i="1"/>
  <c r="K86" i="1"/>
  <c r="F86" i="1"/>
  <c r="E86" i="1"/>
  <c r="K85" i="1"/>
  <c r="F85" i="1"/>
  <c r="E85" i="1"/>
  <c r="K84" i="1"/>
  <c r="F84" i="1"/>
  <c r="E84" i="1"/>
  <c r="K83" i="1"/>
  <c r="F83" i="1"/>
  <c r="E83" i="1"/>
  <c r="K82" i="1"/>
  <c r="F82" i="1"/>
  <c r="E82" i="1"/>
  <c r="K81" i="1"/>
  <c r="F81" i="1"/>
  <c r="E81" i="1"/>
  <c r="K80" i="1"/>
  <c r="F80" i="1"/>
  <c r="E80" i="1"/>
  <c r="K79" i="1"/>
  <c r="F79" i="1"/>
  <c r="E79" i="1"/>
  <c r="K78" i="1"/>
  <c r="F78" i="1"/>
  <c r="E78" i="1"/>
  <c r="K77" i="1"/>
  <c r="F77" i="1"/>
  <c r="E77" i="1"/>
  <c r="K76" i="1"/>
  <c r="F76" i="1"/>
  <c r="E76" i="1"/>
  <c r="K75" i="1"/>
  <c r="F75" i="1"/>
  <c r="E75" i="1"/>
  <c r="K74" i="1"/>
  <c r="F74" i="1"/>
  <c r="E74" i="1"/>
  <c r="K73" i="1"/>
  <c r="F73" i="1"/>
  <c r="E73" i="1"/>
  <c r="K72" i="1"/>
  <c r="F72" i="1"/>
  <c r="E72" i="1"/>
  <c r="K71" i="1"/>
  <c r="F71" i="1"/>
  <c r="E71" i="1"/>
  <c r="K70" i="1"/>
  <c r="F70" i="1"/>
  <c r="E70" i="1"/>
  <c r="K69" i="1"/>
  <c r="F69" i="1"/>
  <c r="E69" i="1"/>
  <c r="K68" i="1"/>
  <c r="F68" i="1"/>
  <c r="E68" i="1"/>
  <c r="K67" i="1"/>
  <c r="F67" i="1"/>
  <c r="E67" i="1"/>
  <c r="K66" i="1"/>
  <c r="F66" i="1"/>
  <c r="E66" i="1"/>
  <c r="K65" i="1"/>
  <c r="F65" i="1"/>
  <c r="E65" i="1"/>
  <c r="K64" i="1"/>
  <c r="F64" i="1"/>
  <c r="E64" i="1"/>
  <c r="K63" i="1"/>
  <c r="F63" i="1"/>
  <c r="E63" i="1"/>
  <c r="K62" i="1"/>
  <c r="F62" i="1"/>
  <c r="E62" i="1"/>
  <c r="K61" i="1"/>
  <c r="F61" i="1"/>
  <c r="E61" i="1"/>
  <c r="K60" i="1"/>
  <c r="F60" i="1"/>
  <c r="E60" i="1"/>
  <c r="K59" i="1"/>
  <c r="F59" i="1"/>
  <c r="E59" i="1"/>
  <c r="K58" i="1"/>
  <c r="F58" i="1"/>
  <c r="E58" i="1"/>
  <c r="K57" i="1"/>
  <c r="F57" i="1"/>
  <c r="E57" i="1"/>
  <c r="K56" i="1"/>
  <c r="F56" i="1"/>
  <c r="E56" i="1"/>
  <c r="K55" i="1"/>
  <c r="F55" i="1"/>
  <c r="E55" i="1"/>
  <c r="K54" i="1"/>
  <c r="F54" i="1"/>
  <c r="E54" i="1"/>
  <c r="K53" i="1"/>
  <c r="F53" i="1"/>
  <c r="E53" i="1"/>
  <c r="K52" i="1"/>
  <c r="F52" i="1"/>
  <c r="E52" i="1"/>
  <c r="K51" i="1"/>
  <c r="F51" i="1"/>
  <c r="E51" i="1"/>
  <c r="K50" i="1"/>
  <c r="F50" i="1"/>
  <c r="E50" i="1"/>
  <c r="K49" i="1"/>
  <c r="F49" i="1"/>
  <c r="E49" i="1"/>
  <c r="K48" i="1"/>
  <c r="F48" i="1"/>
  <c r="E48" i="1"/>
  <c r="K47" i="1"/>
  <c r="F47" i="1"/>
  <c r="E47" i="1"/>
  <c r="K46" i="1"/>
  <c r="F46" i="1"/>
  <c r="E46" i="1"/>
  <c r="K45" i="1"/>
  <c r="F45" i="1"/>
  <c r="E45" i="1"/>
  <c r="K44" i="1"/>
  <c r="F44" i="1"/>
  <c r="E44" i="1"/>
  <c r="K43" i="1"/>
  <c r="F43" i="1"/>
  <c r="E43" i="1"/>
  <c r="K42" i="1"/>
  <c r="F42" i="1"/>
  <c r="E42" i="1"/>
  <c r="K41" i="1"/>
  <c r="F41" i="1"/>
  <c r="E41" i="1"/>
  <c r="K40" i="1"/>
  <c r="F40" i="1"/>
  <c r="E40" i="1"/>
  <c r="K39" i="1"/>
  <c r="F39" i="1"/>
  <c r="E39" i="1"/>
  <c r="K38" i="1"/>
  <c r="F38" i="1"/>
  <c r="E38" i="1"/>
  <c r="K37" i="1"/>
  <c r="F37" i="1"/>
  <c r="E37" i="1"/>
  <c r="K36" i="1"/>
  <c r="F36" i="1"/>
  <c r="E36" i="1"/>
  <c r="K35" i="1"/>
  <c r="F35" i="1"/>
  <c r="E35" i="1"/>
  <c r="K34" i="1"/>
  <c r="F34" i="1"/>
  <c r="E34" i="1"/>
  <c r="K33" i="1"/>
  <c r="F33" i="1"/>
  <c r="E33" i="1"/>
  <c r="K32" i="1"/>
  <c r="F32" i="1"/>
  <c r="E32" i="1"/>
  <c r="K31" i="1"/>
  <c r="F31" i="1"/>
  <c r="E31" i="1"/>
  <c r="K30" i="1"/>
  <c r="F30" i="1"/>
  <c r="E30" i="1"/>
  <c r="K29" i="1"/>
  <c r="F29" i="1"/>
  <c r="E29" i="1"/>
  <c r="K28" i="1"/>
  <c r="F28" i="1"/>
  <c r="E28" i="1"/>
  <c r="K27" i="1"/>
  <c r="F27" i="1"/>
  <c r="E27" i="1"/>
  <c r="K26" i="1"/>
  <c r="F26" i="1"/>
  <c r="E26" i="1"/>
  <c r="K25" i="1"/>
  <c r="F25" i="1"/>
  <c r="E25" i="1"/>
  <c r="K24" i="1"/>
  <c r="F24" i="1"/>
  <c r="E24" i="1"/>
  <c r="K23" i="1"/>
  <c r="F23" i="1"/>
  <c r="E23" i="1"/>
  <c r="K22" i="1"/>
  <c r="F22" i="1"/>
  <c r="E22" i="1"/>
  <c r="K21" i="1"/>
  <c r="F21" i="1"/>
  <c r="E21" i="1"/>
  <c r="K20" i="1"/>
  <c r="F20" i="1"/>
  <c r="E20" i="1"/>
  <c r="K19" i="1"/>
  <c r="F19" i="1"/>
  <c r="E19" i="1"/>
  <c r="K18" i="1"/>
  <c r="F18" i="1"/>
  <c r="E18" i="1"/>
  <c r="C18" i="1"/>
  <c r="K17" i="1"/>
  <c r="F17" i="1"/>
  <c r="E17" i="1"/>
  <c r="C17" i="1"/>
  <c r="K16" i="1"/>
  <c r="F16" i="1"/>
  <c r="E16" i="1"/>
  <c r="C16" i="1"/>
  <c r="K15" i="1"/>
  <c r="F15" i="1"/>
  <c r="E15" i="1"/>
  <c r="C15" i="1"/>
  <c r="K14" i="1"/>
  <c r="F14" i="1"/>
  <c r="E14" i="1"/>
  <c r="C14" i="1"/>
  <c r="K13" i="1"/>
  <c r="F13" i="1"/>
  <c r="E13" i="1"/>
  <c r="K12" i="1"/>
  <c r="F12" i="1"/>
  <c r="E12" i="1"/>
  <c r="K11" i="1"/>
  <c r="F11" i="1"/>
  <c r="E11" i="1"/>
  <c r="K10" i="1"/>
  <c r="F10" i="1"/>
  <c r="E10" i="1"/>
  <c r="K9" i="1"/>
  <c r="F9" i="1"/>
  <c r="E9" i="1"/>
  <c r="K8" i="1"/>
  <c r="F8" i="1"/>
  <c r="E8" i="1"/>
  <c r="G87" i="1"/>
  <c r="H87" i="1"/>
  <c r="I87" i="1"/>
  <c r="G85" i="1"/>
  <c r="H85" i="1"/>
  <c r="I85" i="1"/>
  <c r="J85" i="1"/>
  <c r="L85" i="1"/>
  <c r="M85" i="1"/>
  <c r="G83" i="1"/>
  <c r="H83" i="1"/>
  <c r="I83" i="1"/>
  <c r="G81" i="1"/>
  <c r="H81" i="1"/>
  <c r="I81" i="1"/>
  <c r="J81" i="1"/>
  <c r="L81" i="1"/>
  <c r="M81" i="1"/>
  <c r="G79" i="1"/>
  <c r="H79" i="1"/>
  <c r="I79" i="1"/>
  <c r="G77" i="1"/>
  <c r="H77" i="1"/>
  <c r="G75" i="1"/>
  <c r="H75" i="1"/>
  <c r="I75" i="1"/>
  <c r="G73" i="1"/>
  <c r="H73" i="1"/>
  <c r="I73" i="1"/>
  <c r="J73" i="1"/>
  <c r="L73" i="1"/>
  <c r="M73" i="1"/>
  <c r="G71" i="1"/>
  <c r="H71" i="1"/>
  <c r="I71" i="1"/>
  <c r="G69" i="1"/>
  <c r="H69" i="1"/>
  <c r="I69" i="1"/>
  <c r="J69" i="1"/>
  <c r="L69" i="1"/>
  <c r="M69" i="1"/>
  <c r="G67" i="1"/>
  <c r="H67" i="1"/>
  <c r="I67" i="1"/>
  <c r="G65" i="1"/>
  <c r="H65" i="1"/>
  <c r="G63" i="1"/>
  <c r="H63" i="1"/>
  <c r="I63" i="1"/>
  <c r="G64" i="1"/>
  <c r="H64" i="1"/>
  <c r="G84" i="1"/>
  <c r="H84" i="1"/>
  <c r="I84" i="1"/>
  <c r="G80" i="1"/>
  <c r="H80" i="1"/>
  <c r="G76" i="1"/>
  <c r="H76" i="1"/>
  <c r="G72" i="1"/>
  <c r="H72" i="1"/>
  <c r="G68" i="1"/>
  <c r="H68" i="1"/>
  <c r="I68" i="1"/>
  <c r="G78" i="1"/>
  <c r="H78" i="1"/>
  <c r="G59" i="1"/>
  <c r="H59" i="1"/>
  <c r="G55" i="1"/>
  <c r="H55" i="1"/>
  <c r="I55" i="1"/>
  <c r="G45" i="1"/>
  <c r="H45" i="1"/>
  <c r="I45" i="1"/>
  <c r="G44" i="1"/>
  <c r="H44" i="1"/>
  <c r="I44" i="1"/>
  <c r="G37" i="1"/>
  <c r="H37" i="1"/>
  <c r="G36" i="1"/>
  <c r="H36" i="1"/>
  <c r="I36" i="1"/>
  <c r="G12" i="1"/>
  <c r="H12" i="1"/>
  <c r="I12" i="1"/>
  <c r="G10" i="1"/>
  <c r="H10" i="1"/>
  <c r="I10" i="1"/>
  <c r="J10" i="1"/>
  <c r="L10" i="1"/>
  <c r="M10" i="1"/>
  <c r="G8" i="1"/>
  <c r="H8" i="1"/>
  <c r="I8" i="1"/>
  <c r="G56" i="1"/>
  <c r="H56" i="1"/>
  <c r="I56" i="1"/>
  <c r="G54" i="1"/>
  <c r="H54" i="1"/>
  <c r="I54" i="1"/>
  <c r="J54" i="1"/>
  <c r="L54" i="1"/>
  <c r="M54" i="1"/>
  <c r="G51" i="1"/>
  <c r="H51" i="1"/>
  <c r="I51" i="1"/>
  <c r="G39" i="1"/>
  <c r="H39" i="1"/>
  <c r="G38" i="1"/>
  <c r="H38" i="1"/>
  <c r="I38" i="1"/>
  <c r="G35" i="1"/>
  <c r="H35" i="1"/>
  <c r="I35" i="1"/>
  <c r="J35" i="1"/>
  <c r="L35" i="1"/>
  <c r="M35" i="1"/>
  <c r="G26" i="1"/>
  <c r="H26" i="1"/>
  <c r="G25" i="1"/>
  <c r="H25" i="1"/>
  <c r="I25" i="1"/>
  <c r="J25" i="1"/>
  <c r="L25" i="1"/>
  <c r="M25" i="1"/>
  <c r="G66" i="1"/>
  <c r="H66" i="1"/>
  <c r="I66" i="1"/>
  <c r="G57" i="1"/>
  <c r="H57" i="1"/>
  <c r="I57" i="1"/>
  <c r="G43" i="1"/>
  <c r="H43" i="1"/>
  <c r="I43" i="1"/>
  <c r="G30" i="1"/>
  <c r="H30" i="1"/>
  <c r="I30" i="1"/>
  <c r="G21" i="1"/>
  <c r="H21" i="1"/>
  <c r="I21" i="1"/>
  <c r="G17" i="1"/>
  <c r="H17" i="1"/>
  <c r="G61" i="1"/>
  <c r="H61" i="1"/>
  <c r="I61" i="1"/>
  <c r="G52" i="1"/>
  <c r="H52" i="1"/>
  <c r="G50" i="1"/>
  <c r="H50" i="1"/>
  <c r="I50" i="1"/>
  <c r="J50" i="1"/>
  <c r="L50" i="1"/>
  <c r="M50" i="1"/>
  <c r="G48" i="1"/>
  <c r="H48" i="1"/>
  <c r="I48" i="1"/>
  <c r="G46" i="1"/>
  <c r="H46" i="1"/>
  <c r="I46" i="1"/>
  <c r="G29" i="1"/>
  <c r="H29" i="1"/>
  <c r="I29" i="1"/>
  <c r="G19" i="1"/>
  <c r="H19" i="1"/>
  <c r="G11" i="1"/>
  <c r="H11" i="1"/>
  <c r="G58" i="1"/>
  <c r="H58" i="1"/>
  <c r="I58" i="1"/>
  <c r="J58" i="1"/>
  <c r="L58" i="1"/>
  <c r="M58" i="1"/>
  <c r="G41" i="1"/>
  <c r="H41" i="1"/>
  <c r="I41" i="1"/>
  <c r="G33" i="1"/>
  <c r="H33" i="1"/>
  <c r="I33" i="1"/>
  <c r="J33" i="1"/>
  <c r="L33" i="1"/>
  <c r="M33" i="1"/>
  <c r="G32" i="1"/>
  <c r="H32" i="1"/>
  <c r="I32" i="1"/>
  <c r="G31" i="1"/>
  <c r="H31" i="1"/>
  <c r="G28" i="1"/>
  <c r="H28" i="1"/>
  <c r="I28" i="1"/>
  <c r="G27" i="1"/>
  <c r="H27" i="1"/>
  <c r="I27" i="1"/>
  <c r="J27" i="1"/>
  <c r="L27" i="1"/>
  <c r="M27" i="1"/>
  <c r="G23" i="1"/>
  <c r="H23" i="1"/>
  <c r="G22" i="1"/>
  <c r="H22" i="1"/>
  <c r="G20" i="1"/>
  <c r="H20" i="1"/>
  <c r="I20" i="1"/>
  <c r="G13" i="1"/>
  <c r="H13" i="1"/>
  <c r="I13" i="1"/>
  <c r="J13" i="1"/>
  <c r="L13" i="1"/>
  <c r="M13" i="1"/>
  <c r="G86" i="1"/>
  <c r="H86" i="1"/>
  <c r="G74" i="1"/>
  <c r="H74" i="1"/>
  <c r="I74" i="1"/>
  <c r="J74" i="1"/>
  <c r="L74" i="1"/>
  <c r="M74" i="1"/>
  <c r="G53" i="1"/>
  <c r="H53" i="1"/>
  <c r="I53" i="1"/>
  <c r="G9" i="1"/>
  <c r="H9" i="1"/>
  <c r="I9" i="1"/>
  <c r="J9" i="1"/>
  <c r="L9" i="1"/>
  <c r="M9" i="1"/>
  <c r="G34" i="1"/>
  <c r="H34" i="1"/>
  <c r="G24" i="1"/>
  <c r="H24" i="1"/>
  <c r="I24" i="1"/>
  <c r="J24" i="1"/>
  <c r="L24" i="1"/>
  <c r="M24" i="1"/>
  <c r="G82" i="1"/>
  <c r="H82" i="1"/>
  <c r="I82" i="1"/>
  <c r="G40" i="1"/>
  <c r="H40" i="1"/>
  <c r="I40" i="1"/>
  <c r="G70" i="1"/>
  <c r="H70" i="1"/>
  <c r="G62" i="1"/>
  <c r="H62" i="1"/>
  <c r="I62" i="1"/>
  <c r="G60" i="1"/>
  <c r="H60" i="1"/>
  <c r="I60" i="1"/>
  <c r="G49" i="1"/>
  <c r="H49" i="1"/>
  <c r="G47" i="1"/>
  <c r="H47" i="1"/>
  <c r="G42" i="1"/>
  <c r="H42" i="1"/>
  <c r="I42" i="1"/>
  <c r="G16" i="1"/>
  <c r="H16" i="1"/>
  <c r="I16" i="1"/>
  <c r="I52" i="1"/>
  <c r="J52" i="1"/>
  <c r="L52" i="1"/>
  <c r="M52" i="1"/>
  <c r="I26" i="1"/>
  <c r="J26" i="1"/>
  <c r="L26" i="1"/>
  <c r="M26" i="1"/>
  <c r="G14" i="1"/>
  <c r="H14" i="1"/>
  <c r="I14" i="1"/>
  <c r="J14" i="1"/>
  <c r="L14" i="1"/>
  <c r="M14" i="1"/>
  <c r="I17" i="1"/>
  <c r="J17" i="1"/>
  <c r="L17" i="1"/>
  <c r="M17" i="1"/>
  <c r="G15" i="1"/>
  <c r="H15" i="1"/>
  <c r="I15" i="1"/>
  <c r="J15" i="1"/>
  <c r="L15" i="1"/>
  <c r="M15" i="1"/>
  <c r="I19" i="1"/>
  <c r="J19" i="1"/>
  <c r="I39" i="1"/>
  <c r="J39" i="1"/>
  <c r="L39" i="1"/>
  <c r="M39" i="1"/>
  <c r="I59" i="1"/>
  <c r="J59" i="1"/>
  <c r="L59" i="1"/>
  <c r="M59" i="1"/>
  <c r="I80" i="1"/>
  <c r="J80" i="1"/>
  <c r="L80" i="1"/>
  <c r="M80" i="1"/>
  <c r="I37" i="1"/>
  <c r="J37" i="1"/>
  <c r="L37" i="1"/>
  <c r="M37" i="1"/>
  <c r="I47" i="1"/>
  <c r="I65" i="1"/>
  <c r="J65" i="1"/>
  <c r="L65" i="1"/>
  <c r="M65" i="1"/>
  <c r="G18" i="1"/>
  <c r="H18" i="1"/>
  <c r="I18" i="1"/>
  <c r="I22" i="1"/>
  <c r="J22" i="1"/>
  <c r="L22" i="1"/>
  <c r="M22" i="1"/>
  <c r="I23" i="1"/>
  <c r="I31" i="1"/>
  <c r="J31" i="1"/>
  <c r="L31" i="1"/>
  <c r="M31" i="1"/>
  <c r="I34" i="1"/>
  <c r="I49" i="1"/>
  <c r="J49" i="1"/>
  <c r="L49" i="1"/>
  <c r="M49" i="1"/>
  <c r="I76" i="1"/>
  <c r="I77" i="1"/>
  <c r="J77" i="1"/>
  <c r="L77" i="1"/>
  <c r="M77" i="1"/>
  <c r="I11" i="1"/>
  <c r="J11" i="1"/>
  <c r="L11" i="1"/>
  <c r="M11" i="1"/>
  <c r="L19" i="1"/>
  <c r="M19" i="1"/>
  <c r="I72" i="1"/>
  <c r="J72" i="1"/>
  <c r="L72" i="1"/>
  <c r="M72" i="1"/>
  <c r="I64" i="1"/>
  <c r="J64" i="1"/>
  <c r="L64" i="1"/>
  <c r="M64" i="1"/>
  <c r="I70" i="1"/>
  <c r="J70" i="1"/>
  <c r="L70" i="1"/>
  <c r="M70" i="1"/>
  <c r="I78" i="1"/>
  <c r="J78" i="1"/>
  <c r="L78" i="1"/>
  <c r="M78" i="1"/>
  <c r="I86" i="1"/>
  <c r="J86" i="1"/>
  <c r="L86" i="1"/>
  <c r="M86" i="1"/>
  <c r="J76" i="1"/>
  <c r="L76" i="1"/>
  <c r="M76" i="1"/>
  <c r="J23" i="1"/>
  <c r="L23" i="1"/>
  <c r="M23" i="1"/>
  <c r="J47" i="1"/>
  <c r="L47" i="1"/>
  <c r="M47" i="1"/>
  <c r="J42" i="1"/>
  <c r="L42" i="1"/>
  <c r="M42" i="1"/>
  <c r="J60" i="1"/>
  <c r="L60" i="1"/>
  <c r="M60" i="1"/>
  <c r="J82" i="1"/>
  <c r="L82" i="1"/>
  <c r="M82" i="1"/>
  <c r="J53" i="1"/>
  <c r="L53" i="1"/>
  <c r="M53" i="1"/>
  <c r="J20" i="1"/>
  <c r="L20" i="1"/>
  <c r="M20" i="1"/>
  <c r="J28" i="1"/>
  <c r="L28" i="1"/>
  <c r="M28" i="1"/>
  <c r="J41" i="1"/>
  <c r="L41" i="1"/>
  <c r="M41" i="1"/>
  <c r="J29" i="1"/>
  <c r="L29" i="1"/>
  <c r="M29" i="1"/>
  <c r="J21" i="1"/>
  <c r="L21" i="1"/>
  <c r="M21" i="1"/>
  <c r="J66" i="1"/>
  <c r="L66" i="1"/>
  <c r="M66" i="1"/>
  <c r="J38" i="1"/>
  <c r="L38" i="1"/>
  <c r="M38" i="1"/>
  <c r="J56" i="1"/>
  <c r="L56" i="1"/>
  <c r="M56" i="1"/>
  <c r="J12" i="1"/>
  <c r="L12" i="1"/>
  <c r="M12" i="1"/>
  <c r="J45" i="1"/>
  <c r="L45" i="1"/>
  <c r="M45" i="1"/>
  <c r="J68" i="1"/>
  <c r="L68" i="1"/>
  <c r="M68" i="1"/>
  <c r="J84" i="1"/>
  <c r="L84" i="1"/>
  <c r="M84" i="1"/>
  <c r="J63" i="1"/>
  <c r="L63" i="1"/>
  <c r="M63" i="1"/>
  <c r="J71" i="1"/>
  <c r="L71" i="1"/>
  <c r="M71" i="1"/>
  <c r="J79" i="1"/>
  <c r="L79" i="1"/>
  <c r="M79" i="1"/>
  <c r="J87" i="1"/>
  <c r="L87" i="1"/>
  <c r="M87" i="1"/>
  <c r="J34" i="1"/>
  <c r="L34" i="1"/>
  <c r="M34" i="1"/>
  <c r="J18" i="1"/>
  <c r="L18" i="1"/>
  <c r="M18" i="1"/>
  <c r="J16" i="1"/>
  <c r="L16" i="1"/>
  <c r="M16" i="1"/>
  <c r="J62" i="1"/>
  <c r="L62" i="1"/>
  <c r="M62" i="1"/>
  <c r="J46" i="1"/>
  <c r="L46" i="1"/>
  <c r="M46" i="1"/>
  <c r="J61" i="1"/>
  <c r="L61" i="1"/>
  <c r="M61" i="1"/>
  <c r="J30" i="1"/>
  <c r="L30" i="1"/>
  <c r="M30" i="1"/>
  <c r="J36" i="1"/>
  <c r="L36" i="1"/>
  <c r="M36" i="1"/>
  <c r="J55" i="1"/>
  <c r="L55" i="1"/>
  <c r="M55" i="1"/>
  <c r="J32" i="1"/>
  <c r="L32" i="1"/>
  <c r="M32" i="1"/>
  <c r="J48" i="1"/>
  <c r="L48" i="1"/>
  <c r="M48" i="1"/>
  <c r="J43" i="1"/>
  <c r="L43" i="1"/>
  <c r="M43" i="1"/>
  <c r="J51" i="1"/>
  <c r="L51" i="1"/>
  <c r="M51" i="1"/>
  <c r="J8" i="1"/>
  <c r="L8" i="1"/>
  <c r="M8" i="1"/>
  <c r="J67" i="1"/>
  <c r="L67" i="1"/>
  <c r="M67" i="1"/>
  <c r="J75" i="1"/>
  <c r="L75" i="1"/>
  <c r="M75" i="1"/>
  <c r="J83" i="1"/>
  <c r="L83" i="1"/>
  <c r="M83" i="1"/>
  <c r="J40" i="1"/>
  <c r="L40" i="1"/>
  <c r="M40" i="1"/>
  <c r="J57" i="1"/>
  <c r="L57" i="1"/>
  <c r="M57" i="1"/>
  <c r="J44" i="1"/>
  <c r="L44" i="1"/>
  <c r="M44" i="1"/>
</calcChain>
</file>

<file path=xl/sharedStrings.xml><?xml version="1.0" encoding="utf-8"?>
<sst xmlns="http://schemas.openxmlformats.org/spreadsheetml/2006/main" count="49" uniqueCount="41">
  <si>
    <t>Year</t>
  </si>
  <si>
    <t>Flat Rate</t>
  </si>
  <si>
    <t>Port Costs</t>
  </si>
  <si>
    <t>Guards</t>
  </si>
  <si>
    <t>Cgo Size</t>
  </si>
  <si>
    <t>Distance</t>
  </si>
  <si>
    <t>Sea Margin</t>
  </si>
  <si>
    <t>Laden Sp</t>
  </si>
  <si>
    <t>Ballast Sp</t>
  </si>
  <si>
    <t>Cons L</t>
  </si>
  <si>
    <t>Cons b</t>
  </si>
  <si>
    <t>Cons load/day</t>
  </si>
  <si>
    <t>Cons dis/day</t>
  </si>
  <si>
    <t>Idle day</t>
  </si>
  <si>
    <t>Laden Days</t>
  </si>
  <si>
    <t>Ballast Days</t>
  </si>
  <si>
    <t>Load days</t>
  </si>
  <si>
    <t>Disch Days</t>
  </si>
  <si>
    <t>Wait Days</t>
  </si>
  <si>
    <t>Total Voyage days</t>
  </si>
  <si>
    <t>Total Ifo used</t>
  </si>
  <si>
    <t>Comms</t>
  </si>
  <si>
    <t>2015</t>
  </si>
  <si>
    <t>Date</t>
  </si>
  <si>
    <t>WS</t>
  </si>
  <si>
    <t>Bunkers</t>
  </si>
  <si>
    <t>PMT</t>
  </si>
  <si>
    <t>Revenue</t>
  </si>
  <si>
    <t>Port and Guards</t>
  </si>
  <si>
    <t>Total Cost</t>
  </si>
  <si>
    <t>Net Revenue</t>
  </si>
  <si>
    <t>TCE</t>
  </si>
  <si>
    <t>Compare</t>
  </si>
  <si>
    <t>diff</t>
  </si>
  <si>
    <t>%</t>
  </si>
  <si>
    <t>$/bbl</t>
  </si>
  <si>
    <t>WTI</t>
  </si>
  <si>
    <t>Brent</t>
  </si>
  <si>
    <t>Brent $</t>
  </si>
  <si>
    <t>% Freight</t>
  </si>
  <si>
    <t>% Freight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</si>
</sst>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yyyy\-mmm\-dd"/>
    <numFmt numFmtId="167" formatCode="0.0%"/>
    <numFmt numFmtId="168" formatCode="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65" fontId="0" fillId="0" borderId="0" xfId="1" applyNumberFormat="1" applyFont="1" applyAlignment="1">
      <alignment vertical="center"/>
    </xf>
    <xf numFmtId="0" fontId="2" fillId="0" borderId="0" xfId="3" applyAlignment="1">
      <alignment horizontal="center" vertical="center"/>
    </xf>
    <xf numFmtId="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65" fontId="2" fillId="0" borderId="0" xfId="1" applyNumberFormat="1" applyFont="1" applyAlignment="1">
      <alignment horizontal="center" vertical="center"/>
    </xf>
    <xf numFmtId="0" fontId="2" fillId="2" borderId="0" xfId="3" applyFill="1" applyAlignment="1">
      <alignment horizontal="center" vertical="center"/>
    </xf>
    <xf numFmtId="166" fontId="0" fillId="0" borderId="0" xfId="0" applyNumberFormat="1" applyFill="1" applyBorder="1" applyAlignment="1" applyProtection="1"/>
    <xf numFmtId="2" fontId="0" fillId="0" borderId="0" xfId="0" applyNumberFormat="1" applyFill="1" applyBorder="1" applyAlignment="1" applyProtection="1"/>
    <xf numFmtId="165" fontId="0" fillId="0" borderId="0" xfId="0" applyNumberFormat="1" applyAlignment="1">
      <alignment vertical="center"/>
    </xf>
    <xf numFmtId="164" fontId="0" fillId="0" borderId="0" xfId="1" applyNumberFormat="1" applyFont="1" applyAlignment="1">
      <alignment vertical="center"/>
    </xf>
    <xf numFmtId="167" fontId="0" fillId="0" borderId="0" xfId="2" applyNumberFormat="1" applyFont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4"/>
    <xf numFmtId="0" fontId="4" fillId="0" borderId="0" xfId="4" applyFont="1" applyAlignment="1">
      <alignment wrapText="1"/>
    </xf>
    <xf numFmtId="0" fontId="4" fillId="0" borderId="0" xfId="4" applyFont="1" applyAlignment="1">
      <alignment horizontal="center" wrapText="1"/>
    </xf>
    <xf numFmtId="168" fontId="3" fillId="0" borderId="0" xfId="4" applyNumberFormat="1"/>
  </cellXfs>
  <cellStyles count="5">
    <cellStyle name="Comma" xfId="1" builtinId="3"/>
    <cellStyle name="Normal" xfId="0" builtinId="0"/>
    <cellStyle name="Normal 2" xfId="4"/>
    <cellStyle name="Normal 3" xfId="3"/>
    <cellStyle name="Percent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/Library/Containers/com.apple.mail/Data/Library/Mail%20Downloads/EABFD91B-D33E-4960-97DA-DAD45C22088F/Copy%20of%20Updated%20June%202nd%202015%20%20%20MFR%20TCE%20Calc%20Feb%202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QuandL"/>
      <sheetName val="Freight Model"/>
      <sheetName val="VLCC"/>
      <sheetName val="Sheet3"/>
      <sheetName val="TD3"/>
      <sheetName val="TD7"/>
      <sheetName val="TD9"/>
      <sheetName val="TD20"/>
      <sheetName val="MR Basket"/>
      <sheetName val="Rates"/>
      <sheetName val="Bunkers"/>
      <sheetName val="Mcq Dirty Drop"/>
      <sheetName val="Odin Dirty Drop"/>
      <sheetName val="Dietz Clean Drop"/>
      <sheetName val="Poten Clean Drop"/>
      <sheetName val="TD20+"/>
      <sheetName val="TC2+"/>
      <sheetName val="TC14+"/>
      <sheetName val="TD3+"/>
      <sheetName val="Compare"/>
      <sheetName val="2000 onward 1"/>
      <sheetName val="2000 onward 2"/>
      <sheetName val="onward 3"/>
      <sheetName val="Month"/>
      <sheetName val="Dai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>
            <v>40911</v>
          </cell>
          <cell r="D3">
            <v>706</v>
          </cell>
        </row>
        <row r="4">
          <cell r="A4">
            <v>40912</v>
          </cell>
          <cell r="D4">
            <v>728</v>
          </cell>
        </row>
        <row r="5">
          <cell r="A5">
            <v>40913</v>
          </cell>
          <cell r="D5">
            <v>735</v>
          </cell>
        </row>
        <row r="6">
          <cell r="A6">
            <v>40914</v>
          </cell>
          <cell r="D6">
            <v>726</v>
          </cell>
        </row>
        <row r="7">
          <cell r="A7">
            <v>40917</v>
          </cell>
          <cell r="D7">
            <v>727</v>
          </cell>
        </row>
        <row r="8">
          <cell r="A8">
            <v>40918</v>
          </cell>
          <cell r="D8">
            <v>727</v>
          </cell>
        </row>
        <row r="9">
          <cell r="A9">
            <v>40919</v>
          </cell>
          <cell r="D9">
            <v>742</v>
          </cell>
        </row>
        <row r="10">
          <cell r="A10">
            <v>40920</v>
          </cell>
          <cell r="D10">
            <v>742</v>
          </cell>
        </row>
        <row r="11">
          <cell r="A11">
            <v>40921</v>
          </cell>
          <cell r="D11">
            <v>744</v>
          </cell>
        </row>
        <row r="12">
          <cell r="A12">
            <v>40924</v>
          </cell>
          <cell r="D12">
            <v>741</v>
          </cell>
        </row>
        <row r="13">
          <cell r="A13">
            <v>40925</v>
          </cell>
          <cell r="D13">
            <v>742</v>
          </cell>
        </row>
        <row r="14">
          <cell r="A14">
            <v>40926</v>
          </cell>
          <cell r="D14">
            <v>748</v>
          </cell>
        </row>
        <row r="15">
          <cell r="A15">
            <v>40927</v>
          </cell>
          <cell r="D15">
            <v>743</v>
          </cell>
        </row>
        <row r="16">
          <cell r="A16">
            <v>40928</v>
          </cell>
          <cell r="D16">
            <v>746</v>
          </cell>
        </row>
        <row r="17">
          <cell r="A17">
            <v>40931</v>
          </cell>
          <cell r="D17">
            <v>743</v>
          </cell>
        </row>
        <row r="18">
          <cell r="A18">
            <v>40932</v>
          </cell>
          <cell r="D18">
            <v>735</v>
          </cell>
        </row>
        <row r="19">
          <cell r="A19">
            <v>40933</v>
          </cell>
          <cell r="D19">
            <v>739</v>
          </cell>
        </row>
        <row r="20">
          <cell r="A20">
            <v>40934</v>
          </cell>
          <cell r="D20">
            <v>740</v>
          </cell>
        </row>
        <row r="21">
          <cell r="A21">
            <v>40935</v>
          </cell>
          <cell r="D21">
            <v>741</v>
          </cell>
        </row>
        <row r="22">
          <cell r="A22">
            <v>40938</v>
          </cell>
          <cell r="D22">
            <v>732</v>
          </cell>
        </row>
        <row r="23">
          <cell r="A23">
            <v>40939</v>
          </cell>
          <cell r="D23">
            <v>737</v>
          </cell>
        </row>
        <row r="24">
          <cell r="A24">
            <v>40940</v>
          </cell>
          <cell r="D24">
            <v>734</v>
          </cell>
        </row>
        <row r="25">
          <cell r="A25">
            <v>40941</v>
          </cell>
          <cell r="D25">
            <v>732</v>
          </cell>
        </row>
        <row r="26">
          <cell r="A26">
            <v>40942</v>
          </cell>
          <cell r="D26">
            <v>720</v>
          </cell>
        </row>
        <row r="27">
          <cell r="A27">
            <v>40945</v>
          </cell>
          <cell r="D27">
            <v>728</v>
          </cell>
        </row>
        <row r="28">
          <cell r="A28">
            <v>40946</v>
          </cell>
          <cell r="D28">
            <v>730</v>
          </cell>
        </row>
        <row r="29">
          <cell r="A29">
            <v>40947</v>
          </cell>
          <cell r="D29">
            <v>732</v>
          </cell>
        </row>
        <row r="30">
          <cell r="A30">
            <v>40948</v>
          </cell>
          <cell r="D30">
            <v>744</v>
          </cell>
        </row>
        <row r="31">
          <cell r="A31">
            <v>40949</v>
          </cell>
          <cell r="D31">
            <v>744</v>
          </cell>
        </row>
        <row r="32">
          <cell r="A32">
            <v>40952</v>
          </cell>
          <cell r="D32">
            <v>748</v>
          </cell>
        </row>
        <row r="33">
          <cell r="A33">
            <v>40953</v>
          </cell>
          <cell r="D33">
            <v>737</v>
          </cell>
        </row>
        <row r="34">
          <cell r="A34">
            <v>40954</v>
          </cell>
          <cell r="D34">
            <v>740</v>
          </cell>
        </row>
        <row r="35">
          <cell r="A35">
            <v>40955</v>
          </cell>
          <cell r="D35">
            <v>735</v>
          </cell>
        </row>
        <row r="36">
          <cell r="A36">
            <v>40956</v>
          </cell>
          <cell r="D36">
            <v>749</v>
          </cell>
        </row>
        <row r="37">
          <cell r="A37">
            <v>40959</v>
          </cell>
          <cell r="D37">
            <v>745</v>
          </cell>
        </row>
        <row r="38">
          <cell r="A38">
            <v>40960</v>
          </cell>
          <cell r="D38">
            <v>742</v>
          </cell>
        </row>
        <row r="39">
          <cell r="A39">
            <v>40961</v>
          </cell>
          <cell r="D39">
            <v>751</v>
          </cell>
        </row>
        <row r="40">
          <cell r="A40">
            <v>40962</v>
          </cell>
          <cell r="D40">
            <v>759</v>
          </cell>
        </row>
        <row r="41">
          <cell r="A41">
            <v>40963</v>
          </cell>
          <cell r="D41">
            <v>762</v>
          </cell>
        </row>
        <row r="42">
          <cell r="A42">
            <v>40966</v>
          </cell>
          <cell r="D42">
            <v>770</v>
          </cell>
        </row>
        <row r="43">
          <cell r="A43">
            <v>40967</v>
          </cell>
          <cell r="D43">
            <v>761</v>
          </cell>
        </row>
        <row r="44">
          <cell r="A44">
            <v>40968</v>
          </cell>
          <cell r="D44">
            <v>746</v>
          </cell>
        </row>
        <row r="45">
          <cell r="A45">
            <v>40969</v>
          </cell>
          <cell r="D45">
            <v>747</v>
          </cell>
        </row>
        <row r="46">
          <cell r="A46">
            <v>40970</v>
          </cell>
          <cell r="D46">
            <v>767</v>
          </cell>
        </row>
        <row r="47">
          <cell r="A47">
            <v>40973</v>
          </cell>
          <cell r="D47">
            <v>764</v>
          </cell>
        </row>
        <row r="48">
          <cell r="A48">
            <v>40974</v>
          </cell>
          <cell r="D48">
            <v>761</v>
          </cell>
        </row>
        <row r="49">
          <cell r="A49">
            <v>40975</v>
          </cell>
          <cell r="D49">
            <v>747</v>
          </cell>
        </row>
        <row r="50">
          <cell r="A50">
            <v>40976</v>
          </cell>
          <cell r="D50">
            <v>752</v>
          </cell>
        </row>
        <row r="51">
          <cell r="A51">
            <v>40977</v>
          </cell>
          <cell r="D51">
            <v>744</v>
          </cell>
        </row>
        <row r="52">
          <cell r="A52">
            <v>40980</v>
          </cell>
          <cell r="D52">
            <v>740</v>
          </cell>
        </row>
        <row r="53">
          <cell r="A53">
            <v>40981</v>
          </cell>
          <cell r="D53">
            <v>754</v>
          </cell>
        </row>
        <row r="54">
          <cell r="A54">
            <v>40982</v>
          </cell>
          <cell r="D54">
            <v>751</v>
          </cell>
        </row>
        <row r="55">
          <cell r="A55">
            <v>40983</v>
          </cell>
          <cell r="D55">
            <v>747</v>
          </cell>
        </row>
        <row r="56">
          <cell r="A56">
            <v>40984</v>
          </cell>
          <cell r="D56">
            <v>750</v>
          </cell>
        </row>
        <row r="57">
          <cell r="A57">
            <v>40987</v>
          </cell>
          <cell r="D57">
            <v>752</v>
          </cell>
        </row>
        <row r="58">
          <cell r="A58">
            <v>40988</v>
          </cell>
          <cell r="D58">
            <v>750</v>
          </cell>
        </row>
        <row r="59">
          <cell r="A59">
            <v>40989</v>
          </cell>
          <cell r="D59">
            <v>748</v>
          </cell>
        </row>
        <row r="60">
          <cell r="A60">
            <v>40990</v>
          </cell>
          <cell r="D60">
            <v>747</v>
          </cell>
        </row>
        <row r="61">
          <cell r="A61">
            <v>40991</v>
          </cell>
          <cell r="D61">
            <v>750</v>
          </cell>
        </row>
        <row r="62">
          <cell r="A62">
            <v>40994</v>
          </cell>
          <cell r="D62">
            <v>753</v>
          </cell>
        </row>
        <row r="63">
          <cell r="A63">
            <v>40995</v>
          </cell>
          <cell r="D63">
            <v>758</v>
          </cell>
        </row>
        <row r="64">
          <cell r="A64">
            <v>40996</v>
          </cell>
          <cell r="D64">
            <v>755</v>
          </cell>
        </row>
        <row r="65">
          <cell r="A65">
            <v>40997</v>
          </cell>
          <cell r="D65">
            <v>750</v>
          </cell>
        </row>
        <row r="66">
          <cell r="A66">
            <v>40998</v>
          </cell>
          <cell r="D66">
            <v>746</v>
          </cell>
        </row>
        <row r="67">
          <cell r="A67">
            <v>41001</v>
          </cell>
          <cell r="D67">
            <v>748</v>
          </cell>
        </row>
        <row r="68">
          <cell r="A68">
            <v>41002</v>
          </cell>
          <cell r="D68">
            <v>749</v>
          </cell>
        </row>
        <row r="69">
          <cell r="A69">
            <v>41003</v>
          </cell>
          <cell r="D69">
            <v>744</v>
          </cell>
        </row>
        <row r="70">
          <cell r="A70">
            <v>41004</v>
          </cell>
          <cell r="D70">
            <v>745</v>
          </cell>
        </row>
        <row r="71">
          <cell r="A71">
            <v>41008</v>
          </cell>
          <cell r="D71">
            <v>740</v>
          </cell>
        </row>
        <row r="72">
          <cell r="A72">
            <v>41009</v>
          </cell>
          <cell r="D72">
            <v>740</v>
          </cell>
        </row>
        <row r="73">
          <cell r="A73">
            <v>41010</v>
          </cell>
          <cell r="D73">
            <v>730</v>
          </cell>
        </row>
        <row r="74">
          <cell r="A74">
            <v>41011</v>
          </cell>
          <cell r="D74">
            <v>733</v>
          </cell>
        </row>
        <row r="75">
          <cell r="A75">
            <v>41012</v>
          </cell>
          <cell r="D75">
            <v>737</v>
          </cell>
        </row>
        <row r="76">
          <cell r="A76">
            <v>41015</v>
          </cell>
          <cell r="D76">
            <v>727</v>
          </cell>
        </row>
        <row r="77">
          <cell r="A77">
            <v>41016</v>
          </cell>
          <cell r="D77">
            <v>721</v>
          </cell>
        </row>
        <row r="78">
          <cell r="A78">
            <v>41017</v>
          </cell>
          <cell r="D78">
            <v>724</v>
          </cell>
        </row>
        <row r="79">
          <cell r="A79">
            <v>41018</v>
          </cell>
          <cell r="D79">
            <v>724</v>
          </cell>
        </row>
        <row r="80">
          <cell r="A80">
            <v>41019</v>
          </cell>
          <cell r="D80">
            <v>727</v>
          </cell>
        </row>
        <row r="81">
          <cell r="A81">
            <v>41022</v>
          </cell>
          <cell r="D81">
            <v>721</v>
          </cell>
        </row>
        <row r="82">
          <cell r="A82">
            <v>41023</v>
          </cell>
          <cell r="D82">
            <v>727</v>
          </cell>
        </row>
        <row r="83">
          <cell r="A83">
            <v>41024</v>
          </cell>
          <cell r="D83">
            <v>725</v>
          </cell>
        </row>
        <row r="84">
          <cell r="A84">
            <v>41025</v>
          </cell>
          <cell r="D84">
            <v>729</v>
          </cell>
        </row>
        <row r="85">
          <cell r="A85">
            <v>41026</v>
          </cell>
          <cell r="D85">
            <v>735</v>
          </cell>
        </row>
        <row r="86">
          <cell r="A86">
            <v>41029</v>
          </cell>
          <cell r="D86">
            <v>731</v>
          </cell>
        </row>
        <row r="87">
          <cell r="A87">
            <v>41030</v>
          </cell>
          <cell r="D87">
            <v>733</v>
          </cell>
        </row>
        <row r="88">
          <cell r="A88">
            <v>41031</v>
          </cell>
          <cell r="D88">
            <v>735</v>
          </cell>
        </row>
        <row r="89">
          <cell r="A89">
            <v>41032</v>
          </cell>
          <cell r="D89">
            <v>726</v>
          </cell>
        </row>
        <row r="90">
          <cell r="A90">
            <v>41033</v>
          </cell>
          <cell r="D90">
            <v>715</v>
          </cell>
        </row>
        <row r="91">
          <cell r="A91">
            <v>41036</v>
          </cell>
          <cell r="D91">
            <v>698</v>
          </cell>
        </row>
        <row r="92">
          <cell r="A92">
            <v>41037</v>
          </cell>
          <cell r="D92">
            <v>699</v>
          </cell>
        </row>
        <row r="93">
          <cell r="A93">
            <v>41038</v>
          </cell>
          <cell r="D93">
            <v>694</v>
          </cell>
        </row>
        <row r="94">
          <cell r="A94">
            <v>41039</v>
          </cell>
          <cell r="D94">
            <v>691</v>
          </cell>
        </row>
        <row r="95">
          <cell r="A95">
            <v>41040</v>
          </cell>
          <cell r="D95">
            <v>677</v>
          </cell>
        </row>
        <row r="96">
          <cell r="A96">
            <v>41043</v>
          </cell>
          <cell r="D96">
            <v>676</v>
          </cell>
        </row>
        <row r="97">
          <cell r="A97">
            <v>41044</v>
          </cell>
          <cell r="D97">
            <v>682</v>
          </cell>
        </row>
        <row r="98">
          <cell r="A98">
            <v>41045</v>
          </cell>
          <cell r="D98">
            <v>684</v>
          </cell>
        </row>
        <row r="99">
          <cell r="A99">
            <v>41046</v>
          </cell>
          <cell r="D99">
            <v>683</v>
          </cell>
        </row>
        <row r="100">
          <cell r="A100">
            <v>41047</v>
          </cell>
          <cell r="D100">
            <v>669</v>
          </cell>
        </row>
        <row r="101">
          <cell r="A101">
            <v>41050</v>
          </cell>
          <cell r="D101">
            <v>672</v>
          </cell>
        </row>
        <row r="102">
          <cell r="A102">
            <v>41051</v>
          </cell>
          <cell r="D102">
            <v>679</v>
          </cell>
        </row>
        <row r="103">
          <cell r="A103">
            <v>41052</v>
          </cell>
          <cell r="D103">
            <v>677</v>
          </cell>
        </row>
        <row r="104">
          <cell r="A104">
            <v>41053</v>
          </cell>
          <cell r="D104">
            <v>672</v>
          </cell>
        </row>
        <row r="105">
          <cell r="A105">
            <v>41054</v>
          </cell>
          <cell r="D105">
            <v>682</v>
          </cell>
        </row>
        <row r="106">
          <cell r="A106">
            <v>41057</v>
          </cell>
          <cell r="D106">
            <v>680</v>
          </cell>
        </row>
        <row r="107">
          <cell r="A107">
            <v>41058</v>
          </cell>
          <cell r="D107">
            <v>681</v>
          </cell>
        </row>
        <row r="108">
          <cell r="A108">
            <v>41059</v>
          </cell>
          <cell r="D108">
            <v>673</v>
          </cell>
        </row>
        <row r="109">
          <cell r="A109">
            <v>41060</v>
          </cell>
          <cell r="D109">
            <v>656</v>
          </cell>
        </row>
        <row r="110">
          <cell r="A110">
            <v>41061</v>
          </cell>
          <cell r="D110">
            <v>638</v>
          </cell>
        </row>
        <row r="111">
          <cell r="A111">
            <v>41064</v>
          </cell>
          <cell r="D111">
            <v>611</v>
          </cell>
        </row>
        <row r="112">
          <cell r="A112">
            <v>41065</v>
          </cell>
          <cell r="D112">
            <v>607</v>
          </cell>
        </row>
        <row r="113">
          <cell r="A113">
            <v>41066</v>
          </cell>
          <cell r="D113">
            <v>618</v>
          </cell>
        </row>
        <row r="114">
          <cell r="A114">
            <v>41067</v>
          </cell>
          <cell r="D114">
            <v>616</v>
          </cell>
        </row>
        <row r="115">
          <cell r="A115">
            <v>41068</v>
          </cell>
          <cell r="D115">
            <v>612</v>
          </cell>
        </row>
        <row r="116">
          <cell r="A116">
            <v>41071</v>
          </cell>
          <cell r="D116">
            <v>626</v>
          </cell>
        </row>
        <row r="117">
          <cell r="A117">
            <v>41072</v>
          </cell>
          <cell r="D117">
            <v>614</v>
          </cell>
        </row>
        <row r="118">
          <cell r="A118">
            <v>41073</v>
          </cell>
          <cell r="D118">
            <v>620</v>
          </cell>
        </row>
        <row r="119">
          <cell r="A119">
            <v>41074</v>
          </cell>
          <cell r="D119">
            <v>618</v>
          </cell>
        </row>
        <row r="120">
          <cell r="A120">
            <v>41075</v>
          </cell>
          <cell r="D120">
            <v>626</v>
          </cell>
        </row>
        <row r="121">
          <cell r="A121">
            <v>41078</v>
          </cell>
          <cell r="D121">
            <v>625</v>
          </cell>
        </row>
        <row r="122">
          <cell r="A122">
            <v>41079</v>
          </cell>
          <cell r="D122">
            <v>599</v>
          </cell>
        </row>
        <row r="123">
          <cell r="A123">
            <v>41080</v>
          </cell>
          <cell r="D123">
            <v>606</v>
          </cell>
        </row>
        <row r="124">
          <cell r="A124">
            <v>41081</v>
          </cell>
          <cell r="D124">
            <v>592</v>
          </cell>
        </row>
        <row r="125">
          <cell r="A125">
            <v>41082</v>
          </cell>
          <cell r="D125">
            <v>578</v>
          </cell>
        </row>
        <row r="126">
          <cell r="A126">
            <v>41085</v>
          </cell>
          <cell r="D126">
            <v>580</v>
          </cell>
        </row>
        <row r="127">
          <cell r="A127">
            <v>41086</v>
          </cell>
          <cell r="D127">
            <v>583</v>
          </cell>
        </row>
        <row r="128">
          <cell r="A128">
            <v>41087</v>
          </cell>
          <cell r="D128">
            <v>585</v>
          </cell>
        </row>
        <row r="129">
          <cell r="A129">
            <v>41088</v>
          </cell>
          <cell r="D129">
            <v>585</v>
          </cell>
        </row>
        <row r="130">
          <cell r="A130">
            <v>41089</v>
          </cell>
          <cell r="D130">
            <v>584</v>
          </cell>
        </row>
        <row r="131">
          <cell r="A131">
            <v>41092</v>
          </cell>
          <cell r="D131">
            <v>602</v>
          </cell>
        </row>
        <row r="132">
          <cell r="A132">
            <v>41093</v>
          </cell>
          <cell r="D132">
            <v>604</v>
          </cell>
        </row>
        <row r="133">
          <cell r="A133">
            <v>41094</v>
          </cell>
          <cell r="D133">
            <v>622</v>
          </cell>
        </row>
        <row r="134">
          <cell r="A134">
            <v>41095</v>
          </cell>
          <cell r="D134">
            <v>627</v>
          </cell>
        </row>
        <row r="135">
          <cell r="A135">
            <v>41096</v>
          </cell>
          <cell r="D135">
            <v>620</v>
          </cell>
        </row>
        <row r="136">
          <cell r="A136">
            <v>41099</v>
          </cell>
          <cell r="D136">
            <v>609</v>
          </cell>
        </row>
        <row r="137">
          <cell r="A137">
            <v>41100</v>
          </cell>
          <cell r="D137">
            <v>608</v>
          </cell>
        </row>
        <row r="138">
          <cell r="A138">
            <v>41101</v>
          </cell>
          <cell r="D138">
            <v>609</v>
          </cell>
        </row>
        <row r="139">
          <cell r="A139">
            <v>41102</v>
          </cell>
          <cell r="D139">
            <v>608</v>
          </cell>
        </row>
        <row r="140">
          <cell r="A140">
            <v>41103</v>
          </cell>
          <cell r="D140">
            <v>623</v>
          </cell>
        </row>
        <row r="141">
          <cell r="A141">
            <v>41106</v>
          </cell>
          <cell r="D141">
            <v>621</v>
          </cell>
        </row>
        <row r="142">
          <cell r="A142">
            <v>41107</v>
          </cell>
          <cell r="D142">
            <v>632</v>
          </cell>
        </row>
        <row r="143">
          <cell r="A143">
            <v>41108</v>
          </cell>
          <cell r="D143">
            <v>634</v>
          </cell>
        </row>
        <row r="144">
          <cell r="A144">
            <v>41109</v>
          </cell>
          <cell r="D144">
            <v>650</v>
          </cell>
        </row>
        <row r="145">
          <cell r="A145">
            <v>41110</v>
          </cell>
          <cell r="D145">
            <v>652</v>
          </cell>
        </row>
        <row r="146">
          <cell r="A146">
            <v>41113</v>
          </cell>
          <cell r="D146">
            <v>635</v>
          </cell>
        </row>
        <row r="147">
          <cell r="A147">
            <v>41114</v>
          </cell>
          <cell r="D147">
            <v>630</v>
          </cell>
        </row>
        <row r="148">
          <cell r="A148">
            <v>41115</v>
          </cell>
          <cell r="D148">
            <v>632</v>
          </cell>
        </row>
        <row r="149">
          <cell r="A149">
            <v>41116</v>
          </cell>
          <cell r="D149">
            <v>636</v>
          </cell>
        </row>
        <row r="150">
          <cell r="A150">
            <v>41117</v>
          </cell>
          <cell r="D150">
            <v>651</v>
          </cell>
        </row>
        <row r="151">
          <cell r="A151">
            <v>41120</v>
          </cell>
          <cell r="D151">
            <v>652</v>
          </cell>
        </row>
        <row r="152">
          <cell r="A152">
            <v>41121</v>
          </cell>
          <cell r="D152">
            <v>648</v>
          </cell>
        </row>
        <row r="153">
          <cell r="A153">
            <v>41122</v>
          </cell>
          <cell r="D153">
            <v>646</v>
          </cell>
        </row>
        <row r="154">
          <cell r="A154">
            <v>41123</v>
          </cell>
          <cell r="D154">
            <v>646</v>
          </cell>
        </row>
        <row r="155">
          <cell r="A155">
            <v>41124</v>
          </cell>
          <cell r="D155">
            <v>653</v>
          </cell>
        </row>
        <row r="156">
          <cell r="A156">
            <v>41127</v>
          </cell>
          <cell r="D156">
            <v>660</v>
          </cell>
        </row>
        <row r="157">
          <cell r="A157">
            <v>41128</v>
          </cell>
          <cell r="D157">
            <v>670</v>
          </cell>
        </row>
        <row r="158">
          <cell r="A158">
            <v>41129</v>
          </cell>
          <cell r="D158">
            <v>673</v>
          </cell>
        </row>
        <row r="159">
          <cell r="A159">
            <v>41130</v>
          </cell>
          <cell r="D159">
            <v>677</v>
          </cell>
        </row>
        <row r="160">
          <cell r="A160">
            <v>41131</v>
          </cell>
          <cell r="D160">
            <v>679</v>
          </cell>
        </row>
        <row r="161">
          <cell r="A161">
            <v>41134</v>
          </cell>
          <cell r="D161">
            <v>673</v>
          </cell>
        </row>
        <row r="162">
          <cell r="A162">
            <v>41135</v>
          </cell>
          <cell r="D162">
            <v>681</v>
          </cell>
        </row>
        <row r="163">
          <cell r="A163">
            <v>41136</v>
          </cell>
          <cell r="D163">
            <v>681</v>
          </cell>
        </row>
        <row r="164">
          <cell r="A164">
            <v>41137</v>
          </cell>
          <cell r="D164">
            <v>695</v>
          </cell>
        </row>
        <row r="165">
          <cell r="A165">
            <v>41138</v>
          </cell>
          <cell r="D165">
            <v>690</v>
          </cell>
        </row>
        <row r="166">
          <cell r="A166">
            <v>41141</v>
          </cell>
          <cell r="D166">
            <v>689</v>
          </cell>
        </row>
        <row r="167">
          <cell r="A167">
            <v>41142</v>
          </cell>
          <cell r="D167">
            <v>693</v>
          </cell>
        </row>
        <row r="168">
          <cell r="A168">
            <v>41143</v>
          </cell>
          <cell r="D168">
            <v>689</v>
          </cell>
        </row>
        <row r="169">
          <cell r="A169">
            <v>41144</v>
          </cell>
          <cell r="D169">
            <v>705</v>
          </cell>
        </row>
        <row r="170">
          <cell r="A170">
            <v>41145</v>
          </cell>
          <cell r="D170">
            <v>697</v>
          </cell>
        </row>
        <row r="171">
          <cell r="A171">
            <v>41148</v>
          </cell>
          <cell r="D171">
            <v>699</v>
          </cell>
        </row>
        <row r="172">
          <cell r="A172">
            <v>41149</v>
          </cell>
          <cell r="D172">
            <v>694</v>
          </cell>
        </row>
        <row r="173">
          <cell r="A173">
            <v>41150</v>
          </cell>
          <cell r="D173">
            <v>691</v>
          </cell>
        </row>
        <row r="174">
          <cell r="A174">
            <v>41151</v>
          </cell>
          <cell r="D174">
            <v>697</v>
          </cell>
        </row>
        <row r="175">
          <cell r="A175">
            <v>41152</v>
          </cell>
          <cell r="D175">
            <v>697</v>
          </cell>
        </row>
        <row r="176">
          <cell r="A176">
            <v>41155</v>
          </cell>
          <cell r="D176">
            <v>701</v>
          </cell>
        </row>
        <row r="177">
          <cell r="A177">
            <v>41156</v>
          </cell>
          <cell r="D177">
            <v>714</v>
          </cell>
        </row>
        <row r="178">
          <cell r="A178">
            <v>41157</v>
          </cell>
          <cell r="D178">
            <v>698</v>
          </cell>
        </row>
        <row r="179">
          <cell r="A179">
            <v>41158</v>
          </cell>
          <cell r="D179">
            <v>698</v>
          </cell>
        </row>
        <row r="180">
          <cell r="A180">
            <v>41159</v>
          </cell>
          <cell r="D180">
            <v>697</v>
          </cell>
        </row>
        <row r="181">
          <cell r="A181">
            <v>41163</v>
          </cell>
          <cell r="D181">
            <v>698</v>
          </cell>
        </row>
        <row r="182">
          <cell r="A182">
            <v>41164</v>
          </cell>
          <cell r="D182">
            <v>702</v>
          </cell>
        </row>
        <row r="183">
          <cell r="A183">
            <v>41165</v>
          </cell>
          <cell r="D183">
            <v>700</v>
          </cell>
        </row>
        <row r="184">
          <cell r="A184">
            <v>41166</v>
          </cell>
          <cell r="D184">
            <v>711</v>
          </cell>
        </row>
        <row r="185">
          <cell r="A185">
            <v>41169</v>
          </cell>
          <cell r="D185">
            <v>706</v>
          </cell>
        </row>
        <row r="186">
          <cell r="A186">
            <v>41170</v>
          </cell>
          <cell r="D186">
            <v>695</v>
          </cell>
        </row>
        <row r="187">
          <cell r="A187">
            <v>41171</v>
          </cell>
          <cell r="D187">
            <v>682</v>
          </cell>
        </row>
        <row r="188">
          <cell r="A188">
            <v>41172</v>
          </cell>
          <cell r="D188">
            <v>659</v>
          </cell>
        </row>
        <row r="189">
          <cell r="A189">
            <v>41173</v>
          </cell>
          <cell r="D189">
            <v>668</v>
          </cell>
        </row>
        <row r="190">
          <cell r="A190">
            <v>41176</v>
          </cell>
          <cell r="D190">
            <v>667</v>
          </cell>
        </row>
        <row r="191">
          <cell r="A191">
            <v>41177</v>
          </cell>
          <cell r="D191">
            <v>669</v>
          </cell>
        </row>
        <row r="192">
          <cell r="A192">
            <v>41178</v>
          </cell>
          <cell r="D192">
            <v>660</v>
          </cell>
        </row>
        <row r="193">
          <cell r="A193">
            <v>41179</v>
          </cell>
          <cell r="D193">
            <v>658</v>
          </cell>
        </row>
        <row r="194">
          <cell r="A194">
            <v>41180</v>
          </cell>
          <cell r="D194">
            <v>674</v>
          </cell>
        </row>
        <row r="195">
          <cell r="A195">
            <v>41183</v>
          </cell>
          <cell r="D195">
            <v>666</v>
          </cell>
        </row>
        <row r="196">
          <cell r="A196">
            <v>41184</v>
          </cell>
          <cell r="D196">
            <v>666</v>
          </cell>
        </row>
        <row r="197">
          <cell r="A197">
            <v>41185</v>
          </cell>
          <cell r="D197">
            <v>655</v>
          </cell>
        </row>
        <row r="198">
          <cell r="A198">
            <v>41186</v>
          </cell>
          <cell r="D198">
            <v>647</v>
          </cell>
        </row>
        <row r="199">
          <cell r="A199">
            <v>41187</v>
          </cell>
          <cell r="D199">
            <v>656</v>
          </cell>
        </row>
        <row r="200">
          <cell r="A200">
            <v>41190</v>
          </cell>
          <cell r="D200">
            <v>642</v>
          </cell>
        </row>
        <row r="201">
          <cell r="A201">
            <v>41191</v>
          </cell>
          <cell r="D201">
            <v>643</v>
          </cell>
        </row>
        <row r="202">
          <cell r="A202">
            <v>41192</v>
          </cell>
          <cell r="D202">
            <v>661</v>
          </cell>
        </row>
        <row r="203">
          <cell r="A203">
            <v>41193</v>
          </cell>
          <cell r="D203">
            <v>662</v>
          </cell>
        </row>
        <row r="204">
          <cell r="A204">
            <v>41194</v>
          </cell>
          <cell r="D204">
            <v>661</v>
          </cell>
        </row>
        <row r="205">
          <cell r="A205">
            <v>41197</v>
          </cell>
          <cell r="D205">
            <v>657</v>
          </cell>
        </row>
        <row r="206">
          <cell r="A206">
            <v>41198</v>
          </cell>
          <cell r="D206">
            <v>664</v>
          </cell>
        </row>
        <row r="207">
          <cell r="A207">
            <v>41199</v>
          </cell>
          <cell r="D207">
            <v>652</v>
          </cell>
        </row>
        <row r="208">
          <cell r="A208">
            <v>41200</v>
          </cell>
          <cell r="D208">
            <v>651</v>
          </cell>
        </row>
        <row r="209">
          <cell r="A209">
            <v>41201</v>
          </cell>
          <cell r="D209">
            <v>651</v>
          </cell>
        </row>
        <row r="210">
          <cell r="A210">
            <v>41204</v>
          </cell>
          <cell r="D210">
            <v>651</v>
          </cell>
        </row>
        <row r="211">
          <cell r="A211">
            <v>41205</v>
          </cell>
          <cell r="D211">
            <v>644</v>
          </cell>
        </row>
        <row r="212">
          <cell r="A212">
            <v>41206</v>
          </cell>
          <cell r="D212">
            <v>641</v>
          </cell>
        </row>
        <row r="213">
          <cell r="A213">
            <v>41207</v>
          </cell>
          <cell r="D213">
            <v>640</v>
          </cell>
        </row>
        <row r="214">
          <cell r="A214">
            <v>41208</v>
          </cell>
          <cell r="D214">
            <v>634</v>
          </cell>
        </row>
        <row r="215">
          <cell r="A215">
            <v>41211</v>
          </cell>
          <cell r="D215">
            <v>638</v>
          </cell>
        </row>
        <row r="216">
          <cell r="A216">
            <v>41212</v>
          </cell>
          <cell r="D216">
            <v>631</v>
          </cell>
        </row>
        <row r="217">
          <cell r="A217">
            <v>41213</v>
          </cell>
          <cell r="D217">
            <v>627</v>
          </cell>
        </row>
        <row r="218">
          <cell r="A218">
            <v>41214</v>
          </cell>
          <cell r="D218">
            <v>625</v>
          </cell>
        </row>
        <row r="219">
          <cell r="A219">
            <v>41215</v>
          </cell>
          <cell r="D219">
            <v>621</v>
          </cell>
        </row>
        <row r="220">
          <cell r="A220">
            <v>41218</v>
          </cell>
          <cell r="D220">
            <v>603</v>
          </cell>
        </row>
        <row r="221">
          <cell r="A221">
            <v>41219</v>
          </cell>
          <cell r="D221">
            <v>605</v>
          </cell>
        </row>
        <row r="222">
          <cell r="A222">
            <v>41220</v>
          </cell>
          <cell r="D222">
            <v>620</v>
          </cell>
        </row>
        <row r="223">
          <cell r="A223">
            <v>41221</v>
          </cell>
          <cell r="D223">
            <v>604</v>
          </cell>
        </row>
        <row r="224">
          <cell r="A224">
            <v>41222</v>
          </cell>
          <cell r="D224">
            <v>600</v>
          </cell>
        </row>
        <row r="225">
          <cell r="A225">
            <v>41225</v>
          </cell>
          <cell r="D225">
            <v>617</v>
          </cell>
        </row>
        <row r="226">
          <cell r="A226">
            <v>41226</v>
          </cell>
          <cell r="D226">
            <v>611</v>
          </cell>
        </row>
        <row r="227">
          <cell r="A227">
            <v>41227</v>
          </cell>
          <cell r="D227">
            <v>613</v>
          </cell>
        </row>
        <row r="228">
          <cell r="A228">
            <v>41228</v>
          </cell>
          <cell r="D228">
            <v>619</v>
          </cell>
        </row>
        <row r="229">
          <cell r="A229">
            <v>41229</v>
          </cell>
          <cell r="D229">
            <v>626</v>
          </cell>
        </row>
        <row r="230">
          <cell r="A230">
            <v>41232</v>
          </cell>
          <cell r="D230">
            <v>629</v>
          </cell>
        </row>
        <row r="231">
          <cell r="A231">
            <v>41233</v>
          </cell>
          <cell r="D231">
            <v>628</v>
          </cell>
        </row>
        <row r="232">
          <cell r="A232">
            <v>41234</v>
          </cell>
          <cell r="D232">
            <v>616</v>
          </cell>
        </row>
        <row r="233">
          <cell r="A233">
            <v>41235</v>
          </cell>
          <cell r="D233">
            <v>621</v>
          </cell>
        </row>
        <row r="234">
          <cell r="A234">
            <v>41236</v>
          </cell>
          <cell r="D234">
            <v>622</v>
          </cell>
        </row>
        <row r="235">
          <cell r="A235">
            <v>41239</v>
          </cell>
          <cell r="D235">
            <v>622</v>
          </cell>
        </row>
        <row r="236">
          <cell r="A236">
            <v>41240</v>
          </cell>
          <cell r="D236">
            <v>629</v>
          </cell>
        </row>
        <row r="237">
          <cell r="A237">
            <v>41241</v>
          </cell>
          <cell r="D237">
            <v>614</v>
          </cell>
        </row>
        <row r="238">
          <cell r="A238">
            <v>41242</v>
          </cell>
          <cell r="D238">
            <v>605</v>
          </cell>
        </row>
        <row r="239">
          <cell r="A239">
            <v>41243</v>
          </cell>
          <cell r="D239">
            <v>608</v>
          </cell>
        </row>
        <row r="240">
          <cell r="A240">
            <v>41246</v>
          </cell>
          <cell r="D240">
            <v>612</v>
          </cell>
        </row>
        <row r="241">
          <cell r="A241">
            <v>41247</v>
          </cell>
          <cell r="D241">
            <v>614</v>
          </cell>
        </row>
        <row r="242">
          <cell r="A242">
            <v>41248</v>
          </cell>
          <cell r="D242">
            <v>618</v>
          </cell>
        </row>
        <row r="243">
          <cell r="A243">
            <v>41249</v>
          </cell>
          <cell r="D243">
            <v>614</v>
          </cell>
        </row>
        <row r="244">
          <cell r="A244">
            <v>41250</v>
          </cell>
          <cell r="D244">
            <v>604</v>
          </cell>
        </row>
        <row r="245">
          <cell r="A245">
            <v>41253</v>
          </cell>
          <cell r="D245">
            <v>611</v>
          </cell>
        </row>
        <row r="246">
          <cell r="A246">
            <v>41254</v>
          </cell>
          <cell r="D246">
            <v>609</v>
          </cell>
        </row>
        <row r="247">
          <cell r="A247">
            <v>41255</v>
          </cell>
          <cell r="D247">
            <v>612</v>
          </cell>
        </row>
        <row r="248">
          <cell r="A248">
            <v>41256</v>
          </cell>
          <cell r="D248">
            <v>603</v>
          </cell>
        </row>
        <row r="249">
          <cell r="A249">
            <v>41257</v>
          </cell>
          <cell r="D249">
            <v>609</v>
          </cell>
        </row>
        <row r="250">
          <cell r="A250">
            <v>41260</v>
          </cell>
          <cell r="D250">
            <v>610</v>
          </cell>
        </row>
        <row r="251">
          <cell r="A251">
            <v>41261</v>
          </cell>
          <cell r="D251">
            <v>615</v>
          </cell>
        </row>
        <row r="252">
          <cell r="A252">
            <v>41262</v>
          </cell>
          <cell r="D252">
            <v>619</v>
          </cell>
        </row>
        <row r="253">
          <cell r="A253">
            <v>41263</v>
          </cell>
          <cell r="D253">
            <v>618</v>
          </cell>
        </row>
        <row r="254">
          <cell r="A254">
            <v>41264</v>
          </cell>
          <cell r="D254">
            <v>615</v>
          </cell>
        </row>
        <row r="255">
          <cell r="A255">
            <v>41267</v>
          </cell>
          <cell r="D255">
            <v>614</v>
          </cell>
        </row>
        <row r="256">
          <cell r="A256">
            <v>41269</v>
          </cell>
          <cell r="D256">
            <v>612</v>
          </cell>
        </row>
        <row r="257">
          <cell r="A257">
            <v>41270</v>
          </cell>
          <cell r="D257">
            <v>619</v>
          </cell>
        </row>
        <row r="258">
          <cell r="A258">
            <v>41271</v>
          </cell>
          <cell r="D258">
            <v>616</v>
          </cell>
        </row>
        <row r="259">
          <cell r="A259">
            <v>41274</v>
          </cell>
          <cell r="D259">
            <v>611</v>
          </cell>
        </row>
        <row r="260">
          <cell r="A260">
            <v>41276</v>
          </cell>
          <cell r="D260">
            <v>614</v>
          </cell>
        </row>
        <row r="261">
          <cell r="A261">
            <v>41277</v>
          </cell>
          <cell r="D261">
            <v>621</v>
          </cell>
        </row>
        <row r="262">
          <cell r="A262">
            <v>41278</v>
          </cell>
          <cell r="D262">
            <v>630</v>
          </cell>
        </row>
        <row r="263">
          <cell r="A263">
            <v>41281</v>
          </cell>
          <cell r="D263">
            <v>627</v>
          </cell>
        </row>
        <row r="264">
          <cell r="A264">
            <v>41282</v>
          </cell>
          <cell r="D264">
            <v>628</v>
          </cell>
        </row>
        <row r="265">
          <cell r="A265">
            <v>41283</v>
          </cell>
          <cell r="D265">
            <v>629</v>
          </cell>
        </row>
        <row r="266">
          <cell r="A266">
            <v>41284</v>
          </cell>
          <cell r="D266">
            <v>629</v>
          </cell>
        </row>
        <row r="267">
          <cell r="A267">
            <v>41285</v>
          </cell>
          <cell r="D267">
            <v>628</v>
          </cell>
        </row>
        <row r="268">
          <cell r="A268">
            <v>41288</v>
          </cell>
          <cell r="D268">
            <v>621</v>
          </cell>
        </row>
        <row r="269">
          <cell r="A269">
            <v>41289</v>
          </cell>
          <cell r="D269">
            <v>627</v>
          </cell>
        </row>
        <row r="270">
          <cell r="A270">
            <v>41290</v>
          </cell>
          <cell r="D270">
            <v>618</v>
          </cell>
        </row>
        <row r="271">
          <cell r="A271">
            <v>41291</v>
          </cell>
          <cell r="D271">
            <v>624</v>
          </cell>
        </row>
        <row r="272">
          <cell r="A272">
            <v>41292</v>
          </cell>
          <cell r="D272">
            <v>630</v>
          </cell>
        </row>
        <row r="273">
          <cell r="A273">
            <v>41295</v>
          </cell>
          <cell r="D273">
            <v>634</v>
          </cell>
        </row>
        <row r="274">
          <cell r="A274">
            <v>41296</v>
          </cell>
          <cell r="D274">
            <v>621</v>
          </cell>
        </row>
        <row r="275">
          <cell r="A275">
            <v>41297</v>
          </cell>
          <cell r="D275">
            <v>626</v>
          </cell>
        </row>
        <row r="276">
          <cell r="A276">
            <v>41298</v>
          </cell>
          <cell r="D276">
            <v>625</v>
          </cell>
        </row>
        <row r="277">
          <cell r="A277">
            <v>41299</v>
          </cell>
          <cell r="D277">
            <v>628</v>
          </cell>
        </row>
        <row r="278">
          <cell r="A278">
            <v>41302</v>
          </cell>
          <cell r="D278">
            <v>630</v>
          </cell>
        </row>
        <row r="279">
          <cell r="A279">
            <v>41303</v>
          </cell>
          <cell r="D279">
            <v>633</v>
          </cell>
        </row>
        <row r="280">
          <cell r="A280">
            <v>41304</v>
          </cell>
          <cell r="D280">
            <v>639</v>
          </cell>
        </row>
        <row r="281">
          <cell r="A281">
            <v>41305</v>
          </cell>
          <cell r="D281">
            <v>643</v>
          </cell>
        </row>
        <row r="282">
          <cell r="A282">
            <v>41306</v>
          </cell>
          <cell r="D282">
            <v>666</v>
          </cell>
        </row>
        <row r="283">
          <cell r="A283">
            <v>41309</v>
          </cell>
          <cell r="D283">
            <v>673</v>
          </cell>
        </row>
        <row r="284">
          <cell r="A284">
            <v>41310</v>
          </cell>
          <cell r="D284">
            <v>650</v>
          </cell>
        </row>
        <row r="285">
          <cell r="A285">
            <v>41311</v>
          </cell>
          <cell r="D285">
            <v>654</v>
          </cell>
        </row>
        <row r="286">
          <cell r="A286">
            <v>41312</v>
          </cell>
          <cell r="D286">
            <v>658</v>
          </cell>
        </row>
        <row r="287">
          <cell r="A287">
            <v>41313</v>
          </cell>
          <cell r="D287">
            <v>660</v>
          </cell>
        </row>
        <row r="288">
          <cell r="A288">
            <v>41316</v>
          </cell>
          <cell r="D288">
            <v>677</v>
          </cell>
        </row>
        <row r="289">
          <cell r="A289">
            <v>41317</v>
          </cell>
          <cell r="D289">
            <v>689</v>
          </cell>
        </row>
        <row r="290">
          <cell r="A290">
            <v>41318</v>
          </cell>
          <cell r="D290">
            <v>663</v>
          </cell>
        </row>
        <row r="291">
          <cell r="A291">
            <v>41319</v>
          </cell>
          <cell r="D291">
            <v>661</v>
          </cell>
        </row>
        <row r="292">
          <cell r="A292">
            <v>41320</v>
          </cell>
          <cell r="D292">
            <v>664</v>
          </cell>
        </row>
        <row r="293">
          <cell r="A293">
            <v>41323</v>
          </cell>
          <cell r="D293">
            <v>667</v>
          </cell>
        </row>
        <row r="294">
          <cell r="A294">
            <v>41324</v>
          </cell>
          <cell r="D294">
            <v>667</v>
          </cell>
        </row>
        <row r="295">
          <cell r="A295">
            <v>41325</v>
          </cell>
          <cell r="D295">
            <v>663</v>
          </cell>
        </row>
        <row r="296">
          <cell r="A296">
            <v>41326</v>
          </cell>
          <cell r="D296">
            <v>655</v>
          </cell>
        </row>
        <row r="297">
          <cell r="A297">
            <v>41327</v>
          </cell>
          <cell r="D297">
            <v>663</v>
          </cell>
        </row>
        <row r="298">
          <cell r="A298">
            <v>41330</v>
          </cell>
          <cell r="D298">
            <v>657</v>
          </cell>
        </row>
        <row r="299">
          <cell r="A299">
            <v>41331</v>
          </cell>
          <cell r="D299">
            <v>653</v>
          </cell>
        </row>
        <row r="300">
          <cell r="A300">
            <v>41332</v>
          </cell>
          <cell r="D300">
            <v>656</v>
          </cell>
        </row>
        <row r="301">
          <cell r="A301">
            <v>41333</v>
          </cell>
          <cell r="D301">
            <v>650</v>
          </cell>
        </row>
        <row r="302">
          <cell r="A302">
            <v>41334</v>
          </cell>
          <cell r="D302">
            <v>642</v>
          </cell>
        </row>
        <row r="303">
          <cell r="A303">
            <v>41337</v>
          </cell>
          <cell r="D303">
            <v>639</v>
          </cell>
        </row>
        <row r="304">
          <cell r="A304">
            <v>41338</v>
          </cell>
          <cell r="D304">
            <v>641</v>
          </cell>
        </row>
        <row r="305">
          <cell r="A305">
            <v>41339</v>
          </cell>
          <cell r="D305">
            <v>646</v>
          </cell>
        </row>
        <row r="306">
          <cell r="A306">
            <v>41340</v>
          </cell>
          <cell r="D306">
            <v>649</v>
          </cell>
        </row>
        <row r="307">
          <cell r="A307">
            <v>41341</v>
          </cell>
          <cell r="D307">
            <v>643</v>
          </cell>
        </row>
        <row r="308">
          <cell r="A308">
            <v>41344</v>
          </cell>
          <cell r="D308">
            <v>642</v>
          </cell>
        </row>
        <row r="309">
          <cell r="A309">
            <v>41345</v>
          </cell>
          <cell r="D309">
            <v>647</v>
          </cell>
        </row>
        <row r="310">
          <cell r="A310">
            <v>41346</v>
          </cell>
          <cell r="D310">
            <v>652</v>
          </cell>
        </row>
        <row r="311">
          <cell r="A311">
            <v>41347</v>
          </cell>
          <cell r="D311">
            <v>648</v>
          </cell>
        </row>
        <row r="312">
          <cell r="A312">
            <v>41348</v>
          </cell>
          <cell r="D312">
            <v>651</v>
          </cell>
        </row>
        <row r="313">
          <cell r="A313">
            <v>41351</v>
          </cell>
          <cell r="D313">
            <v>649</v>
          </cell>
        </row>
        <row r="314">
          <cell r="A314">
            <v>41352</v>
          </cell>
          <cell r="D314">
            <v>650</v>
          </cell>
        </row>
        <row r="315">
          <cell r="A315">
            <v>41353</v>
          </cell>
          <cell r="D315">
            <v>638</v>
          </cell>
        </row>
        <row r="316">
          <cell r="A316">
            <v>41354</v>
          </cell>
          <cell r="D316">
            <v>634</v>
          </cell>
        </row>
        <row r="317">
          <cell r="A317">
            <v>41355</v>
          </cell>
          <cell r="D317">
            <v>632</v>
          </cell>
        </row>
        <row r="318">
          <cell r="A318">
            <v>41358</v>
          </cell>
          <cell r="D318">
            <v>636</v>
          </cell>
        </row>
        <row r="319">
          <cell r="A319">
            <v>41359</v>
          </cell>
          <cell r="D319">
            <v>635</v>
          </cell>
        </row>
        <row r="320">
          <cell r="A320">
            <v>41360</v>
          </cell>
          <cell r="D320">
            <v>640</v>
          </cell>
        </row>
        <row r="321">
          <cell r="A321">
            <v>41361</v>
          </cell>
          <cell r="D321">
            <v>646</v>
          </cell>
        </row>
        <row r="322">
          <cell r="A322">
            <v>41365</v>
          </cell>
          <cell r="D322">
            <v>645</v>
          </cell>
        </row>
        <row r="323">
          <cell r="A323">
            <v>41366</v>
          </cell>
          <cell r="D323">
            <v>645</v>
          </cell>
        </row>
        <row r="324">
          <cell r="A324">
            <v>41367</v>
          </cell>
          <cell r="D324">
            <v>641</v>
          </cell>
        </row>
        <row r="325">
          <cell r="A325">
            <v>41368</v>
          </cell>
          <cell r="D325">
            <v>628</v>
          </cell>
        </row>
        <row r="326">
          <cell r="A326">
            <v>41372</v>
          </cell>
          <cell r="D326">
            <v>631</v>
          </cell>
        </row>
        <row r="327">
          <cell r="A327">
            <v>41373</v>
          </cell>
          <cell r="D327">
            <v>633</v>
          </cell>
        </row>
        <row r="328">
          <cell r="A328">
            <v>41374</v>
          </cell>
          <cell r="D328">
            <v>633</v>
          </cell>
        </row>
        <row r="329">
          <cell r="A329">
            <v>41375</v>
          </cell>
          <cell r="D329">
            <v>630</v>
          </cell>
        </row>
        <row r="330">
          <cell r="A330">
            <v>41376</v>
          </cell>
          <cell r="D330">
            <v>626</v>
          </cell>
        </row>
        <row r="331">
          <cell r="A331">
            <v>41379</v>
          </cell>
          <cell r="D331">
            <v>617</v>
          </cell>
        </row>
        <row r="332">
          <cell r="A332">
            <v>41380</v>
          </cell>
          <cell r="D332">
            <v>607</v>
          </cell>
        </row>
        <row r="333">
          <cell r="A333">
            <v>41381</v>
          </cell>
          <cell r="D333">
            <v>623</v>
          </cell>
        </row>
        <row r="334">
          <cell r="A334">
            <v>41382</v>
          </cell>
          <cell r="D334">
            <v>616</v>
          </cell>
        </row>
        <row r="335">
          <cell r="A335">
            <v>41383</v>
          </cell>
          <cell r="D335">
            <v>620</v>
          </cell>
        </row>
        <row r="336">
          <cell r="A336">
            <v>41386</v>
          </cell>
          <cell r="D336">
            <v>611</v>
          </cell>
        </row>
        <row r="337">
          <cell r="A337">
            <v>41387</v>
          </cell>
          <cell r="D337">
            <v>612</v>
          </cell>
        </row>
        <row r="338">
          <cell r="A338">
            <v>41388</v>
          </cell>
          <cell r="D338">
            <v>617</v>
          </cell>
        </row>
        <row r="339">
          <cell r="A339">
            <v>41389</v>
          </cell>
          <cell r="D339">
            <v>619</v>
          </cell>
        </row>
        <row r="340">
          <cell r="A340">
            <v>41390</v>
          </cell>
          <cell r="D340">
            <v>627</v>
          </cell>
        </row>
        <row r="341">
          <cell r="A341">
            <v>41393</v>
          </cell>
          <cell r="D341">
            <v>629</v>
          </cell>
        </row>
        <row r="342">
          <cell r="A342">
            <v>41394</v>
          </cell>
          <cell r="D342">
            <v>630</v>
          </cell>
        </row>
        <row r="343">
          <cell r="A343">
            <v>41395</v>
          </cell>
          <cell r="D343">
            <v>687</v>
          </cell>
        </row>
        <row r="344">
          <cell r="A344">
            <v>41396</v>
          </cell>
          <cell r="D344">
            <v>626</v>
          </cell>
        </row>
        <row r="345">
          <cell r="A345">
            <v>41397</v>
          </cell>
          <cell r="D345">
            <v>635</v>
          </cell>
        </row>
        <row r="346">
          <cell r="A346">
            <v>41400</v>
          </cell>
          <cell r="D346">
            <v>642</v>
          </cell>
        </row>
        <row r="347">
          <cell r="A347">
            <v>41401</v>
          </cell>
          <cell r="D347">
            <v>644</v>
          </cell>
        </row>
        <row r="348">
          <cell r="A348">
            <v>41402</v>
          </cell>
          <cell r="D348">
            <v>635</v>
          </cell>
        </row>
        <row r="349">
          <cell r="A349">
            <v>41403</v>
          </cell>
          <cell r="D349">
            <v>636</v>
          </cell>
        </row>
        <row r="350">
          <cell r="A350">
            <v>41404</v>
          </cell>
          <cell r="D350">
            <v>630</v>
          </cell>
        </row>
        <row r="351">
          <cell r="A351">
            <v>41407</v>
          </cell>
          <cell r="D351">
            <v>612</v>
          </cell>
        </row>
        <row r="352">
          <cell r="A352">
            <v>41408</v>
          </cell>
          <cell r="D352">
            <v>612</v>
          </cell>
        </row>
        <row r="353">
          <cell r="A353">
            <v>41409</v>
          </cell>
          <cell r="D353">
            <v>608</v>
          </cell>
        </row>
        <row r="354">
          <cell r="A354">
            <v>41410</v>
          </cell>
          <cell r="D354">
            <v>618</v>
          </cell>
        </row>
        <row r="355">
          <cell r="A355">
            <v>41411</v>
          </cell>
          <cell r="D355">
            <v>667</v>
          </cell>
        </row>
        <row r="356">
          <cell r="A356">
            <v>41414</v>
          </cell>
          <cell r="D356">
            <v>669</v>
          </cell>
        </row>
        <row r="357">
          <cell r="A357">
            <v>41415</v>
          </cell>
          <cell r="D357">
            <v>666</v>
          </cell>
        </row>
        <row r="358">
          <cell r="A358">
            <v>41416</v>
          </cell>
          <cell r="D358">
            <v>665</v>
          </cell>
        </row>
        <row r="359">
          <cell r="A359">
            <v>41417</v>
          </cell>
          <cell r="D359">
            <v>645</v>
          </cell>
        </row>
        <row r="360">
          <cell r="A360">
            <v>41418</v>
          </cell>
          <cell r="D360">
            <v>673</v>
          </cell>
        </row>
        <row r="361">
          <cell r="A361">
            <v>41422</v>
          </cell>
          <cell r="D361">
            <v>657</v>
          </cell>
        </row>
        <row r="362">
          <cell r="A362">
            <v>41423</v>
          </cell>
          <cell r="D362">
            <v>657</v>
          </cell>
        </row>
        <row r="363">
          <cell r="A363">
            <v>41424</v>
          </cell>
          <cell r="D363">
            <v>661</v>
          </cell>
        </row>
        <row r="364">
          <cell r="A364">
            <v>41425</v>
          </cell>
          <cell r="D364">
            <v>659</v>
          </cell>
        </row>
        <row r="365">
          <cell r="A365">
            <v>41428</v>
          </cell>
          <cell r="D365">
            <v>659</v>
          </cell>
        </row>
        <row r="366">
          <cell r="A366">
            <v>41429</v>
          </cell>
          <cell r="D366">
            <v>664</v>
          </cell>
        </row>
        <row r="367">
          <cell r="A367">
            <v>41430</v>
          </cell>
          <cell r="D367">
            <v>667</v>
          </cell>
        </row>
        <row r="368">
          <cell r="A368">
            <v>41431</v>
          </cell>
          <cell r="D368">
            <v>668</v>
          </cell>
        </row>
        <row r="369">
          <cell r="A369">
            <v>41432</v>
          </cell>
          <cell r="D369">
            <v>662</v>
          </cell>
        </row>
        <row r="370">
          <cell r="A370">
            <v>41435</v>
          </cell>
          <cell r="D370">
            <v>657</v>
          </cell>
        </row>
        <row r="371">
          <cell r="A371">
            <v>41436</v>
          </cell>
          <cell r="D371">
            <v>659</v>
          </cell>
        </row>
        <row r="372">
          <cell r="A372">
            <v>41437</v>
          </cell>
          <cell r="D372">
            <v>661</v>
          </cell>
        </row>
        <row r="373">
          <cell r="A373">
            <v>41438</v>
          </cell>
          <cell r="D373">
            <v>668</v>
          </cell>
        </row>
        <row r="374">
          <cell r="A374">
            <v>41439</v>
          </cell>
          <cell r="D374">
            <v>669</v>
          </cell>
        </row>
        <row r="375">
          <cell r="A375">
            <v>41442</v>
          </cell>
          <cell r="D375">
            <v>668</v>
          </cell>
        </row>
        <row r="376">
          <cell r="A376">
            <v>41443</v>
          </cell>
          <cell r="D376">
            <v>666</v>
          </cell>
        </row>
        <row r="377">
          <cell r="A377">
            <v>41444</v>
          </cell>
          <cell r="D377">
            <v>671</v>
          </cell>
        </row>
        <row r="378">
          <cell r="A378">
            <v>41445</v>
          </cell>
          <cell r="D378">
            <v>661</v>
          </cell>
        </row>
        <row r="379">
          <cell r="A379">
            <v>41446</v>
          </cell>
          <cell r="D379">
            <v>658</v>
          </cell>
        </row>
        <row r="380">
          <cell r="A380">
            <v>41449</v>
          </cell>
          <cell r="D380">
            <v>662</v>
          </cell>
        </row>
        <row r="381">
          <cell r="A381">
            <v>41450</v>
          </cell>
          <cell r="D381">
            <v>659</v>
          </cell>
        </row>
        <row r="382">
          <cell r="A382">
            <v>41451</v>
          </cell>
          <cell r="D382">
            <v>660</v>
          </cell>
        </row>
        <row r="383">
          <cell r="A383">
            <v>41452</v>
          </cell>
          <cell r="D383">
            <v>659</v>
          </cell>
        </row>
        <row r="384">
          <cell r="A384">
            <v>41453</v>
          </cell>
          <cell r="D384">
            <v>662</v>
          </cell>
        </row>
        <row r="385">
          <cell r="A385">
            <v>41456</v>
          </cell>
          <cell r="D385">
            <v>656</v>
          </cell>
        </row>
        <row r="386">
          <cell r="A386">
            <v>41457</v>
          </cell>
          <cell r="D386">
            <v>651</v>
          </cell>
        </row>
        <row r="387">
          <cell r="A387">
            <v>41458</v>
          </cell>
          <cell r="D387">
            <v>644</v>
          </cell>
        </row>
        <row r="388">
          <cell r="A388">
            <v>41459</v>
          </cell>
          <cell r="D388">
            <v>653</v>
          </cell>
        </row>
        <row r="389">
          <cell r="A389">
            <v>41460</v>
          </cell>
          <cell r="D389">
            <v>651</v>
          </cell>
        </row>
        <row r="390">
          <cell r="A390">
            <v>41463</v>
          </cell>
          <cell r="D390">
            <v>657</v>
          </cell>
        </row>
        <row r="391">
          <cell r="A391">
            <v>41464</v>
          </cell>
          <cell r="D391">
            <v>650</v>
          </cell>
        </row>
        <row r="392">
          <cell r="A392">
            <v>41465</v>
          </cell>
          <cell r="D392">
            <v>646</v>
          </cell>
        </row>
        <row r="393">
          <cell r="A393">
            <v>41466</v>
          </cell>
          <cell r="D393">
            <v>655</v>
          </cell>
        </row>
        <row r="394">
          <cell r="A394">
            <v>41467</v>
          </cell>
          <cell r="D394">
            <v>650</v>
          </cell>
        </row>
        <row r="395">
          <cell r="A395">
            <v>41470</v>
          </cell>
          <cell r="D395">
            <v>652</v>
          </cell>
        </row>
        <row r="396">
          <cell r="A396">
            <v>41471</v>
          </cell>
          <cell r="D396">
            <v>651</v>
          </cell>
        </row>
        <row r="397">
          <cell r="A397">
            <v>41472</v>
          </cell>
          <cell r="D397">
            <v>647</v>
          </cell>
        </row>
        <row r="398">
          <cell r="A398">
            <v>41473</v>
          </cell>
          <cell r="D398">
            <v>658</v>
          </cell>
        </row>
        <row r="399">
          <cell r="A399">
            <v>41474</v>
          </cell>
          <cell r="D399">
            <v>653</v>
          </cell>
        </row>
        <row r="400">
          <cell r="A400">
            <v>41477</v>
          </cell>
          <cell r="D400">
            <v>654</v>
          </cell>
        </row>
        <row r="401">
          <cell r="A401">
            <v>41478</v>
          </cell>
          <cell r="D401">
            <v>655</v>
          </cell>
        </row>
        <row r="402">
          <cell r="A402">
            <v>41479</v>
          </cell>
          <cell r="D402">
            <v>657</v>
          </cell>
        </row>
        <row r="403">
          <cell r="A403">
            <v>41480</v>
          </cell>
          <cell r="D403">
            <v>652</v>
          </cell>
        </row>
        <row r="404">
          <cell r="A404">
            <v>41481</v>
          </cell>
          <cell r="D404">
            <v>649</v>
          </cell>
        </row>
        <row r="405">
          <cell r="A405">
            <v>41484</v>
          </cell>
          <cell r="D405">
            <v>649</v>
          </cell>
        </row>
        <row r="406">
          <cell r="A406">
            <v>41485</v>
          </cell>
          <cell r="D406">
            <v>655</v>
          </cell>
        </row>
        <row r="407">
          <cell r="A407">
            <v>41486</v>
          </cell>
          <cell r="D407">
            <v>655</v>
          </cell>
        </row>
        <row r="408">
          <cell r="A408">
            <v>41487</v>
          </cell>
          <cell r="D408">
            <v>659</v>
          </cell>
        </row>
        <row r="409">
          <cell r="A409">
            <v>41488</v>
          </cell>
          <cell r="D409">
            <v>661</v>
          </cell>
        </row>
        <row r="410">
          <cell r="A410">
            <v>41491</v>
          </cell>
          <cell r="D410">
            <v>662</v>
          </cell>
        </row>
        <row r="411">
          <cell r="A411">
            <v>41492</v>
          </cell>
          <cell r="D411">
            <v>656</v>
          </cell>
        </row>
        <row r="412">
          <cell r="A412">
            <v>41493</v>
          </cell>
          <cell r="D412">
            <v>651</v>
          </cell>
        </row>
        <row r="413">
          <cell r="A413">
            <v>41494</v>
          </cell>
          <cell r="D413">
            <v>660</v>
          </cell>
        </row>
        <row r="414">
          <cell r="A414">
            <v>41495</v>
          </cell>
          <cell r="D414">
            <v>657</v>
          </cell>
        </row>
        <row r="415">
          <cell r="A415">
            <v>41498</v>
          </cell>
          <cell r="D415">
            <v>655</v>
          </cell>
        </row>
        <row r="416">
          <cell r="A416">
            <v>41499</v>
          </cell>
          <cell r="D416">
            <v>647</v>
          </cell>
        </row>
        <row r="417">
          <cell r="A417">
            <v>41500</v>
          </cell>
          <cell r="D417">
            <v>651</v>
          </cell>
        </row>
        <row r="418">
          <cell r="A418">
            <v>41501</v>
          </cell>
          <cell r="D418">
            <v>658</v>
          </cell>
        </row>
        <row r="419">
          <cell r="A419">
            <v>41502</v>
          </cell>
          <cell r="D419">
            <v>653</v>
          </cell>
        </row>
        <row r="420">
          <cell r="A420">
            <v>41505</v>
          </cell>
          <cell r="D420">
            <v>657</v>
          </cell>
        </row>
        <row r="421">
          <cell r="A421">
            <v>41506</v>
          </cell>
          <cell r="D421">
            <v>646</v>
          </cell>
        </row>
        <row r="422">
          <cell r="A422">
            <v>41507</v>
          </cell>
          <cell r="D422">
            <v>647</v>
          </cell>
        </row>
        <row r="423">
          <cell r="A423">
            <v>41508</v>
          </cell>
          <cell r="D423">
            <v>650</v>
          </cell>
        </row>
        <row r="424">
          <cell r="A424">
            <v>41509</v>
          </cell>
          <cell r="D424">
            <v>649</v>
          </cell>
        </row>
        <row r="425">
          <cell r="A425">
            <v>41512</v>
          </cell>
          <cell r="D425">
            <v>647</v>
          </cell>
        </row>
        <row r="426">
          <cell r="A426">
            <v>41513</v>
          </cell>
          <cell r="D426">
            <v>646</v>
          </cell>
        </row>
        <row r="427">
          <cell r="A427">
            <v>41514</v>
          </cell>
          <cell r="D427">
            <v>657</v>
          </cell>
        </row>
        <row r="428">
          <cell r="A428">
            <v>41515</v>
          </cell>
          <cell r="D428">
            <v>669</v>
          </cell>
        </row>
        <row r="429">
          <cell r="A429">
            <v>41516</v>
          </cell>
          <cell r="D429">
            <v>660</v>
          </cell>
        </row>
        <row r="430">
          <cell r="A430">
            <v>41519</v>
          </cell>
          <cell r="D430">
            <v>658</v>
          </cell>
        </row>
        <row r="431">
          <cell r="A431">
            <v>41520</v>
          </cell>
          <cell r="D431">
            <v>659</v>
          </cell>
        </row>
        <row r="432">
          <cell r="A432">
            <v>41521</v>
          </cell>
          <cell r="D432">
            <v>660</v>
          </cell>
        </row>
        <row r="433">
          <cell r="A433">
            <v>41522</v>
          </cell>
          <cell r="D433">
            <v>656</v>
          </cell>
        </row>
        <row r="434">
          <cell r="A434">
            <v>41523</v>
          </cell>
          <cell r="D434">
            <v>658</v>
          </cell>
        </row>
        <row r="435">
          <cell r="A435">
            <v>41526</v>
          </cell>
          <cell r="D435">
            <v>659</v>
          </cell>
        </row>
        <row r="436">
          <cell r="A436">
            <v>41527</v>
          </cell>
          <cell r="D436">
            <v>647</v>
          </cell>
        </row>
        <row r="437">
          <cell r="A437">
            <v>41528</v>
          </cell>
          <cell r="D437">
            <v>648</v>
          </cell>
        </row>
        <row r="438">
          <cell r="A438">
            <v>41529</v>
          </cell>
          <cell r="D438">
            <v>646</v>
          </cell>
        </row>
        <row r="439">
          <cell r="A439">
            <v>41530</v>
          </cell>
          <cell r="D439">
            <v>630</v>
          </cell>
        </row>
        <row r="440">
          <cell r="A440">
            <v>41533</v>
          </cell>
          <cell r="D440">
            <v>631</v>
          </cell>
        </row>
        <row r="441">
          <cell r="A441">
            <v>41534</v>
          </cell>
          <cell r="D441">
            <v>628</v>
          </cell>
        </row>
        <row r="442">
          <cell r="A442">
            <v>41535</v>
          </cell>
          <cell r="D442">
            <v>624</v>
          </cell>
        </row>
        <row r="443">
          <cell r="A443">
            <v>41536</v>
          </cell>
          <cell r="D443">
            <v>633</v>
          </cell>
        </row>
        <row r="444">
          <cell r="A444">
            <v>41537</v>
          </cell>
          <cell r="D444">
            <v>633</v>
          </cell>
        </row>
        <row r="445">
          <cell r="A445">
            <v>41540</v>
          </cell>
          <cell r="D445">
            <v>634</v>
          </cell>
        </row>
        <row r="446">
          <cell r="A446">
            <v>41541</v>
          </cell>
          <cell r="D446">
            <v>630</v>
          </cell>
        </row>
        <row r="447">
          <cell r="A447">
            <v>41542</v>
          </cell>
          <cell r="D447">
            <v>641</v>
          </cell>
        </row>
        <row r="448">
          <cell r="A448">
            <v>41543</v>
          </cell>
          <cell r="D448">
            <v>639</v>
          </cell>
        </row>
        <row r="449">
          <cell r="A449">
            <v>41544</v>
          </cell>
          <cell r="D449">
            <v>636</v>
          </cell>
        </row>
        <row r="450">
          <cell r="A450">
            <v>41547</v>
          </cell>
          <cell r="D450">
            <v>637</v>
          </cell>
        </row>
        <row r="451">
          <cell r="A451">
            <v>41548</v>
          </cell>
          <cell r="D451">
            <v>635</v>
          </cell>
        </row>
        <row r="452">
          <cell r="A452">
            <v>41549</v>
          </cell>
          <cell r="D452">
            <v>632</v>
          </cell>
        </row>
        <row r="453">
          <cell r="A453">
            <v>41550</v>
          </cell>
          <cell r="D453">
            <v>651</v>
          </cell>
        </row>
        <row r="454">
          <cell r="A454">
            <v>41551</v>
          </cell>
          <cell r="D454">
            <v>649</v>
          </cell>
        </row>
        <row r="455">
          <cell r="A455">
            <v>41554</v>
          </cell>
          <cell r="D455">
            <v>642</v>
          </cell>
        </row>
        <row r="456">
          <cell r="A456">
            <v>41555</v>
          </cell>
          <cell r="D456">
            <v>638</v>
          </cell>
        </row>
        <row r="457">
          <cell r="A457">
            <v>41556</v>
          </cell>
          <cell r="D457">
            <v>640</v>
          </cell>
        </row>
        <row r="458">
          <cell r="A458">
            <v>41557</v>
          </cell>
          <cell r="D458">
            <v>643</v>
          </cell>
        </row>
        <row r="459">
          <cell r="A459">
            <v>41558</v>
          </cell>
          <cell r="D459">
            <v>648</v>
          </cell>
        </row>
        <row r="460">
          <cell r="A460">
            <v>41561</v>
          </cell>
          <cell r="D460">
            <v>641</v>
          </cell>
        </row>
        <row r="461">
          <cell r="A461">
            <v>41562</v>
          </cell>
          <cell r="D461">
            <v>657</v>
          </cell>
        </row>
        <row r="462">
          <cell r="A462">
            <v>41563</v>
          </cell>
          <cell r="D462">
            <v>640</v>
          </cell>
        </row>
        <row r="463">
          <cell r="A463">
            <v>41564</v>
          </cell>
          <cell r="D463">
            <v>643</v>
          </cell>
        </row>
        <row r="464">
          <cell r="A464">
            <v>41565</v>
          </cell>
          <cell r="D464">
            <v>645</v>
          </cell>
        </row>
        <row r="465">
          <cell r="A465">
            <v>41568</v>
          </cell>
          <cell r="D465">
            <v>646</v>
          </cell>
        </row>
        <row r="466">
          <cell r="A466">
            <v>41569</v>
          </cell>
          <cell r="D466">
            <v>649</v>
          </cell>
        </row>
        <row r="467">
          <cell r="A467">
            <v>41570</v>
          </cell>
          <cell r="D467">
            <v>650</v>
          </cell>
        </row>
        <row r="468">
          <cell r="A468">
            <v>41571</v>
          </cell>
          <cell r="D468">
            <v>650</v>
          </cell>
        </row>
        <row r="469">
          <cell r="A469">
            <v>41572</v>
          </cell>
          <cell r="D469">
            <v>650</v>
          </cell>
        </row>
        <row r="470">
          <cell r="A470">
            <v>41575</v>
          </cell>
          <cell r="D470">
            <v>647</v>
          </cell>
        </row>
        <row r="471">
          <cell r="A471">
            <v>41576</v>
          </cell>
          <cell r="D471">
            <v>648</v>
          </cell>
        </row>
        <row r="472">
          <cell r="A472">
            <v>41577</v>
          </cell>
          <cell r="D472">
            <v>648</v>
          </cell>
        </row>
        <row r="473">
          <cell r="A473">
            <v>41578</v>
          </cell>
          <cell r="D473">
            <v>654</v>
          </cell>
        </row>
        <row r="474">
          <cell r="A474">
            <v>41579</v>
          </cell>
          <cell r="D474">
            <v>656</v>
          </cell>
        </row>
        <row r="475">
          <cell r="A475">
            <v>41582</v>
          </cell>
          <cell r="D475">
            <v>651</v>
          </cell>
        </row>
        <row r="476">
          <cell r="A476">
            <v>41583</v>
          </cell>
          <cell r="D476">
            <v>645</v>
          </cell>
        </row>
        <row r="477">
          <cell r="A477">
            <v>41584</v>
          </cell>
          <cell r="D477">
            <v>651</v>
          </cell>
        </row>
        <row r="478">
          <cell r="A478">
            <v>41585</v>
          </cell>
          <cell r="D478">
            <v>647</v>
          </cell>
        </row>
        <row r="479">
          <cell r="A479">
            <v>41586</v>
          </cell>
          <cell r="D479">
            <v>649</v>
          </cell>
        </row>
        <row r="480">
          <cell r="A480">
            <v>41589</v>
          </cell>
          <cell r="D480">
            <v>646</v>
          </cell>
        </row>
        <row r="481">
          <cell r="A481">
            <v>41590</v>
          </cell>
          <cell r="D481">
            <v>648</v>
          </cell>
        </row>
        <row r="482">
          <cell r="A482">
            <v>41591</v>
          </cell>
          <cell r="D482">
            <v>640</v>
          </cell>
        </row>
        <row r="483">
          <cell r="A483">
            <v>41592</v>
          </cell>
          <cell r="D483">
            <v>646</v>
          </cell>
        </row>
        <row r="484">
          <cell r="A484">
            <v>41593</v>
          </cell>
          <cell r="D484">
            <v>642</v>
          </cell>
        </row>
        <row r="485">
          <cell r="A485">
            <v>41596</v>
          </cell>
          <cell r="D485">
            <v>644</v>
          </cell>
        </row>
        <row r="486">
          <cell r="A486">
            <v>41597</v>
          </cell>
          <cell r="D486">
            <v>628</v>
          </cell>
        </row>
        <row r="487">
          <cell r="A487">
            <v>41598</v>
          </cell>
          <cell r="D487">
            <v>623</v>
          </cell>
        </row>
        <row r="488">
          <cell r="A488">
            <v>41599</v>
          </cell>
          <cell r="D488">
            <v>625</v>
          </cell>
        </row>
        <row r="489">
          <cell r="A489">
            <v>41600</v>
          </cell>
          <cell r="D489">
            <v>628</v>
          </cell>
        </row>
        <row r="490">
          <cell r="A490">
            <v>41603</v>
          </cell>
          <cell r="D490">
            <v>622</v>
          </cell>
        </row>
        <row r="491">
          <cell r="A491">
            <v>41604</v>
          </cell>
          <cell r="D491">
            <v>621</v>
          </cell>
        </row>
        <row r="492">
          <cell r="A492">
            <v>41605</v>
          </cell>
          <cell r="D492">
            <v>628</v>
          </cell>
        </row>
        <row r="493">
          <cell r="A493">
            <v>41606</v>
          </cell>
          <cell r="D493">
            <v>630</v>
          </cell>
        </row>
        <row r="494">
          <cell r="A494">
            <v>41607</v>
          </cell>
          <cell r="D494">
            <v>629</v>
          </cell>
        </row>
        <row r="495">
          <cell r="A495">
            <v>41610</v>
          </cell>
          <cell r="D495">
            <v>617</v>
          </cell>
        </row>
        <row r="496">
          <cell r="A496">
            <v>41611</v>
          </cell>
          <cell r="D496">
            <v>618</v>
          </cell>
        </row>
        <row r="497">
          <cell r="A497">
            <v>41612</v>
          </cell>
          <cell r="D497">
            <v>616</v>
          </cell>
        </row>
        <row r="498">
          <cell r="A498">
            <v>41613</v>
          </cell>
          <cell r="D498">
            <v>620</v>
          </cell>
        </row>
        <row r="499">
          <cell r="A499">
            <v>41614</v>
          </cell>
          <cell r="D499">
            <v>617</v>
          </cell>
        </row>
        <row r="500">
          <cell r="A500">
            <v>41617</v>
          </cell>
          <cell r="D500">
            <v>616</v>
          </cell>
        </row>
        <row r="501">
          <cell r="A501">
            <v>41618</v>
          </cell>
          <cell r="D501">
            <v>615</v>
          </cell>
        </row>
        <row r="502">
          <cell r="A502">
            <v>41619</v>
          </cell>
          <cell r="D502">
            <v>616</v>
          </cell>
        </row>
        <row r="503">
          <cell r="A503">
            <v>41620</v>
          </cell>
          <cell r="D503">
            <v>621</v>
          </cell>
        </row>
        <row r="504">
          <cell r="A504">
            <v>41621</v>
          </cell>
          <cell r="D504">
            <v>618</v>
          </cell>
        </row>
        <row r="505">
          <cell r="A505">
            <v>41624</v>
          </cell>
          <cell r="D505">
            <v>612</v>
          </cell>
        </row>
        <row r="506">
          <cell r="A506">
            <v>41625</v>
          </cell>
          <cell r="D506">
            <v>617</v>
          </cell>
        </row>
        <row r="507">
          <cell r="A507">
            <v>41626</v>
          </cell>
          <cell r="D507">
            <v>612</v>
          </cell>
        </row>
        <row r="508">
          <cell r="A508">
            <v>41627</v>
          </cell>
          <cell r="D508">
            <v>613</v>
          </cell>
        </row>
        <row r="509">
          <cell r="A509">
            <v>41628</v>
          </cell>
          <cell r="D509">
            <v>619</v>
          </cell>
        </row>
        <row r="510">
          <cell r="A510">
            <v>41631</v>
          </cell>
          <cell r="D510">
            <v>624</v>
          </cell>
        </row>
        <row r="511">
          <cell r="A511">
            <v>41632</v>
          </cell>
          <cell r="D511">
            <v>618</v>
          </cell>
        </row>
        <row r="512">
          <cell r="A512">
            <v>41634</v>
          </cell>
          <cell r="D512">
            <v>624</v>
          </cell>
        </row>
        <row r="513">
          <cell r="A513">
            <v>41635</v>
          </cell>
          <cell r="D513">
            <v>624</v>
          </cell>
        </row>
        <row r="514">
          <cell r="A514">
            <v>41638</v>
          </cell>
          <cell r="D514">
            <v>630</v>
          </cell>
        </row>
        <row r="515">
          <cell r="A515">
            <v>41639</v>
          </cell>
          <cell r="D515">
            <v>627</v>
          </cell>
        </row>
        <row r="516">
          <cell r="A516">
            <v>41641</v>
          </cell>
          <cell r="D516">
            <v>621</v>
          </cell>
        </row>
        <row r="517">
          <cell r="A517">
            <v>41642</v>
          </cell>
          <cell r="D517">
            <v>621</v>
          </cell>
        </row>
        <row r="518">
          <cell r="A518">
            <v>41645</v>
          </cell>
          <cell r="D518">
            <v>610</v>
          </cell>
        </row>
        <row r="519">
          <cell r="A519">
            <v>41646</v>
          </cell>
          <cell r="D519">
            <v>619</v>
          </cell>
        </row>
        <row r="520">
          <cell r="A520">
            <v>41647</v>
          </cell>
          <cell r="D520">
            <v>629</v>
          </cell>
        </row>
        <row r="521">
          <cell r="A521">
            <v>41648</v>
          </cell>
          <cell r="D521">
            <v>633</v>
          </cell>
        </row>
        <row r="522">
          <cell r="A522">
            <v>41649</v>
          </cell>
          <cell r="D522">
            <v>633</v>
          </cell>
        </row>
        <row r="523">
          <cell r="A523">
            <v>41652</v>
          </cell>
          <cell r="D523">
            <v>634</v>
          </cell>
        </row>
        <row r="524">
          <cell r="A524">
            <v>41653</v>
          </cell>
          <cell r="D524">
            <v>633</v>
          </cell>
        </row>
        <row r="525">
          <cell r="A525">
            <v>41654</v>
          </cell>
          <cell r="D525">
            <v>635</v>
          </cell>
        </row>
        <row r="526">
          <cell r="A526">
            <v>41655</v>
          </cell>
          <cell r="D526">
            <v>635</v>
          </cell>
        </row>
        <row r="527">
          <cell r="A527">
            <v>41656</v>
          </cell>
          <cell r="D527">
            <v>637</v>
          </cell>
        </row>
        <row r="528">
          <cell r="A528">
            <v>41659</v>
          </cell>
          <cell r="D528">
            <v>633</v>
          </cell>
        </row>
        <row r="529">
          <cell r="A529">
            <v>41660</v>
          </cell>
          <cell r="D529">
            <v>632</v>
          </cell>
        </row>
        <row r="530">
          <cell r="A530">
            <v>41661</v>
          </cell>
          <cell r="D530">
            <v>637</v>
          </cell>
        </row>
        <row r="531">
          <cell r="A531">
            <v>41662</v>
          </cell>
          <cell r="D531">
            <v>638</v>
          </cell>
        </row>
        <row r="532">
          <cell r="A532">
            <v>41663</v>
          </cell>
          <cell r="D532">
            <v>627</v>
          </cell>
        </row>
        <row r="533">
          <cell r="A533">
            <v>41666</v>
          </cell>
          <cell r="D533">
            <v>627</v>
          </cell>
        </row>
        <row r="534">
          <cell r="A534">
            <v>41667</v>
          </cell>
          <cell r="D534">
            <v>624</v>
          </cell>
        </row>
        <row r="535">
          <cell r="A535">
            <v>41668</v>
          </cell>
          <cell r="D535">
            <v>628</v>
          </cell>
        </row>
        <row r="536">
          <cell r="A536">
            <v>41669</v>
          </cell>
          <cell r="D536">
            <v>633</v>
          </cell>
        </row>
        <row r="537">
          <cell r="A537">
            <v>41670</v>
          </cell>
          <cell r="D537">
            <v>645</v>
          </cell>
        </row>
        <row r="538">
          <cell r="A538">
            <v>41673</v>
          </cell>
          <cell r="D538">
            <v>624</v>
          </cell>
        </row>
        <row r="539">
          <cell r="A539">
            <v>41674</v>
          </cell>
          <cell r="D539">
            <v>614</v>
          </cell>
        </row>
        <row r="540">
          <cell r="A540">
            <v>41675</v>
          </cell>
          <cell r="D540">
            <v>615</v>
          </cell>
        </row>
        <row r="541">
          <cell r="A541">
            <v>41676</v>
          </cell>
          <cell r="D541">
            <v>613</v>
          </cell>
        </row>
        <row r="542">
          <cell r="A542">
            <v>41677</v>
          </cell>
          <cell r="D542">
            <v>624</v>
          </cell>
        </row>
        <row r="543">
          <cell r="A543">
            <v>41680</v>
          </cell>
          <cell r="D543">
            <v>618</v>
          </cell>
        </row>
        <row r="544">
          <cell r="A544">
            <v>41681</v>
          </cell>
          <cell r="D544">
            <v>616</v>
          </cell>
        </row>
        <row r="545">
          <cell r="A545">
            <v>41682</v>
          </cell>
          <cell r="D545">
            <v>616</v>
          </cell>
        </row>
        <row r="546">
          <cell r="A546">
            <v>41683</v>
          </cell>
          <cell r="D546">
            <v>619</v>
          </cell>
        </row>
        <row r="547">
          <cell r="A547">
            <v>41684</v>
          </cell>
          <cell r="D547">
            <v>620</v>
          </cell>
        </row>
        <row r="548">
          <cell r="A548">
            <v>41687</v>
          </cell>
          <cell r="D548">
            <v>621</v>
          </cell>
        </row>
        <row r="549">
          <cell r="A549">
            <v>41688</v>
          </cell>
          <cell r="D549">
            <v>622</v>
          </cell>
        </row>
        <row r="550">
          <cell r="A550">
            <v>41689</v>
          </cell>
          <cell r="D550">
            <v>623</v>
          </cell>
        </row>
        <row r="551">
          <cell r="A551">
            <v>41690</v>
          </cell>
          <cell r="D551">
            <v>623</v>
          </cell>
        </row>
        <row r="552">
          <cell r="A552">
            <v>41691</v>
          </cell>
          <cell r="D552">
            <v>625</v>
          </cell>
        </row>
        <row r="553">
          <cell r="A553">
            <v>41694</v>
          </cell>
          <cell r="D553">
            <v>617</v>
          </cell>
        </row>
        <row r="554">
          <cell r="A554">
            <v>41695</v>
          </cell>
          <cell r="D554">
            <v>618</v>
          </cell>
        </row>
        <row r="555">
          <cell r="A555">
            <v>41696</v>
          </cell>
          <cell r="D555">
            <v>617</v>
          </cell>
        </row>
        <row r="556">
          <cell r="A556">
            <v>41697</v>
          </cell>
          <cell r="D556">
            <v>610</v>
          </cell>
        </row>
        <row r="557">
          <cell r="A557">
            <v>41698</v>
          </cell>
          <cell r="D557">
            <v>613</v>
          </cell>
        </row>
        <row r="558">
          <cell r="A558">
            <v>41701</v>
          </cell>
          <cell r="D558">
            <v>619</v>
          </cell>
        </row>
        <row r="559">
          <cell r="A559">
            <v>41702</v>
          </cell>
          <cell r="D559">
            <v>618</v>
          </cell>
        </row>
        <row r="560">
          <cell r="A560">
            <v>41703</v>
          </cell>
          <cell r="D560">
            <v>608</v>
          </cell>
        </row>
        <row r="561">
          <cell r="A561">
            <v>41704</v>
          </cell>
          <cell r="D561">
            <v>602</v>
          </cell>
        </row>
        <row r="562">
          <cell r="A562">
            <v>41705</v>
          </cell>
          <cell r="D562">
            <v>602</v>
          </cell>
        </row>
        <row r="563">
          <cell r="A563">
            <v>41708</v>
          </cell>
          <cell r="D563">
            <v>604</v>
          </cell>
        </row>
        <row r="564">
          <cell r="A564">
            <v>41709</v>
          </cell>
          <cell r="D564">
            <v>605</v>
          </cell>
        </row>
        <row r="565">
          <cell r="A565">
            <v>41710</v>
          </cell>
          <cell r="D565">
            <v>607</v>
          </cell>
        </row>
        <row r="566">
          <cell r="A566">
            <v>41711</v>
          </cell>
          <cell r="D566">
            <v>606</v>
          </cell>
        </row>
        <row r="567">
          <cell r="A567">
            <v>41712</v>
          </cell>
          <cell r="D567">
            <v>609</v>
          </cell>
        </row>
        <row r="568">
          <cell r="A568">
            <v>41715</v>
          </cell>
          <cell r="D568">
            <v>614</v>
          </cell>
        </row>
        <row r="569">
          <cell r="A569">
            <v>41716</v>
          </cell>
          <cell r="D569">
            <v>611</v>
          </cell>
        </row>
        <row r="570">
          <cell r="A570">
            <v>41717</v>
          </cell>
          <cell r="D570">
            <v>609</v>
          </cell>
        </row>
        <row r="571">
          <cell r="A571">
            <v>41718</v>
          </cell>
          <cell r="D571">
            <v>612</v>
          </cell>
        </row>
        <row r="572">
          <cell r="A572">
            <v>41719</v>
          </cell>
          <cell r="D572">
            <v>615</v>
          </cell>
        </row>
        <row r="573">
          <cell r="A573">
            <v>41722</v>
          </cell>
          <cell r="D573">
            <v>605</v>
          </cell>
        </row>
        <row r="574">
          <cell r="A574">
            <v>41723</v>
          </cell>
          <cell r="D574">
            <v>604</v>
          </cell>
        </row>
        <row r="575">
          <cell r="A575">
            <v>41724</v>
          </cell>
          <cell r="D575">
            <v>611</v>
          </cell>
        </row>
        <row r="576">
          <cell r="A576">
            <v>41725</v>
          </cell>
          <cell r="D576">
            <v>609</v>
          </cell>
        </row>
        <row r="577">
          <cell r="A577">
            <v>41726</v>
          </cell>
          <cell r="D577">
            <v>608</v>
          </cell>
        </row>
        <row r="578">
          <cell r="A578">
            <v>41729</v>
          </cell>
          <cell r="D578">
            <v>604</v>
          </cell>
        </row>
        <row r="579">
          <cell r="A579">
            <v>41730</v>
          </cell>
          <cell r="D579">
            <v>603</v>
          </cell>
        </row>
        <row r="580">
          <cell r="A580">
            <v>41731</v>
          </cell>
          <cell r="D580">
            <v>604</v>
          </cell>
        </row>
        <row r="581">
          <cell r="A581">
            <v>41732</v>
          </cell>
          <cell r="D581">
            <v>602</v>
          </cell>
        </row>
        <row r="582">
          <cell r="A582">
            <v>41733</v>
          </cell>
          <cell r="D582">
            <v>598</v>
          </cell>
        </row>
        <row r="583">
          <cell r="A583">
            <v>41736</v>
          </cell>
          <cell r="D583">
            <v>604</v>
          </cell>
        </row>
        <row r="584">
          <cell r="A584">
            <v>41737</v>
          </cell>
          <cell r="D584">
            <v>602</v>
          </cell>
        </row>
        <row r="585">
          <cell r="A585">
            <v>41738</v>
          </cell>
          <cell r="D585">
            <v>597</v>
          </cell>
        </row>
        <row r="586">
          <cell r="A586">
            <v>41739</v>
          </cell>
          <cell r="D586">
            <v>599</v>
          </cell>
        </row>
        <row r="587">
          <cell r="A587">
            <v>41740</v>
          </cell>
          <cell r="D587">
            <v>600</v>
          </cell>
        </row>
        <row r="588">
          <cell r="A588">
            <v>41743</v>
          </cell>
          <cell r="D588">
            <v>606</v>
          </cell>
        </row>
        <row r="589">
          <cell r="A589">
            <v>41744</v>
          </cell>
          <cell r="D589">
            <v>602</v>
          </cell>
        </row>
        <row r="590">
          <cell r="A590">
            <v>41745</v>
          </cell>
          <cell r="D590">
            <v>604</v>
          </cell>
        </row>
        <row r="591">
          <cell r="A591">
            <v>41746</v>
          </cell>
          <cell r="D591">
            <v>605</v>
          </cell>
        </row>
        <row r="592">
          <cell r="A592">
            <v>41750</v>
          </cell>
          <cell r="D592">
            <v>599</v>
          </cell>
        </row>
        <row r="593">
          <cell r="A593">
            <v>41751</v>
          </cell>
          <cell r="D593">
            <v>600</v>
          </cell>
        </row>
        <row r="594">
          <cell r="A594">
            <v>41752</v>
          </cell>
          <cell r="D594">
            <v>612</v>
          </cell>
        </row>
        <row r="595">
          <cell r="A595">
            <v>41753</v>
          </cell>
          <cell r="D595">
            <v>610</v>
          </cell>
        </row>
        <row r="596">
          <cell r="A596">
            <v>41754</v>
          </cell>
          <cell r="D596">
            <v>607</v>
          </cell>
        </row>
        <row r="597">
          <cell r="A597">
            <v>41757</v>
          </cell>
          <cell r="D597">
            <v>607</v>
          </cell>
        </row>
        <row r="598">
          <cell r="A598">
            <v>41758</v>
          </cell>
          <cell r="D598">
            <v>597</v>
          </cell>
        </row>
        <row r="599">
          <cell r="A599">
            <v>41759</v>
          </cell>
          <cell r="D599">
            <v>595</v>
          </cell>
        </row>
        <row r="600">
          <cell r="A600">
            <v>41760</v>
          </cell>
          <cell r="D600">
            <v>636</v>
          </cell>
        </row>
        <row r="601">
          <cell r="A601">
            <v>41761</v>
          </cell>
          <cell r="D601">
            <v>597</v>
          </cell>
        </row>
        <row r="602">
          <cell r="A602">
            <v>41764</v>
          </cell>
          <cell r="D602">
            <v>592</v>
          </cell>
        </row>
        <row r="603">
          <cell r="A603">
            <v>41765</v>
          </cell>
          <cell r="D603">
            <v>597</v>
          </cell>
        </row>
        <row r="604">
          <cell r="A604">
            <v>41766</v>
          </cell>
          <cell r="D604">
            <v>595</v>
          </cell>
        </row>
        <row r="605">
          <cell r="A605">
            <v>41767</v>
          </cell>
          <cell r="D605">
            <v>595</v>
          </cell>
        </row>
        <row r="606">
          <cell r="A606">
            <v>41768</v>
          </cell>
          <cell r="D606">
            <v>599</v>
          </cell>
        </row>
        <row r="607">
          <cell r="A607">
            <v>41771</v>
          </cell>
          <cell r="D607">
            <v>600</v>
          </cell>
        </row>
        <row r="608">
          <cell r="A608">
            <v>41772</v>
          </cell>
          <cell r="D608">
            <v>632</v>
          </cell>
        </row>
        <row r="609">
          <cell r="A609">
            <v>41773</v>
          </cell>
          <cell r="D609">
            <v>601</v>
          </cell>
        </row>
        <row r="610">
          <cell r="A610">
            <v>41774</v>
          </cell>
          <cell r="D610">
            <v>596</v>
          </cell>
        </row>
        <row r="611">
          <cell r="A611">
            <v>41775</v>
          </cell>
          <cell r="D611">
            <v>599</v>
          </cell>
        </row>
        <row r="612">
          <cell r="A612">
            <v>41778</v>
          </cell>
          <cell r="D612">
            <v>604</v>
          </cell>
        </row>
        <row r="613">
          <cell r="A613">
            <v>41779</v>
          </cell>
          <cell r="D613">
            <v>602</v>
          </cell>
        </row>
        <row r="614">
          <cell r="A614">
            <v>41780</v>
          </cell>
          <cell r="D614">
            <v>600</v>
          </cell>
        </row>
        <row r="615">
          <cell r="A615">
            <v>41781</v>
          </cell>
          <cell r="D615">
            <v>604</v>
          </cell>
        </row>
        <row r="616">
          <cell r="A616">
            <v>41782</v>
          </cell>
          <cell r="D616">
            <v>609</v>
          </cell>
        </row>
        <row r="617">
          <cell r="A617">
            <v>41786</v>
          </cell>
          <cell r="D617">
            <v>606</v>
          </cell>
        </row>
        <row r="618">
          <cell r="A618">
            <v>41787</v>
          </cell>
          <cell r="D618">
            <v>610</v>
          </cell>
        </row>
        <row r="619">
          <cell r="A619">
            <v>41788</v>
          </cell>
          <cell r="D619">
            <v>606</v>
          </cell>
        </row>
        <row r="620">
          <cell r="A620">
            <v>41789</v>
          </cell>
          <cell r="D620">
            <v>608</v>
          </cell>
        </row>
        <row r="621">
          <cell r="A621">
            <v>41792</v>
          </cell>
          <cell r="D621">
            <v>611</v>
          </cell>
        </row>
        <row r="622">
          <cell r="A622">
            <v>41793</v>
          </cell>
          <cell r="D622">
            <v>611</v>
          </cell>
        </row>
        <row r="623">
          <cell r="A623">
            <v>41794</v>
          </cell>
          <cell r="D623">
            <v>612</v>
          </cell>
        </row>
        <row r="624">
          <cell r="A624">
            <v>41795</v>
          </cell>
          <cell r="D624">
            <v>606</v>
          </cell>
        </row>
        <row r="625">
          <cell r="A625">
            <v>41796</v>
          </cell>
          <cell r="D625">
            <v>610</v>
          </cell>
        </row>
        <row r="626">
          <cell r="A626">
            <v>41799</v>
          </cell>
          <cell r="D626">
            <v>606</v>
          </cell>
        </row>
        <row r="627">
          <cell r="A627">
            <v>41800</v>
          </cell>
          <cell r="D627">
            <v>609</v>
          </cell>
        </row>
        <row r="628">
          <cell r="A628">
            <v>41801</v>
          </cell>
          <cell r="D628">
            <v>607</v>
          </cell>
        </row>
        <row r="629">
          <cell r="A629">
            <v>41802</v>
          </cell>
          <cell r="D629">
            <v>610</v>
          </cell>
        </row>
        <row r="630">
          <cell r="A630">
            <v>41803</v>
          </cell>
          <cell r="D630">
            <v>622</v>
          </cell>
        </row>
        <row r="631">
          <cell r="A631">
            <v>41806</v>
          </cell>
          <cell r="D631">
            <v>612</v>
          </cell>
        </row>
        <row r="632">
          <cell r="A632">
            <v>41807</v>
          </cell>
          <cell r="D632">
            <v>614</v>
          </cell>
        </row>
        <row r="633">
          <cell r="A633">
            <v>41808</v>
          </cell>
          <cell r="D633">
            <v>616</v>
          </cell>
        </row>
        <row r="634">
          <cell r="A634">
            <v>41809</v>
          </cell>
          <cell r="D634">
            <v>623</v>
          </cell>
        </row>
        <row r="635">
          <cell r="A635">
            <v>41810</v>
          </cell>
          <cell r="D635">
            <v>625</v>
          </cell>
        </row>
        <row r="636">
          <cell r="A636">
            <v>41813</v>
          </cell>
          <cell r="D636">
            <v>627</v>
          </cell>
        </row>
        <row r="637">
          <cell r="A637">
            <v>41814</v>
          </cell>
          <cell r="D637">
            <v>619</v>
          </cell>
        </row>
        <row r="638">
          <cell r="A638">
            <v>41815</v>
          </cell>
          <cell r="D638">
            <v>621</v>
          </cell>
        </row>
        <row r="639">
          <cell r="A639">
            <v>41816</v>
          </cell>
          <cell r="D639">
            <v>620</v>
          </cell>
        </row>
        <row r="640">
          <cell r="A640">
            <v>41817</v>
          </cell>
          <cell r="D640">
            <v>617</v>
          </cell>
        </row>
        <row r="641">
          <cell r="A641">
            <v>41820</v>
          </cell>
          <cell r="D641">
            <v>615</v>
          </cell>
        </row>
        <row r="642">
          <cell r="A642">
            <v>41821</v>
          </cell>
          <cell r="D642">
            <v>609</v>
          </cell>
        </row>
        <row r="643">
          <cell r="A643">
            <v>41822</v>
          </cell>
          <cell r="D643">
            <v>613</v>
          </cell>
        </row>
        <row r="644">
          <cell r="A644">
            <v>41823</v>
          </cell>
          <cell r="D644">
            <v>605</v>
          </cell>
        </row>
        <row r="645">
          <cell r="A645">
            <v>41824</v>
          </cell>
          <cell r="D645">
            <v>606</v>
          </cell>
        </row>
        <row r="646">
          <cell r="A646">
            <v>41827</v>
          </cell>
          <cell r="D646">
            <v>605</v>
          </cell>
        </row>
        <row r="647">
          <cell r="A647">
            <v>41828</v>
          </cell>
          <cell r="D647">
            <v>599</v>
          </cell>
        </row>
        <row r="648">
          <cell r="A648">
            <v>41829</v>
          </cell>
          <cell r="D648">
            <v>598</v>
          </cell>
        </row>
        <row r="649">
          <cell r="A649">
            <v>41830</v>
          </cell>
          <cell r="D649">
            <v>594</v>
          </cell>
        </row>
        <row r="650">
          <cell r="A650">
            <v>41831</v>
          </cell>
          <cell r="D650">
            <v>602</v>
          </cell>
        </row>
        <row r="651">
          <cell r="A651">
            <v>41834</v>
          </cell>
          <cell r="D651">
            <v>598</v>
          </cell>
        </row>
        <row r="652">
          <cell r="A652">
            <v>41835</v>
          </cell>
          <cell r="D652">
            <v>594</v>
          </cell>
        </row>
        <row r="653">
          <cell r="A653">
            <v>41836</v>
          </cell>
          <cell r="D653">
            <v>601</v>
          </cell>
        </row>
        <row r="654">
          <cell r="A654">
            <v>41837</v>
          </cell>
          <cell r="D654">
            <v>602</v>
          </cell>
        </row>
        <row r="655">
          <cell r="A655">
            <v>41838</v>
          </cell>
          <cell r="D655">
            <v>609</v>
          </cell>
        </row>
        <row r="656">
          <cell r="A656">
            <v>41841</v>
          </cell>
          <cell r="D656">
            <v>608</v>
          </cell>
        </row>
        <row r="657">
          <cell r="A657">
            <v>41842</v>
          </cell>
          <cell r="D657">
            <v>618</v>
          </cell>
        </row>
        <row r="658">
          <cell r="A658">
            <v>41843</v>
          </cell>
          <cell r="D658">
            <v>626</v>
          </cell>
        </row>
        <row r="659">
          <cell r="A659">
            <v>41844</v>
          </cell>
          <cell r="D659">
            <v>629</v>
          </cell>
        </row>
        <row r="660">
          <cell r="A660">
            <v>41845</v>
          </cell>
          <cell r="D660">
            <v>629</v>
          </cell>
        </row>
        <row r="661">
          <cell r="A661">
            <v>41848</v>
          </cell>
          <cell r="D661">
            <v>645</v>
          </cell>
        </row>
        <row r="662">
          <cell r="A662">
            <v>41849</v>
          </cell>
          <cell r="D662">
            <v>621</v>
          </cell>
        </row>
        <row r="663">
          <cell r="A663">
            <v>41850</v>
          </cell>
          <cell r="D663">
            <v>624</v>
          </cell>
        </row>
        <row r="664">
          <cell r="A664">
            <v>41851</v>
          </cell>
          <cell r="D664">
            <v>621</v>
          </cell>
        </row>
        <row r="665">
          <cell r="A665">
            <v>41852</v>
          </cell>
          <cell r="D665">
            <v>622</v>
          </cell>
        </row>
        <row r="666">
          <cell r="A666">
            <v>41855</v>
          </cell>
          <cell r="D666">
            <v>619</v>
          </cell>
        </row>
        <row r="667">
          <cell r="A667">
            <v>41856</v>
          </cell>
          <cell r="D667">
            <v>618</v>
          </cell>
        </row>
        <row r="668">
          <cell r="A668">
            <v>41857</v>
          </cell>
          <cell r="D668">
            <v>606</v>
          </cell>
        </row>
        <row r="669">
          <cell r="A669">
            <v>41858</v>
          </cell>
          <cell r="D669">
            <v>605</v>
          </cell>
        </row>
        <row r="670">
          <cell r="A670">
            <v>41859</v>
          </cell>
          <cell r="D670">
            <v>609</v>
          </cell>
        </row>
        <row r="671">
          <cell r="A671">
            <v>41862</v>
          </cell>
          <cell r="D671">
            <v>596</v>
          </cell>
        </row>
        <row r="672">
          <cell r="A672">
            <v>41863</v>
          </cell>
          <cell r="D672">
            <v>598</v>
          </cell>
        </row>
        <row r="673">
          <cell r="A673">
            <v>41864</v>
          </cell>
          <cell r="D673">
            <v>584</v>
          </cell>
        </row>
        <row r="674">
          <cell r="A674">
            <v>41865</v>
          </cell>
          <cell r="D674">
            <v>599</v>
          </cell>
        </row>
        <row r="675">
          <cell r="A675">
            <v>41866</v>
          </cell>
          <cell r="D675">
            <v>592</v>
          </cell>
        </row>
        <row r="676">
          <cell r="A676">
            <v>41869</v>
          </cell>
          <cell r="D676">
            <v>595</v>
          </cell>
        </row>
        <row r="677">
          <cell r="A677">
            <v>41870</v>
          </cell>
          <cell r="D677">
            <v>599</v>
          </cell>
        </row>
        <row r="678">
          <cell r="A678">
            <v>41871</v>
          </cell>
          <cell r="D678">
            <v>597</v>
          </cell>
        </row>
        <row r="679">
          <cell r="A679">
            <v>41872</v>
          </cell>
          <cell r="D679">
            <v>596</v>
          </cell>
        </row>
        <row r="680">
          <cell r="A680">
            <v>41873</v>
          </cell>
          <cell r="D680">
            <v>590</v>
          </cell>
        </row>
        <row r="681">
          <cell r="A681">
            <v>41876</v>
          </cell>
          <cell r="D681">
            <v>589</v>
          </cell>
        </row>
        <row r="682">
          <cell r="A682">
            <v>41877</v>
          </cell>
          <cell r="D682">
            <v>595</v>
          </cell>
        </row>
        <row r="683">
          <cell r="A683">
            <v>41878</v>
          </cell>
          <cell r="D683">
            <v>596</v>
          </cell>
        </row>
        <row r="684">
          <cell r="A684">
            <v>41879</v>
          </cell>
          <cell r="D684">
            <v>598</v>
          </cell>
        </row>
        <row r="685">
          <cell r="A685">
            <v>41880</v>
          </cell>
          <cell r="D685">
            <v>598</v>
          </cell>
        </row>
        <row r="686">
          <cell r="A686">
            <v>41883</v>
          </cell>
          <cell r="D686">
            <v>608</v>
          </cell>
        </row>
        <row r="687">
          <cell r="A687">
            <v>41884</v>
          </cell>
          <cell r="D687">
            <v>609</v>
          </cell>
        </row>
        <row r="688">
          <cell r="A688">
            <v>41885</v>
          </cell>
          <cell r="D688">
            <v>607</v>
          </cell>
        </row>
        <row r="689">
          <cell r="A689">
            <v>41886</v>
          </cell>
          <cell r="D689">
            <v>609</v>
          </cell>
        </row>
        <row r="690">
          <cell r="A690">
            <v>41887</v>
          </cell>
          <cell r="D690">
            <v>608</v>
          </cell>
        </row>
        <row r="691">
          <cell r="A691">
            <v>41890</v>
          </cell>
          <cell r="D691">
            <v>599</v>
          </cell>
        </row>
        <row r="692">
          <cell r="A692">
            <v>41891</v>
          </cell>
          <cell r="D692">
            <v>600</v>
          </cell>
        </row>
        <row r="693">
          <cell r="A693">
            <v>41892</v>
          </cell>
          <cell r="D693">
            <v>599</v>
          </cell>
        </row>
        <row r="694">
          <cell r="A694">
            <v>41893</v>
          </cell>
          <cell r="D694">
            <v>600</v>
          </cell>
        </row>
        <row r="695">
          <cell r="A695">
            <v>41894</v>
          </cell>
          <cell r="D695">
            <v>594</v>
          </cell>
        </row>
        <row r="696">
          <cell r="A696">
            <v>41897</v>
          </cell>
          <cell r="D696">
            <v>586</v>
          </cell>
        </row>
        <row r="697">
          <cell r="A697">
            <v>41898</v>
          </cell>
          <cell r="D697">
            <v>586</v>
          </cell>
        </row>
        <row r="698">
          <cell r="A698">
            <v>41899</v>
          </cell>
          <cell r="D698">
            <v>590</v>
          </cell>
        </row>
        <row r="699">
          <cell r="A699">
            <v>41900</v>
          </cell>
          <cell r="D699">
            <v>586</v>
          </cell>
        </row>
        <row r="700">
          <cell r="A700">
            <v>41901</v>
          </cell>
          <cell r="D700">
            <v>577</v>
          </cell>
        </row>
        <row r="701">
          <cell r="A701">
            <v>41904</v>
          </cell>
          <cell r="D701">
            <v>578</v>
          </cell>
        </row>
        <row r="702">
          <cell r="A702">
            <v>41905</v>
          </cell>
          <cell r="D702">
            <v>578</v>
          </cell>
        </row>
        <row r="703">
          <cell r="A703">
            <v>41906</v>
          </cell>
          <cell r="D703">
            <v>582</v>
          </cell>
        </row>
        <row r="704">
          <cell r="A704">
            <v>41907</v>
          </cell>
          <cell r="D704">
            <v>579</v>
          </cell>
        </row>
        <row r="705">
          <cell r="A705">
            <v>41908</v>
          </cell>
          <cell r="D705">
            <v>579</v>
          </cell>
        </row>
        <row r="706">
          <cell r="A706">
            <v>41911</v>
          </cell>
          <cell r="D706">
            <v>577</v>
          </cell>
        </row>
        <row r="707">
          <cell r="A707">
            <v>41912</v>
          </cell>
          <cell r="D707">
            <v>579</v>
          </cell>
        </row>
        <row r="708">
          <cell r="A708">
            <v>41913</v>
          </cell>
          <cell r="D708">
            <v>568</v>
          </cell>
        </row>
        <row r="709">
          <cell r="A709">
            <v>41914</v>
          </cell>
          <cell r="D709">
            <v>563</v>
          </cell>
        </row>
        <row r="710">
          <cell r="A710">
            <v>41915</v>
          </cell>
          <cell r="D710">
            <v>559</v>
          </cell>
        </row>
        <row r="711">
          <cell r="A711">
            <v>41918</v>
          </cell>
          <cell r="D711">
            <v>621</v>
          </cell>
        </row>
        <row r="712">
          <cell r="A712">
            <v>41919</v>
          </cell>
          <cell r="D712">
            <v>550</v>
          </cell>
        </row>
        <row r="713">
          <cell r="A713">
            <v>41920</v>
          </cell>
          <cell r="D713">
            <v>537</v>
          </cell>
        </row>
        <row r="714">
          <cell r="A714">
            <v>41921</v>
          </cell>
          <cell r="D714">
            <v>542</v>
          </cell>
        </row>
        <row r="715">
          <cell r="A715">
            <v>41922</v>
          </cell>
          <cell r="D715">
            <v>524</v>
          </cell>
        </row>
        <row r="716">
          <cell r="A716">
            <v>41925</v>
          </cell>
          <cell r="D716">
            <v>517</v>
          </cell>
        </row>
        <row r="717">
          <cell r="A717">
            <v>41926</v>
          </cell>
          <cell r="D717">
            <v>506</v>
          </cell>
        </row>
        <row r="718">
          <cell r="A718">
            <v>41927</v>
          </cell>
          <cell r="D718">
            <v>478</v>
          </cell>
        </row>
        <row r="719">
          <cell r="A719">
            <v>41928</v>
          </cell>
          <cell r="D719">
            <v>456</v>
          </cell>
        </row>
        <row r="720">
          <cell r="A720">
            <v>41929</v>
          </cell>
          <cell r="D720">
            <v>481</v>
          </cell>
        </row>
        <row r="721">
          <cell r="A721">
            <v>41932</v>
          </cell>
          <cell r="D721">
            <v>482</v>
          </cell>
        </row>
        <row r="722">
          <cell r="A722">
            <v>41933</v>
          </cell>
          <cell r="D722">
            <v>480</v>
          </cell>
        </row>
        <row r="723">
          <cell r="A723">
            <v>41934</v>
          </cell>
          <cell r="D723">
            <v>589</v>
          </cell>
        </row>
        <row r="724">
          <cell r="A724">
            <v>41935</v>
          </cell>
          <cell r="D724">
            <v>473</v>
          </cell>
        </row>
        <row r="725">
          <cell r="A725">
            <v>41936</v>
          </cell>
          <cell r="D725">
            <v>482</v>
          </cell>
        </row>
        <row r="726">
          <cell r="A726">
            <v>41939</v>
          </cell>
          <cell r="D726">
            <v>479</v>
          </cell>
        </row>
        <row r="727">
          <cell r="A727">
            <v>41940</v>
          </cell>
          <cell r="D727">
            <v>486</v>
          </cell>
        </row>
        <row r="728">
          <cell r="A728">
            <v>41941</v>
          </cell>
          <cell r="D728">
            <v>491</v>
          </cell>
        </row>
        <row r="729">
          <cell r="A729">
            <v>41942</v>
          </cell>
          <cell r="D729">
            <v>492</v>
          </cell>
        </row>
        <row r="730">
          <cell r="A730">
            <v>41943</v>
          </cell>
          <cell r="D730">
            <v>480</v>
          </cell>
        </row>
        <row r="731">
          <cell r="A731">
            <v>41946</v>
          </cell>
          <cell r="D731">
            <v>478</v>
          </cell>
        </row>
        <row r="732">
          <cell r="A732">
            <v>41947</v>
          </cell>
          <cell r="D732">
            <v>465</v>
          </cell>
        </row>
        <row r="733">
          <cell r="A733">
            <v>41948</v>
          </cell>
          <cell r="D733">
            <v>459</v>
          </cell>
        </row>
        <row r="734">
          <cell r="A734">
            <v>41949</v>
          </cell>
          <cell r="D734">
            <v>460</v>
          </cell>
        </row>
        <row r="735">
          <cell r="A735">
            <v>41950</v>
          </cell>
          <cell r="D735">
            <v>465</v>
          </cell>
        </row>
        <row r="736">
          <cell r="A736">
            <v>41953</v>
          </cell>
          <cell r="D736">
            <v>473</v>
          </cell>
        </row>
        <row r="737">
          <cell r="A737">
            <v>41954</v>
          </cell>
          <cell r="D737">
            <v>473</v>
          </cell>
        </row>
        <row r="738">
          <cell r="A738">
            <v>41955</v>
          </cell>
          <cell r="D738">
            <v>468</v>
          </cell>
        </row>
        <row r="739">
          <cell r="A739">
            <v>41956</v>
          </cell>
          <cell r="D739">
            <v>466</v>
          </cell>
        </row>
        <row r="740">
          <cell r="A740">
            <v>41957</v>
          </cell>
          <cell r="D740">
            <v>450</v>
          </cell>
        </row>
        <row r="741">
          <cell r="A741">
            <v>41960</v>
          </cell>
          <cell r="D741">
            <v>450</v>
          </cell>
        </row>
        <row r="742">
          <cell r="A742">
            <v>41961</v>
          </cell>
          <cell r="D742">
            <v>453</v>
          </cell>
        </row>
        <row r="743">
          <cell r="A743">
            <v>41962</v>
          </cell>
          <cell r="D743">
            <v>449</v>
          </cell>
        </row>
        <row r="744">
          <cell r="A744">
            <v>41963</v>
          </cell>
          <cell r="D744">
            <v>460</v>
          </cell>
        </row>
        <row r="745">
          <cell r="A745">
            <v>41964</v>
          </cell>
          <cell r="D745">
            <v>452</v>
          </cell>
        </row>
        <row r="746">
          <cell r="A746">
            <v>41967</v>
          </cell>
          <cell r="D746">
            <v>469</v>
          </cell>
        </row>
        <row r="747">
          <cell r="A747">
            <v>41968</v>
          </cell>
          <cell r="D747">
            <v>464</v>
          </cell>
        </row>
        <row r="748">
          <cell r="A748">
            <v>41969</v>
          </cell>
          <cell r="D748">
            <v>452</v>
          </cell>
        </row>
        <row r="749">
          <cell r="A749">
            <v>41970</v>
          </cell>
          <cell r="D749">
            <v>445</v>
          </cell>
        </row>
        <row r="750">
          <cell r="A750">
            <v>41971</v>
          </cell>
          <cell r="D750">
            <v>423</v>
          </cell>
        </row>
        <row r="751">
          <cell r="A751">
            <v>41974</v>
          </cell>
          <cell r="D751">
            <v>415</v>
          </cell>
        </row>
        <row r="752">
          <cell r="A752">
            <v>41975</v>
          </cell>
          <cell r="D752">
            <v>423</v>
          </cell>
        </row>
        <row r="753">
          <cell r="A753">
            <v>41976</v>
          </cell>
          <cell r="D753">
            <v>421</v>
          </cell>
        </row>
        <row r="754">
          <cell r="A754">
            <v>41977</v>
          </cell>
          <cell r="D754">
            <v>410</v>
          </cell>
        </row>
        <row r="755">
          <cell r="A755">
            <v>41978</v>
          </cell>
          <cell r="D755">
            <v>404</v>
          </cell>
        </row>
        <row r="756">
          <cell r="A756">
            <v>41981</v>
          </cell>
          <cell r="D756">
            <v>397</v>
          </cell>
        </row>
        <row r="757">
          <cell r="A757">
            <v>41982</v>
          </cell>
          <cell r="D757">
            <v>381</v>
          </cell>
        </row>
        <row r="758">
          <cell r="A758">
            <v>41983</v>
          </cell>
          <cell r="D758">
            <v>380</v>
          </cell>
        </row>
        <row r="759">
          <cell r="A759">
            <v>41984</v>
          </cell>
          <cell r="D759">
            <v>374</v>
          </cell>
        </row>
        <row r="760">
          <cell r="A760">
            <v>41985</v>
          </cell>
          <cell r="D760">
            <v>357</v>
          </cell>
        </row>
        <row r="761">
          <cell r="A761">
            <v>41988</v>
          </cell>
          <cell r="D761">
            <v>360</v>
          </cell>
        </row>
        <row r="762">
          <cell r="A762">
            <v>41989</v>
          </cell>
          <cell r="D762">
            <v>350</v>
          </cell>
        </row>
        <row r="763">
          <cell r="A763">
            <v>41990</v>
          </cell>
          <cell r="D763">
            <v>327</v>
          </cell>
        </row>
        <row r="764">
          <cell r="A764">
            <v>41991</v>
          </cell>
          <cell r="D764">
            <v>327</v>
          </cell>
        </row>
        <row r="765">
          <cell r="A765">
            <v>41992</v>
          </cell>
          <cell r="D765">
            <v>331</v>
          </cell>
        </row>
        <row r="766">
          <cell r="A766">
            <v>41995</v>
          </cell>
          <cell r="D766">
            <v>324</v>
          </cell>
        </row>
        <row r="767">
          <cell r="A767">
            <v>41996</v>
          </cell>
          <cell r="D767">
            <v>332</v>
          </cell>
        </row>
        <row r="768">
          <cell r="A768">
            <v>41997</v>
          </cell>
          <cell r="D768">
            <v>335</v>
          </cell>
        </row>
        <row r="769">
          <cell r="A769">
            <v>42002</v>
          </cell>
          <cell r="D769">
            <v>340</v>
          </cell>
        </row>
        <row r="770">
          <cell r="A770">
            <v>42003</v>
          </cell>
          <cell r="D770">
            <v>330</v>
          </cell>
        </row>
        <row r="771">
          <cell r="A771">
            <v>42004</v>
          </cell>
          <cell r="D771">
            <v>330</v>
          </cell>
        </row>
        <row r="772">
          <cell r="A772">
            <v>42009</v>
          </cell>
          <cell r="D772">
            <v>330</v>
          </cell>
        </row>
        <row r="773">
          <cell r="A773">
            <v>42010</v>
          </cell>
          <cell r="D773">
            <v>305</v>
          </cell>
        </row>
        <row r="774">
          <cell r="A774">
            <v>42011</v>
          </cell>
          <cell r="D774">
            <v>285</v>
          </cell>
        </row>
        <row r="775">
          <cell r="A775">
            <v>42012</v>
          </cell>
          <cell r="D775">
            <v>285</v>
          </cell>
        </row>
        <row r="776">
          <cell r="A776">
            <v>42013</v>
          </cell>
          <cell r="D776">
            <v>285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A2">
            <v>36526</v>
          </cell>
          <cell r="B2">
            <v>22836</v>
          </cell>
        </row>
        <row r="3">
          <cell r="A3">
            <v>36557</v>
          </cell>
          <cell r="B3">
            <v>24743</v>
          </cell>
        </row>
        <row r="4">
          <cell r="A4">
            <v>36586</v>
          </cell>
          <cell r="B4">
            <v>30903</v>
          </cell>
        </row>
        <row r="5">
          <cell r="A5">
            <v>36617</v>
          </cell>
          <cell r="B5">
            <v>41456</v>
          </cell>
        </row>
        <row r="6">
          <cell r="A6">
            <v>36647</v>
          </cell>
          <cell r="B6">
            <v>49539</v>
          </cell>
        </row>
        <row r="7">
          <cell r="A7">
            <v>36678</v>
          </cell>
          <cell r="B7">
            <v>54627</v>
          </cell>
        </row>
        <row r="8">
          <cell r="A8">
            <v>36708</v>
          </cell>
          <cell r="B8">
            <v>54321</v>
          </cell>
        </row>
        <row r="9">
          <cell r="A9">
            <v>36739</v>
          </cell>
          <cell r="B9">
            <v>76875</v>
          </cell>
        </row>
        <row r="10">
          <cell r="A10">
            <v>36770</v>
          </cell>
          <cell r="B10">
            <v>75105</v>
          </cell>
        </row>
        <row r="11">
          <cell r="A11">
            <v>36800</v>
          </cell>
          <cell r="B11">
            <v>76009</v>
          </cell>
        </row>
        <row r="12">
          <cell r="A12">
            <v>36831</v>
          </cell>
          <cell r="B12">
            <v>96866</v>
          </cell>
        </row>
        <row r="13">
          <cell r="A13">
            <v>36861</v>
          </cell>
          <cell r="B13">
            <v>90420</v>
          </cell>
        </row>
        <row r="14">
          <cell r="A14">
            <v>36892</v>
          </cell>
          <cell r="B14">
            <v>68677</v>
          </cell>
        </row>
        <row r="15">
          <cell r="A15">
            <v>36923</v>
          </cell>
          <cell r="B15">
            <v>52474</v>
          </cell>
        </row>
        <row r="16">
          <cell r="A16">
            <v>36951</v>
          </cell>
          <cell r="B16">
            <v>60448</v>
          </cell>
        </row>
        <row r="17">
          <cell r="A17">
            <v>36982</v>
          </cell>
          <cell r="B17">
            <v>45523</v>
          </cell>
        </row>
        <row r="18">
          <cell r="A18">
            <v>37012</v>
          </cell>
          <cell r="B18">
            <v>31151</v>
          </cell>
        </row>
        <row r="19">
          <cell r="A19">
            <v>37043</v>
          </cell>
          <cell r="B19">
            <v>21856</v>
          </cell>
        </row>
        <row r="20">
          <cell r="A20">
            <v>37073</v>
          </cell>
          <cell r="B20">
            <v>24790</v>
          </cell>
        </row>
        <row r="21">
          <cell r="A21">
            <v>37104</v>
          </cell>
          <cell r="B21">
            <v>23866</v>
          </cell>
        </row>
        <row r="22">
          <cell r="A22">
            <v>37135</v>
          </cell>
          <cell r="B22">
            <v>45135</v>
          </cell>
        </row>
        <row r="23">
          <cell r="A23">
            <v>37165</v>
          </cell>
          <cell r="B23">
            <v>31842</v>
          </cell>
        </row>
        <row r="24">
          <cell r="A24">
            <v>37196</v>
          </cell>
          <cell r="B24">
            <v>14972</v>
          </cell>
        </row>
        <row r="25">
          <cell r="A25">
            <v>37226</v>
          </cell>
          <cell r="B25">
            <v>16344</v>
          </cell>
        </row>
        <row r="26">
          <cell r="A26">
            <v>37257</v>
          </cell>
          <cell r="B26">
            <v>16321</v>
          </cell>
        </row>
        <row r="27">
          <cell r="A27">
            <v>37288</v>
          </cell>
          <cell r="B27">
            <v>18812</v>
          </cell>
        </row>
        <row r="28">
          <cell r="A28">
            <v>37316</v>
          </cell>
          <cell r="B28">
            <v>11484</v>
          </cell>
        </row>
        <row r="29">
          <cell r="A29">
            <v>37347</v>
          </cell>
          <cell r="B29">
            <v>6230</v>
          </cell>
        </row>
        <row r="30">
          <cell r="A30">
            <v>37377</v>
          </cell>
          <cell r="B30">
            <v>20824</v>
          </cell>
        </row>
        <row r="31">
          <cell r="A31">
            <v>37408</v>
          </cell>
          <cell r="B31">
            <v>9721</v>
          </cell>
        </row>
        <row r="32">
          <cell r="A32">
            <v>37438</v>
          </cell>
          <cell r="B32">
            <v>13638</v>
          </cell>
        </row>
        <row r="33">
          <cell r="A33">
            <v>37469</v>
          </cell>
          <cell r="B33">
            <v>8645</v>
          </cell>
        </row>
        <row r="34">
          <cell r="A34">
            <v>37500</v>
          </cell>
          <cell r="B34">
            <v>9870</v>
          </cell>
        </row>
        <row r="35">
          <cell r="A35">
            <v>37530</v>
          </cell>
          <cell r="B35">
            <v>40303</v>
          </cell>
        </row>
        <row r="36">
          <cell r="A36">
            <v>37561</v>
          </cell>
          <cell r="B36">
            <v>46520</v>
          </cell>
        </row>
        <row r="37">
          <cell r="A37">
            <v>37591</v>
          </cell>
          <cell r="B37">
            <v>72212</v>
          </cell>
        </row>
        <row r="38">
          <cell r="A38">
            <v>37622</v>
          </cell>
          <cell r="B38">
            <v>83592</v>
          </cell>
        </row>
        <row r="39">
          <cell r="A39">
            <v>37653</v>
          </cell>
          <cell r="B39">
            <v>56758</v>
          </cell>
        </row>
        <row r="40">
          <cell r="A40">
            <v>37681</v>
          </cell>
          <cell r="B40">
            <v>83417</v>
          </cell>
        </row>
        <row r="41">
          <cell r="A41">
            <v>37712</v>
          </cell>
          <cell r="B41">
            <v>54716</v>
          </cell>
        </row>
        <row r="42">
          <cell r="A42">
            <v>37742</v>
          </cell>
          <cell r="B42">
            <v>41348</v>
          </cell>
        </row>
        <row r="43">
          <cell r="A43">
            <v>37773</v>
          </cell>
          <cell r="B43">
            <v>37529</v>
          </cell>
        </row>
        <row r="44">
          <cell r="A44">
            <v>37803</v>
          </cell>
          <cell r="B44">
            <v>18630</v>
          </cell>
        </row>
        <row r="45">
          <cell r="A45">
            <v>37834</v>
          </cell>
          <cell r="B45">
            <v>20769</v>
          </cell>
        </row>
        <row r="46">
          <cell r="A46">
            <v>37865</v>
          </cell>
          <cell r="B46">
            <v>61167</v>
          </cell>
        </row>
        <row r="47">
          <cell r="A47">
            <v>37895</v>
          </cell>
          <cell r="B47">
            <v>24504</v>
          </cell>
        </row>
        <row r="48">
          <cell r="A48">
            <v>37926</v>
          </cell>
          <cell r="B48">
            <v>97578</v>
          </cell>
        </row>
        <row r="49">
          <cell r="A49">
            <v>37956</v>
          </cell>
          <cell r="B49">
            <v>101327</v>
          </cell>
        </row>
        <row r="50">
          <cell r="A50">
            <v>37987</v>
          </cell>
          <cell r="B50">
            <v>86217</v>
          </cell>
        </row>
        <row r="51">
          <cell r="A51">
            <v>38018</v>
          </cell>
          <cell r="B51">
            <v>95206</v>
          </cell>
        </row>
        <row r="52">
          <cell r="A52">
            <v>38047</v>
          </cell>
          <cell r="B52">
            <v>66850</v>
          </cell>
        </row>
        <row r="53">
          <cell r="A53">
            <v>38078</v>
          </cell>
          <cell r="B53">
            <v>59253</v>
          </cell>
        </row>
        <row r="54">
          <cell r="A54">
            <v>38108</v>
          </cell>
          <cell r="B54">
            <v>66762</v>
          </cell>
        </row>
        <row r="55">
          <cell r="A55">
            <v>38139</v>
          </cell>
          <cell r="B55">
            <v>87668</v>
          </cell>
        </row>
        <row r="56">
          <cell r="A56">
            <v>38169</v>
          </cell>
          <cell r="B56">
            <v>92497</v>
          </cell>
        </row>
        <row r="57">
          <cell r="A57">
            <v>38200</v>
          </cell>
          <cell r="B57">
            <v>70457</v>
          </cell>
        </row>
        <row r="58">
          <cell r="A58">
            <v>38231</v>
          </cell>
          <cell r="B58">
            <v>70305</v>
          </cell>
        </row>
        <row r="59">
          <cell r="A59">
            <v>38261</v>
          </cell>
          <cell r="B59">
            <v>164008</v>
          </cell>
        </row>
        <row r="60">
          <cell r="A60">
            <v>38292</v>
          </cell>
          <cell r="B60">
            <v>233778</v>
          </cell>
        </row>
        <row r="61">
          <cell r="A61">
            <v>38322</v>
          </cell>
          <cell r="B61">
            <v>151753</v>
          </cell>
        </row>
        <row r="62">
          <cell r="A62">
            <v>38353</v>
          </cell>
          <cell r="B62">
            <v>39116</v>
          </cell>
        </row>
        <row r="63">
          <cell r="A63">
            <v>38384</v>
          </cell>
          <cell r="B63">
            <v>109717</v>
          </cell>
        </row>
        <row r="64">
          <cell r="A64">
            <v>38412</v>
          </cell>
          <cell r="B64">
            <v>55313</v>
          </cell>
        </row>
        <row r="65">
          <cell r="A65">
            <v>38443</v>
          </cell>
          <cell r="B65">
            <v>47468</v>
          </cell>
        </row>
        <row r="66">
          <cell r="A66">
            <v>38473</v>
          </cell>
          <cell r="B66">
            <v>33758</v>
          </cell>
        </row>
        <row r="67">
          <cell r="A67">
            <v>38504</v>
          </cell>
          <cell r="B67">
            <v>27239</v>
          </cell>
        </row>
        <row r="68">
          <cell r="A68">
            <v>38534</v>
          </cell>
          <cell r="B68">
            <v>51966</v>
          </cell>
        </row>
        <row r="69">
          <cell r="A69">
            <v>38565</v>
          </cell>
          <cell r="B69">
            <v>35555</v>
          </cell>
        </row>
        <row r="70">
          <cell r="A70">
            <v>38596</v>
          </cell>
          <cell r="B70">
            <v>45026</v>
          </cell>
        </row>
        <row r="71">
          <cell r="A71">
            <v>38626</v>
          </cell>
          <cell r="B71">
            <v>65338</v>
          </cell>
        </row>
        <row r="72">
          <cell r="A72">
            <v>38657</v>
          </cell>
          <cell r="B72">
            <v>134890</v>
          </cell>
        </row>
        <row r="73">
          <cell r="A73">
            <v>38687</v>
          </cell>
          <cell r="B73">
            <v>109985</v>
          </cell>
        </row>
        <row r="74">
          <cell r="A74">
            <v>38718</v>
          </cell>
          <cell r="B74">
            <v>88776</v>
          </cell>
        </row>
        <row r="75">
          <cell r="A75">
            <v>38749</v>
          </cell>
          <cell r="B75">
            <v>94659</v>
          </cell>
        </row>
        <row r="76">
          <cell r="A76">
            <v>38777</v>
          </cell>
          <cell r="B76">
            <v>51444</v>
          </cell>
        </row>
        <row r="77">
          <cell r="A77">
            <v>38808</v>
          </cell>
          <cell r="B77">
            <v>30596</v>
          </cell>
        </row>
        <row r="78">
          <cell r="A78">
            <v>38838</v>
          </cell>
          <cell r="B78">
            <v>43296</v>
          </cell>
        </row>
        <row r="79">
          <cell r="A79">
            <v>38869</v>
          </cell>
          <cell r="B79">
            <v>75714</v>
          </cell>
        </row>
        <row r="80">
          <cell r="A80">
            <v>38899</v>
          </cell>
          <cell r="B80">
            <v>91516</v>
          </cell>
        </row>
        <row r="81">
          <cell r="A81">
            <v>38930</v>
          </cell>
          <cell r="B81">
            <v>94077</v>
          </cell>
        </row>
        <row r="82">
          <cell r="A82">
            <v>38961</v>
          </cell>
          <cell r="B82">
            <v>82810</v>
          </cell>
        </row>
        <row r="83">
          <cell r="A83">
            <v>38991</v>
          </cell>
          <cell r="B83">
            <v>47996</v>
          </cell>
        </row>
        <row r="84">
          <cell r="A84">
            <v>39022</v>
          </cell>
          <cell r="B84">
            <v>42235</v>
          </cell>
        </row>
        <row r="85">
          <cell r="A85">
            <v>39052</v>
          </cell>
          <cell r="B85">
            <v>32531</v>
          </cell>
        </row>
        <row r="86">
          <cell r="A86">
            <v>39083</v>
          </cell>
          <cell r="B86">
            <v>51477</v>
          </cell>
        </row>
        <row r="87">
          <cell r="A87">
            <v>39114</v>
          </cell>
          <cell r="B87">
            <v>47933</v>
          </cell>
        </row>
        <row r="88">
          <cell r="A88">
            <v>39142</v>
          </cell>
          <cell r="B88">
            <v>75640</v>
          </cell>
        </row>
        <row r="89">
          <cell r="A89">
            <v>39173</v>
          </cell>
          <cell r="B89">
            <v>42178</v>
          </cell>
        </row>
        <row r="90">
          <cell r="A90">
            <v>39203</v>
          </cell>
          <cell r="B90">
            <v>71366</v>
          </cell>
        </row>
        <row r="91">
          <cell r="A91">
            <v>39234</v>
          </cell>
          <cell r="B91">
            <v>51952</v>
          </cell>
        </row>
        <row r="92">
          <cell r="A92">
            <v>39264</v>
          </cell>
          <cell r="B92">
            <v>32236</v>
          </cell>
        </row>
        <row r="93">
          <cell r="A93">
            <v>39295</v>
          </cell>
          <cell r="B93">
            <v>32307</v>
          </cell>
        </row>
        <row r="94">
          <cell r="A94">
            <v>39326</v>
          </cell>
          <cell r="B94">
            <v>28984</v>
          </cell>
        </row>
        <row r="95">
          <cell r="A95">
            <v>39356</v>
          </cell>
          <cell r="B95">
            <v>29141</v>
          </cell>
        </row>
        <row r="96">
          <cell r="A96">
            <v>39387</v>
          </cell>
          <cell r="B96">
            <v>68939</v>
          </cell>
        </row>
        <row r="97">
          <cell r="A97">
            <v>39417</v>
          </cell>
          <cell r="B97">
            <v>250077</v>
          </cell>
        </row>
        <row r="98">
          <cell r="A98">
            <v>39448</v>
          </cell>
          <cell r="B98">
            <v>139457</v>
          </cell>
        </row>
        <row r="99">
          <cell r="A99">
            <v>39479</v>
          </cell>
          <cell r="B99">
            <v>96608</v>
          </cell>
        </row>
        <row r="100">
          <cell r="A100">
            <v>39508</v>
          </cell>
          <cell r="B100">
            <v>82051</v>
          </cell>
        </row>
        <row r="101">
          <cell r="A101">
            <v>39539</v>
          </cell>
          <cell r="B101">
            <v>86898</v>
          </cell>
        </row>
        <row r="102">
          <cell r="A102">
            <v>39569</v>
          </cell>
          <cell r="B102">
            <v>168716</v>
          </cell>
        </row>
        <row r="103">
          <cell r="A103">
            <v>39600</v>
          </cell>
          <cell r="B103">
            <v>177214</v>
          </cell>
        </row>
        <row r="104">
          <cell r="A104">
            <v>39630</v>
          </cell>
          <cell r="B104">
            <v>203081</v>
          </cell>
        </row>
        <row r="105">
          <cell r="A105">
            <v>39661</v>
          </cell>
          <cell r="B105">
            <v>45544</v>
          </cell>
        </row>
        <row r="106">
          <cell r="A106">
            <v>39692</v>
          </cell>
          <cell r="B106">
            <v>81748</v>
          </cell>
        </row>
        <row r="107">
          <cell r="A107">
            <v>39722</v>
          </cell>
          <cell r="B107">
            <v>71374</v>
          </cell>
        </row>
        <row r="108">
          <cell r="A108">
            <v>39753</v>
          </cell>
          <cell r="B108">
            <v>52156</v>
          </cell>
        </row>
        <row r="109">
          <cell r="A109">
            <v>39783</v>
          </cell>
          <cell r="B109">
            <v>65063</v>
          </cell>
        </row>
        <row r="110">
          <cell r="A110">
            <v>39814</v>
          </cell>
          <cell r="B110">
            <v>54875</v>
          </cell>
        </row>
        <row r="111">
          <cell r="A111">
            <v>39845</v>
          </cell>
          <cell r="B111">
            <v>43299</v>
          </cell>
        </row>
        <row r="112">
          <cell r="A112">
            <v>39873</v>
          </cell>
          <cell r="B112">
            <v>31532.5</v>
          </cell>
        </row>
        <row r="113">
          <cell r="A113">
            <v>39904</v>
          </cell>
          <cell r="B113">
            <v>17155.5</v>
          </cell>
        </row>
        <row r="114">
          <cell r="A114">
            <v>39934</v>
          </cell>
          <cell r="B114">
            <v>10900</v>
          </cell>
        </row>
        <row r="115">
          <cell r="A115">
            <v>39965</v>
          </cell>
          <cell r="B115">
            <v>32460.5</v>
          </cell>
        </row>
        <row r="116">
          <cell r="A116">
            <v>39995</v>
          </cell>
          <cell r="B116">
            <v>16328.5</v>
          </cell>
        </row>
        <row r="117">
          <cell r="A117">
            <v>40026</v>
          </cell>
          <cell r="B117">
            <v>14817.5</v>
          </cell>
        </row>
        <row r="118">
          <cell r="A118">
            <v>40057</v>
          </cell>
          <cell r="B118">
            <v>8279.5</v>
          </cell>
        </row>
        <row r="119">
          <cell r="A119">
            <v>40087</v>
          </cell>
          <cell r="B119">
            <v>23586.5</v>
          </cell>
        </row>
        <row r="120">
          <cell r="A120">
            <v>40118</v>
          </cell>
          <cell r="B120">
            <v>27765.5</v>
          </cell>
        </row>
        <row r="121">
          <cell r="A121">
            <v>40148</v>
          </cell>
          <cell r="B121">
            <v>43083.5</v>
          </cell>
        </row>
        <row r="122">
          <cell r="A122">
            <v>40179</v>
          </cell>
          <cell r="B122">
            <v>70948</v>
          </cell>
        </row>
        <row r="123">
          <cell r="A123">
            <v>40210</v>
          </cell>
          <cell r="B123">
            <v>38720</v>
          </cell>
        </row>
        <row r="124">
          <cell r="A124">
            <v>40238</v>
          </cell>
          <cell r="B124">
            <v>47992</v>
          </cell>
        </row>
        <row r="125">
          <cell r="A125">
            <v>40269</v>
          </cell>
          <cell r="B125">
            <v>56247</v>
          </cell>
        </row>
        <row r="126">
          <cell r="A126">
            <v>40299</v>
          </cell>
          <cell r="B126">
            <v>37901</v>
          </cell>
        </row>
        <row r="127">
          <cell r="A127">
            <v>40330</v>
          </cell>
          <cell r="B127">
            <v>65327.5</v>
          </cell>
        </row>
        <row r="128">
          <cell r="A128">
            <v>40360</v>
          </cell>
          <cell r="B128">
            <v>23293.5</v>
          </cell>
        </row>
        <row r="129">
          <cell r="A129">
            <v>40391</v>
          </cell>
          <cell r="B129">
            <v>16469.5</v>
          </cell>
        </row>
        <row r="130">
          <cell r="A130">
            <v>40422</v>
          </cell>
          <cell r="B130">
            <v>13044.5</v>
          </cell>
        </row>
        <row r="131">
          <cell r="A131">
            <v>40452</v>
          </cell>
          <cell r="B131">
            <v>11098</v>
          </cell>
        </row>
        <row r="132">
          <cell r="A132">
            <v>40483</v>
          </cell>
          <cell r="B132">
            <v>29699</v>
          </cell>
        </row>
        <row r="133">
          <cell r="A133">
            <v>40513</v>
          </cell>
          <cell r="B133">
            <v>20377</v>
          </cell>
        </row>
        <row r="134">
          <cell r="A134">
            <v>40544</v>
          </cell>
          <cell r="B134">
            <v>14508.5</v>
          </cell>
        </row>
        <row r="135">
          <cell r="A135">
            <v>40575</v>
          </cell>
          <cell r="B135">
            <v>31702</v>
          </cell>
        </row>
        <row r="136">
          <cell r="A136">
            <v>40603</v>
          </cell>
          <cell r="B136">
            <v>29617</v>
          </cell>
        </row>
        <row r="137">
          <cell r="A137">
            <v>40634</v>
          </cell>
          <cell r="B137">
            <v>10740.5</v>
          </cell>
        </row>
        <row r="138">
          <cell r="A138">
            <v>40664</v>
          </cell>
          <cell r="B138">
            <v>9928</v>
          </cell>
        </row>
        <row r="139">
          <cell r="A139">
            <v>40695</v>
          </cell>
          <cell r="B139">
            <v>18375.5</v>
          </cell>
        </row>
        <row r="140">
          <cell r="A140">
            <v>40725</v>
          </cell>
          <cell r="B140">
            <v>7749.5</v>
          </cell>
        </row>
        <row r="141">
          <cell r="A141">
            <v>40756</v>
          </cell>
          <cell r="B141">
            <v>4722.5</v>
          </cell>
        </row>
        <row r="142">
          <cell r="A142">
            <v>40787</v>
          </cell>
          <cell r="B142">
            <v>2024.5</v>
          </cell>
        </row>
        <row r="143">
          <cell r="A143">
            <v>40817</v>
          </cell>
          <cell r="B143">
            <v>5596</v>
          </cell>
        </row>
        <row r="144">
          <cell r="A144">
            <v>40848</v>
          </cell>
          <cell r="B144">
            <v>16976</v>
          </cell>
        </row>
        <row r="145">
          <cell r="A145">
            <v>40878</v>
          </cell>
          <cell r="B145">
            <v>18541</v>
          </cell>
        </row>
        <row r="146">
          <cell r="A146">
            <v>40909</v>
          </cell>
          <cell r="B146">
            <v>26429</v>
          </cell>
        </row>
        <row r="147">
          <cell r="A147">
            <v>40940</v>
          </cell>
          <cell r="B147">
            <v>18194.5</v>
          </cell>
        </row>
        <row r="148">
          <cell r="A148">
            <v>40969</v>
          </cell>
          <cell r="B148">
            <v>30778</v>
          </cell>
        </row>
        <row r="149">
          <cell r="A149">
            <v>41000</v>
          </cell>
          <cell r="B149">
            <v>34744</v>
          </cell>
        </row>
        <row r="150">
          <cell r="A150">
            <v>41030</v>
          </cell>
          <cell r="B150">
            <v>31421.5</v>
          </cell>
        </row>
        <row r="151">
          <cell r="A151">
            <v>41061</v>
          </cell>
          <cell r="B151">
            <v>16617</v>
          </cell>
        </row>
        <row r="152">
          <cell r="A152">
            <v>41091</v>
          </cell>
          <cell r="B152">
            <v>240.5</v>
          </cell>
        </row>
        <row r="153">
          <cell r="A153">
            <v>41122</v>
          </cell>
          <cell r="B153">
            <v>-291.5</v>
          </cell>
        </row>
        <row r="154">
          <cell r="A154">
            <v>41153</v>
          </cell>
          <cell r="B154">
            <v>4373</v>
          </cell>
        </row>
        <row r="155">
          <cell r="A155">
            <v>41183</v>
          </cell>
          <cell r="B155">
            <v>1625</v>
          </cell>
        </row>
        <row r="156">
          <cell r="A156">
            <v>41214</v>
          </cell>
          <cell r="B156">
            <v>18102</v>
          </cell>
        </row>
        <row r="157">
          <cell r="A157">
            <v>41244</v>
          </cell>
          <cell r="B157">
            <v>23057</v>
          </cell>
        </row>
        <row r="158">
          <cell r="A158">
            <v>41275</v>
          </cell>
          <cell r="B158">
            <v>14098</v>
          </cell>
        </row>
        <row r="159">
          <cell r="A159">
            <v>41306</v>
          </cell>
          <cell r="B159">
            <v>-452</v>
          </cell>
        </row>
        <row r="160">
          <cell r="A160">
            <v>41334</v>
          </cell>
          <cell r="B160">
            <v>4501.5</v>
          </cell>
        </row>
        <row r="161">
          <cell r="A161">
            <v>41365</v>
          </cell>
          <cell r="B161">
            <v>2108.5</v>
          </cell>
        </row>
        <row r="162">
          <cell r="A162">
            <v>41395</v>
          </cell>
          <cell r="B162">
            <v>15243</v>
          </cell>
        </row>
        <row r="163">
          <cell r="A163">
            <v>41426</v>
          </cell>
          <cell r="B163">
            <v>16614.5</v>
          </cell>
        </row>
        <row r="164">
          <cell r="A164">
            <v>41456</v>
          </cell>
          <cell r="B164">
            <v>22712.5</v>
          </cell>
        </row>
        <row r="165">
          <cell r="A165">
            <v>41487</v>
          </cell>
          <cell r="B165">
            <v>4928.5</v>
          </cell>
        </row>
        <row r="166">
          <cell r="A166">
            <v>41518</v>
          </cell>
          <cell r="B166">
            <v>6865</v>
          </cell>
        </row>
        <row r="167">
          <cell r="A167">
            <v>41548</v>
          </cell>
          <cell r="B167">
            <v>15540</v>
          </cell>
        </row>
        <row r="168">
          <cell r="A168">
            <v>41579</v>
          </cell>
          <cell r="B168">
            <v>48156.5</v>
          </cell>
        </row>
        <row r="169">
          <cell r="A169">
            <v>41609</v>
          </cell>
          <cell r="B169">
            <v>52622</v>
          </cell>
        </row>
        <row r="170">
          <cell r="A170">
            <v>41640</v>
          </cell>
          <cell r="B170">
            <v>36295</v>
          </cell>
        </row>
        <row r="171">
          <cell r="A171">
            <v>41671</v>
          </cell>
          <cell r="B171">
            <v>35767</v>
          </cell>
        </row>
        <row r="172">
          <cell r="A172">
            <v>41699</v>
          </cell>
          <cell r="B172">
            <v>14810.5</v>
          </cell>
        </row>
        <row r="173">
          <cell r="A173">
            <v>41730</v>
          </cell>
          <cell r="B173">
            <v>13720</v>
          </cell>
        </row>
        <row r="174">
          <cell r="A174">
            <v>41760</v>
          </cell>
          <cell r="B174">
            <v>5925.5</v>
          </cell>
        </row>
        <row r="175">
          <cell r="A175">
            <v>41791</v>
          </cell>
          <cell r="B175">
            <v>12547.5</v>
          </cell>
        </row>
        <row r="176">
          <cell r="A176">
            <v>41821</v>
          </cell>
          <cell r="B176">
            <v>25923.5</v>
          </cell>
        </row>
        <row r="177">
          <cell r="A177">
            <v>41852</v>
          </cell>
          <cell r="B177">
            <v>25591.5</v>
          </cell>
        </row>
        <row r="178">
          <cell r="A178">
            <v>41883</v>
          </cell>
          <cell r="B178">
            <v>14165.5</v>
          </cell>
        </row>
        <row r="179">
          <cell r="A179">
            <v>41913</v>
          </cell>
          <cell r="B179">
            <v>29758.5</v>
          </cell>
        </row>
        <row r="180">
          <cell r="A180">
            <v>41944</v>
          </cell>
          <cell r="B180">
            <v>50989.5</v>
          </cell>
        </row>
        <row r="181">
          <cell r="A181">
            <v>41974</v>
          </cell>
          <cell r="B181">
            <v>73015</v>
          </cell>
        </row>
        <row r="182">
          <cell r="A182">
            <v>42005</v>
          </cell>
          <cell r="B182">
            <v>74227</v>
          </cell>
        </row>
        <row r="183">
          <cell r="A183">
            <v>42036</v>
          </cell>
          <cell r="B183">
            <v>56456.5</v>
          </cell>
        </row>
        <row r="184">
          <cell r="A184">
            <v>42064</v>
          </cell>
          <cell r="B184">
            <v>49235.5</v>
          </cell>
        </row>
        <row r="185">
          <cell r="A185">
            <v>42095</v>
          </cell>
          <cell r="B185">
            <v>61360</v>
          </cell>
        </row>
      </sheetData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workbookViewId="0">
      <selection activeCell="C12" sqref="C12"/>
    </sheetView>
  </sheetViews>
  <sheetFormatPr baseColWidth="10" defaultColWidth="8.83203125" defaultRowHeight="14" x14ac:dyDescent="0"/>
  <cols>
    <col min="1" max="1" width="12.5" style="1" bestFit="1" customWidth="1"/>
    <col min="2" max="2" width="9.33203125" style="1" bestFit="1" customWidth="1"/>
    <col min="3" max="3" width="10.33203125" style="1" bestFit="1" customWidth="1"/>
    <col min="4" max="4" width="8.5" style="1" bestFit="1" customWidth="1"/>
    <col min="5" max="5" width="13.1640625" style="1" bestFit="1" customWidth="1"/>
    <col min="6" max="6" width="16.5" style="1" bestFit="1" customWidth="1"/>
    <col min="7" max="7" width="11.5" style="1" bestFit="1" customWidth="1"/>
    <col min="8" max="8" width="10.5" style="1" bestFit="1" customWidth="1"/>
    <col min="9" max="9" width="14.1640625" style="1" bestFit="1" customWidth="1"/>
    <col min="10" max="10" width="10.5" style="1" bestFit="1" customWidth="1"/>
    <col min="11" max="11" width="9.83203125" style="1" bestFit="1" customWidth="1"/>
    <col min="12" max="12" width="11.83203125" style="1" customWidth="1"/>
    <col min="13" max="13" width="13.1640625" style="1" bestFit="1" customWidth="1"/>
    <col min="14" max="14" width="8.5" style="1" bestFit="1" customWidth="1"/>
    <col min="15" max="15" width="11.83203125" style="1" bestFit="1" customWidth="1"/>
    <col min="16" max="16" width="12" style="1" bestFit="1" customWidth="1"/>
    <col min="17" max="17" width="10.6640625" style="1" bestFit="1" customWidth="1"/>
    <col min="18" max="18" width="10.83203125" style="1" bestFit="1" customWidth="1"/>
    <col min="19" max="19" width="10.33203125" style="1" bestFit="1" customWidth="1"/>
    <col min="20" max="20" width="18.5" style="1" bestFit="1" customWidth="1"/>
    <col min="21" max="21" width="13.5" style="1" bestFit="1" customWidth="1"/>
    <col min="22" max="22" width="7.83203125" style="1" bestFit="1" customWidth="1"/>
    <col min="23" max="16384" width="8.83203125" style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2" t="s">
        <v>22</v>
      </c>
      <c r="B2" s="4">
        <v>26.950000000000003</v>
      </c>
      <c r="C2" s="9">
        <v>155000</v>
      </c>
      <c r="D2" s="4">
        <v>0</v>
      </c>
      <c r="E2" s="3">
        <v>265000</v>
      </c>
      <c r="F2" s="3">
        <v>13310</v>
      </c>
      <c r="G2" s="5">
        <v>0.05</v>
      </c>
      <c r="H2" s="1">
        <v>13</v>
      </c>
      <c r="I2" s="1">
        <v>13</v>
      </c>
      <c r="J2" s="1">
        <v>75</v>
      </c>
      <c r="K2" s="1">
        <v>60</v>
      </c>
      <c r="L2" s="1">
        <v>20</v>
      </c>
      <c r="M2" s="1">
        <v>85</v>
      </c>
      <c r="N2" s="1">
        <v>10</v>
      </c>
      <c r="O2" s="6">
        <f t="shared" ref="O2" si="0">((F2*0.5)/H2/24)*(1+G2)</f>
        <v>22.396634615384617</v>
      </c>
      <c r="P2" s="6">
        <f t="shared" ref="P2" si="1">((F2*0.5)/I2/24)*(1+G2)</f>
        <v>22.396634615384617</v>
      </c>
      <c r="Q2" s="1">
        <v>2</v>
      </c>
      <c r="R2" s="1">
        <v>2</v>
      </c>
      <c r="S2" s="1">
        <v>2</v>
      </c>
      <c r="T2" s="6">
        <f t="shared" ref="T2" si="2">SUM(O2:S2)</f>
        <v>50.793269230769234</v>
      </c>
      <c r="U2" s="7">
        <f t="shared" ref="U2" si="3">(O2*J2)+(P2*K2)+(Q2*L2)+(R2*M2)+(S2*N2)</f>
        <v>3253.5456730769229</v>
      </c>
      <c r="V2" s="8">
        <v>2.5000000000000001E-2</v>
      </c>
    </row>
    <row r="7" spans="1:22">
      <c r="A7" s="10" t="s">
        <v>23</v>
      </c>
      <c r="B7" s="10" t="s">
        <v>24</v>
      </c>
      <c r="C7" s="10" t="s">
        <v>25</v>
      </c>
      <c r="D7" s="10" t="s">
        <v>26</v>
      </c>
      <c r="E7" s="10" t="s">
        <v>27</v>
      </c>
      <c r="F7" s="10" t="s">
        <v>28</v>
      </c>
      <c r="G7" s="10" t="s">
        <v>25</v>
      </c>
      <c r="H7" s="10" t="s">
        <v>29</v>
      </c>
      <c r="I7" s="10" t="s">
        <v>30</v>
      </c>
      <c r="J7" s="10" t="s">
        <v>31</v>
      </c>
      <c r="K7" s="10" t="s">
        <v>32</v>
      </c>
      <c r="L7" s="10" t="s">
        <v>33</v>
      </c>
      <c r="M7" s="10" t="s">
        <v>34</v>
      </c>
      <c r="N7" s="17" t="s">
        <v>26</v>
      </c>
      <c r="O7" s="17" t="s">
        <v>35</v>
      </c>
      <c r="P7" s="17" t="s">
        <v>38</v>
      </c>
      <c r="Q7" s="17" t="s">
        <v>39</v>
      </c>
    </row>
    <row r="8" spans="1:22">
      <c r="A8" s="11">
        <v>42006</v>
      </c>
      <c r="B8" s="12">
        <v>60</v>
      </c>
      <c r="C8" s="1">
        <v>320</v>
      </c>
      <c r="D8" s="6">
        <f>B8/100*$B$2</f>
        <v>16.170000000000002</v>
      </c>
      <c r="E8" s="13">
        <f>D8*$E$2</f>
        <v>4285050</v>
      </c>
      <c r="F8" s="13">
        <f>$C$2+$D$2</f>
        <v>155000</v>
      </c>
      <c r="G8" s="3">
        <f>C8*$U$2</f>
        <v>1041134.6153846153</v>
      </c>
      <c r="H8" s="13">
        <f t="shared" ref="H8:H35" si="4">G8+F8</f>
        <v>1196134.6153846153</v>
      </c>
      <c r="I8" s="14">
        <f>(E8*(1-$V$2))-H8</f>
        <v>2981789.134615385</v>
      </c>
      <c r="J8" s="13">
        <f>I8/$T$2</f>
        <v>58704.41457643162</v>
      </c>
      <c r="K8" s="1">
        <f>LOOKUP(A8,[1]Month!$A$2:$A$185,[1]Month!$B$2:$B$185)</f>
        <v>74227</v>
      </c>
      <c r="L8" s="13">
        <f t="shared" ref="L8:L35" si="5">K8-J8</f>
        <v>15522.58542356838</v>
      </c>
      <c r="M8" s="15">
        <f t="shared" ref="M8:M35" si="6">L8/J8</f>
        <v>0.26441938882395938</v>
      </c>
      <c r="N8" s="6">
        <f>D8</f>
        <v>16.170000000000002</v>
      </c>
      <c r="O8" s="6">
        <f>N8/7.5</f>
        <v>2.1560000000000001</v>
      </c>
      <c r="P8" s="1">
        <f>LOOKUP(A8,'Crude Price'!A2:A3933,'Crude Price'!C2:C3933)</f>
        <v>55.38</v>
      </c>
      <c r="Q8" s="15">
        <f>O8/P8</f>
        <v>3.8931022029613578E-2</v>
      </c>
    </row>
    <row r="9" spans="1:22">
      <c r="A9" s="11">
        <v>42009</v>
      </c>
      <c r="B9" s="12">
        <v>60</v>
      </c>
      <c r="C9" s="1">
        <v>305</v>
      </c>
      <c r="D9" s="6">
        <f t="shared" ref="D9:D72" si="7">B9/100*$B$2</f>
        <v>16.170000000000002</v>
      </c>
      <c r="E9" s="13">
        <f t="shared" ref="E9:E72" si="8">D9*$E$2</f>
        <v>4285050</v>
      </c>
      <c r="F9" s="13">
        <f t="shared" ref="F9:F72" si="9">$C$2+$D$2</f>
        <v>155000</v>
      </c>
      <c r="G9" s="3">
        <f t="shared" ref="G9:G72" si="10">C9*$U$2</f>
        <v>992331.4302884615</v>
      </c>
      <c r="H9" s="13">
        <f t="shared" si="4"/>
        <v>1147331.4302884615</v>
      </c>
      <c r="I9" s="14">
        <f t="shared" ref="I9:I72" si="11">(E9*(1-$V$2))-H9</f>
        <v>3030592.3197115385</v>
      </c>
      <c r="J9" s="13">
        <f t="shared" ref="J9:J72" si="12">I9/$T$2</f>
        <v>59665.234500709892</v>
      </c>
      <c r="K9" s="1">
        <f>LOOKUP(A9,[1]Month!$A$2:$A$185,[1]Month!$B$2:$B$185)</f>
        <v>74227</v>
      </c>
      <c r="L9" s="13">
        <f t="shared" si="5"/>
        <v>14561.765499290108</v>
      </c>
      <c r="M9" s="15">
        <f t="shared" si="6"/>
        <v>0.24405779380816567</v>
      </c>
      <c r="N9" s="6">
        <f t="shared" ref="N9:N72" si="13">D9</f>
        <v>16.170000000000002</v>
      </c>
      <c r="O9" s="6">
        <f t="shared" ref="O9:O72" si="14">N9/7.5</f>
        <v>2.1560000000000001</v>
      </c>
      <c r="P9" s="1">
        <f>LOOKUP(A9,'Crude Price'!A3:A3934,'Crude Price'!C3:C3934)</f>
        <v>51.08</v>
      </c>
      <c r="Q9" s="15">
        <f t="shared" ref="Q9:Q72" si="15">O9/P9</f>
        <v>4.2208300704776824E-2</v>
      </c>
    </row>
    <row r="10" spans="1:22">
      <c r="A10" s="11">
        <v>42010</v>
      </c>
      <c r="B10" s="12">
        <v>64</v>
      </c>
      <c r="C10" s="16">
        <v>300</v>
      </c>
      <c r="D10" s="6">
        <f t="shared" si="7"/>
        <v>17.248000000000001</v>
      </c>
      <c r="E10" s="13">
        <f t="shared" si="8"/>
        <v>4570720</v>
      </c>
      <c r="F10" s="13">
        <f t="shared" si="9"/>
        <v>155000</v>
      </c>
      <c r="G10" s="3">
        <f t="shared" si="10"/>
        <v>976063.70192307688</v>
      </c>
      <c r="H10" s="13">
        <f t="shared" si="4"/>
        <v>1131063.701923077</v>
      </c>
      <c r="I10" s="14">
        <f t="shared" si="11"/>
        <v>3325388.298076923</v>
      </c>
      <c r="J10" s="13">
        <f t="shared" si="12"/>
        <v>65469.073923331751</v>
      </c>
      <c r="K10" s="1">
        <f>LOOKUP(A10,[1]Month!$A$2:$A$185,[1]Month!$B$2:$B$185)</f>
        <v>74227</v>
      </c>
      <c r="L10" s="13">
        <f t="shared" si="5"/>
        <v>8757.9260766682492</v>
      </c>
      <c r="M10" s="15">
        <f t="shared" si="6"/>
        <v>0.13377195600665301</v>
      </c>
      <c r="N10" s="6">
        <f t="shared" si="13"/>
        <v>17.248000000000001</v>
      </c>
      <c r="O10" s="6">
        <f t="shared" si="14"/>
        <v>2.2997333333333336</v>
      </c>
      <c r="P10" s="1">
        <f>LOOKUP(A10,'Crude Price'!A4:A3935,'Crude Price'!C4:C3935)</f>
        <v>50.12</v>
      </c>
      <c r="Q10" s="15">
        <f t="shared" si="15"/>
        <v>4.5884543761638745E-2</v>
      </c>
    </row>
    <row r="11" spans="1:22">
      <c r="A11" s="11">
        <v>42011</v>
      </c>
      <c r="B11" s="12">
        <v>67</v>
      </c>
      <c r="C11" s="1">
        <v>295</v>
      </c>
      <c r="D11" s="6">
        <f t="shared" si="7"/>
        <v>18.056500000000003</v>
      </c>
      <c r="E11" s="13">
        <f t="shared" si="8"/>
        <v>4784972.5000000009</v>
      </c>
      <c r="F11" s="13">
        <f t="shared" si="9"/>
        <v>155000</v>
      </c>
      <c r="G11" s="3">
        <f t="shared" si="10"/>
        <v>959795.97355769225</v>
      </c>
      <c r="H11" s="13">
        <f t="shared" si="4"/>
        <v>1114795.9735576923</v>
      </c>
      <c r="I11" s="14">
        <f t="shared" si="11"/>
        <v>3550552.2139423089</v>
      </c>
      <c r="J11" s="13">
        <f t="shared" si="12"/>
        <v>69902.021817321365</v>
      </c>
      <c r="K11" s="1">
        <f>LOOKUP(A11,[1]Month!$A$2:$A$185,[1]Month!$B$2:$B$185)</f>
        <v>74227</v>
      </c>
      <c r="L11" s="13">
        <f t="shared" si="5"/>
        <v>4324.9781826786348</v>
      </c>
      <c r="M11" s="15">
        <f t="shared" si="6"/>
        <v>6.1872004131458859E-2</v>
      </c>
      <c r="N11" s="6">
        <f t="shared" si="13"/>
        <v>18.056500000000003</v>
      </c>
      <c r="O11" s="6">
        <f t="shared" si="14"/>
        <v>2.4075333333333337</v>
      </c>
      <c r="P11" s="1">
        <f>LOOKUP(A11,'Crude Price'!A5:A3936,'Crude Price'!C5:C3936)</f>
        <v>49.06</v>
      </c>
      <c r="Q11" s="15">
        <f t="shared" si="15"/>
        <v>4.9073243647234685E-2</v>
      </c>
    </row>
    <row r="12" spans="1:22">
      <c r="A12" s="11">
        <v>42012</v>
      </c>
      <c r="B12" s="12">
        <v>69</v>
      </c>
      <c r="C12" s="1">
        <v>290</v>
      </c>
      <c r="D12" s="6">
        <f t="shared" si="7"/>
        <v>18.595500000000001</v>
      </c>
      <c r="E12" s="13">
        <f t="shared" si="8"/>
        <v>4927807.5</v>
      </c>
      <c r="F12" s="13">
        <f t="shared" si="9"/>
        <v>155000</v>
      </c>
      <c r="G12" s="3">
        <f t="shared" si="10"/>
        <v>943528.24519230763</v>
      </c>
      <c r="H12" s="13">
        <f t="shared" si="4"/>
        <v>1098528.2451923075</v>
      </c>
      <c r="I12" s="14">
        <f t="shared" si="11"/>
        <v>3706084.0673076925</v>
      </c>
      <c r="J12" s="13">
        <f t="shared" si="12"/>
        <v>72964.078182678655</v>
      </c>
      <c r="K12" s="1">
        <f>LOOKUP(A12,[1]Month!$A$2:$A$185,[1]Month!$B$2:$B$185)</f>
        <v>74227</v>
      </c>
      <c r="L12" s="13">
        <f t="shared" si="5"/>
        <v>1262.9218173213449</v>
      </c>
      <c r="M12" s="15">
        <f t="shared" si="6"/>
        <v>1.7308816184306387E-2</v>
      </c>
      <c r="N12" s="6">
        <f t="shared" si="13"/>
        <v>18.595500000000001</v>
      </c>
      <c r="O12" s="6">
        <f t="shared" si="14"/>
        <v>2.4794</v>
      </c>
      <c r="P12" s="1">
        <f>LOOKUP(A12,'Crude Price'!A6:A3937,'Crude Price'!C6:C3937)</f>
        <v>49.43</v>
      </c>
      <c r="Q12" s="15">
        <f t="shared" si="15"/>
        <v>5.0159821970463279E-2</v>
      </c>
    </row>
    <row r="13" spans="1:22">
      <c r="A13" s="11">
        <v>42013</v>
      </c>
      <c r="B13" s="12">
        <v>70</v>
      </c>
      <c r="C13" s="1">
        <v>285</v>
      </c>
      <c r="D13" s="6">
        <f t="shared" si="7"/>
        <v>18.865000000000002</v>
      </c>
      <c r="E13" s="13">
        <f t="shared" si="8"/>
        <v>4999225.0000000009</v>
      </c>
      <c r="F13" s="13">
        <f t="shared" si="9"/>
        <v>155000</v>
      </c>
      <c r="G13" s="3">
        <f t="shared" si="10"/>
        <v>927260.51682692301</v>
      </c>
      <c r="H13" s="13">
        <f t="shared" si="4"/>
        <v>1082260.516826923</v>
      </c>
      <c r="I13" s="14">
        <f t="shared" si="11"/>
        <v>3791983.8581730779</v>
      </c>
      <c r="J13" s="13">
        <f t="shared" si="12"/>
        <v>74655.243019403701</v>
      </c>
      <c r="K13" s="1">
        <f>LOOKUP(A13,[1]Month!$A$2:$A$185,[1]Month!$B$2:$B$185)</f>
        <v>74227</v>
      </c>
      <c r="L13" s="13">
        <f t="shared" si="5"/>
        <v>-428.2430194037006</v>
      </c>
      <c r="M13" s="15">
        <f t="shared" si="6"/>
        <v>-5.7362752043067572E-3</v>
      </c>
      <c r="N13" s="6">
        <f t="shared" si="13"/>
        <v>18.865000000000002</v>
      </c>
      <c r="O13" s="6">
        <f t="shared" si="14"/>
        <v>2.5153333333333334</v>
      </c>
      <c r="P13" s="1">
        <f>LOOKUP(A13,'Crude Price'!A7:A3938,'Crude Price'!C7:C3938)</f>
        <v>47.64</v>
      </c>
      <c r="Q13" s="15">
        <f t="shared" si="15"/>
        <v>5.2798768541841588E-2</v>
      </c>
    </row>
    <row r="14" spans="1:22">
      <c r="A14" s="11">
        <v>42016</v>
      </c>
      <c r="B14" s="12">
        <v>70</v>
      </c>
      <c r="C14" s="1">
        <f>LOOKUP(A14,[1]Bunkers!$A$3:$A$776,[1]Bunkers!$D$3:$D$776)</f>
        <v>285</v>
      </c>
      <c r="D14" s="6">
        <f t="shared" si="7"/>
        <v>18.865000000000002</v>
      </c>
      <c r="E14" s="13">
        <f t="shared" si="8"/>
        <v>4999225.0000000009</v>
      </c>
      <c r="F14" s="13">
        <f t="shared" si="9"/>
        <v>155000</v>
      </c>
      <c r="G14" s="3">
        <f t="shared" si="10"/>
        <v>927260.51682692301</v>
      </c>
      <c r="H14" s="13">
        <f t="shared" si="4"/>
        <v>1082260.516826923</v>
      </c>
      <c r="I14" s="14">
        <f t="shared" si="11"/>
        <v>3791983.8581730779</v>
      </c>
      <c r="J14" s="13">
        <f t="shared" si="12"/>
        <v>74655.243019403701</v>
      </c>
      <c r="K14" s="1">
        <f>LOOKUP(A14,[1]Month!$A$2:$A$185,[1]Month!$B$2:$B$185)</f>
        <v>74227</v>
      </c>
      <c r="L14" s="13">
        <f t="shared" si="5"/>
        <v>-428.2430194037006</v>
      </c>
      <c r="M14" s="15">
        <f t="shared" si="6"/>
        <v>-5.7362752043067572E-3</v>
      </c>
      <c r="N14" s="6">
        <f t="shared" si="13"/>
        <v>18.865000000000002</v>
      </c>
      <c r="O14" s="6">
        <f t="shared" si="14"/>
        <v>2.5153333333333334</v>
      </c>
      <c r="P14" s="1">
        <f>LOOKUP(A14,'Crude Price'!A8:A3939,'Crude Price'!C8:C3939)</f>
        <v>46.9</v>
      </c>
      <c r="Q14" s="15">
        <f t="shared" si="15"/>
        <v>5.3631840796019903E-2</v>
      </c>
    </row>
    <row r="15" spans="1:22">
      <c r="A15" s="11">
        <v>42017</v>
      </c>
      <c r="B15" s="12">
        <v>71</v>
      </c>
      <c r="C15" s="1">
        <f>LOOKUP(A15,[1]Bunkers!$A$3:$A$776,[1]Bunkers!$D$3:$D$776)</f>
        <v>285</v>
      </c>
      <c r="D15" s="6">
        <f t="shared" si="7"/>
        <v>19.134500000000003</v>
      </c>
      <c r="E15" s="13">
        <f t="shared" si="8"/>
        <v>5070642.5000000009</v>
      </c>
      <c r="F15" s="13">
        <f t="shared" si="9"/>
        <v>155000</v>
      </c>
      <c r="G15" s="3">
        <f t="shared" si="10"/>
        <v>927260.51682692301</v>
      </c>
      <c r="H15" s="13">
        <f t="shared" si="4"/>
        <v>1082260.516826923</v>
      </c>
      <c r="I15" s="14">
        <f t="shared" si="11"/>
        <v>3861615.9206730779</v>
      </c>
      <c r="J15" s="13">
        <f t="shared" si="12"/>
        <v>76026.134548035989</v>
      </c>
      <c r="K15" s="1">
        <f>LOOKUP(A15,[1]Month!$A$2:$A$185,[1]Month!$B$2:$B$185)</f>
        <v>74227</v>
      </c>
      <c r="L15" s="13">
        <f t="shared" si="5"/>
        <v>-1799.1345480359887</v>
      </c>
      <c r="M15" s="15">
        <f t="shared" si="6"/>
        <v>-2.3664685291861474E-2</v>
      </c>
      <c r="N15" s="6">
        <f t="shared" si="13"/>
        <v>19.134500000000003</v>
      </c>
      <c r="O15" s="6">
        <f t="shared" si="14"/>
        <v>2.5512666666666672</v>
      </c>
      <c r="P15" s="1">
        <f>LOOKUP(A15,'Crude Price'!A9:A3940,'Crude Price'!C9:C3940)</f>
        <v>45.13</v>
      </c>
      <c r="Q15" s="15">
        <f t="shared" si="15"/>
        <v>5.6531501588005031E-2</v>
      </c>
    </row>
    <row r="16" spans="1:22">
      <c r="A16" s="11">
        <v>42018</v>
      </c>
      <c r="B16" s="12">
        <v>70</v>
      </c>
      <c r="C16" s="1">
        <f>LOOKUP(A16,[1]Bunkers!$A$3:$A$776,[1]Bunkers!$D$3:$D$776)</f>
        <v>285</v>
      </c>
      <c r="D16" s="6">
        <f t="shared" si="7"/>
        <v>18.865000000000002</v>
      </c>
      <c r="E16" s="13">
        <f t="shared" si="8"/>
        <v>4999225.0000000009</v>
      </c>
      <c r="F16" s="13">
        <f t="shared" si="9"/>
        <v>155000</v>
      </c>
      <c r="G16" s="3">
        <f t="shared" si="10"/>
        <v>927260.51682692301</v>
      </c>
      <c r="H16" s="13">
        <f t="shared" si="4"/>
        <v>1082260.516826923</v>
      </c>
      <c r="I16" s="14">
        <f t="shared" si="11"/>
        <v>3791983.8581730779</v>
      </c>
      <c r="J16" s="13">
        <f t="shared" si="12"/>
        <v>74655.243019403701</v>
      </c>
      <c r="K16" s="1">
        <f>LOOKUP(A16,[1]Month!$A$2:$A$185,[1]Month!$B$2:$B$185)</f>
        <v>74227</v>
      </c>
      <c r="L16" s="13">
        <f t="shared" si="5"/>
        <v>-428.2430194037006</v>
      </c>
      <c r="M16" s="15">
        <f t="shared" si="6"/>
        <v>-5.7362752043067572E-3</v>
      </c>
      <c r="N16" s="6">
        <f t="shared" si="13"/>
        <v>18.865000000000002</v>
      </c>
      <c r="O16" s="6">
        <f t="shared" si="14"/>
        <v>2.5153333333333334</v>
      </c>
      <c r="P16" s="1">
        <f>LOOKUP(A16,'Crude Price'!A10:A3941,'Crude Price'!C10:C3941)</f>
        <v>45.82</v>
      </c>
      <c r="Q16" s="15">
        <f t="shared" si="15"/>
        <v>5.4895969736650667E-2</v>
      </c>
    </row>
    <row r="17" spans="1:17">
      <c r="A17" s="11">
        <v>42019</v>
      </c>
      <c r="B17" s="12">
        <v>70</v>
      </c>
      <c r="C17" s="1">
        <f>LOOKUP(A17,[1]Bunkers!$A$3:$A$776,[1]Bunkers!$D$3:$D$776)</f>
        <v>285</v>
      </c>
      <c r="D17" s="6">
        <f t="shared" si="7"/>
        <v>18.865000000000002</v>
      </c>
      <c r="E17" s="13">
        <f t="shared" si="8"/>
        <v>4999225.0000000009</v>
      </c>
      <c r="F17" s="13">
        <f t="shared" si="9"/>
        <v>155000</v>
      </c>
      <c r="G17" s="3">
        <f t="shared" si="10"/>
        <v>927260.51682692301</v>
      </c>
      <c r="H17" s="13">
        <f t="shared" si="4"/>
        <v>1082260.516826923</v>
      </c>
      <c r="I17" s="14">
        <f t="shared" si="11"/>
        <v>3791983.8581730779</v>
      </c>
      <c r="J17" s="13">
        <f t="shared" si="12"/>
        <v>74655.243019403701</v>
      </c>
      <c r="K17" s="1">
        <f>LOOKUP(A17,[1]Month!$A$2:$A$185,[1]Month!$B$2:$B$185)</f>
        <v>74227</v>
      </c>
      <c r="L17" s="13">
        <f t="shared" si="5"/>
        <v>-428.2430194037006</v>
      </c>
      <c r="M17" s="15">
        <f t="shared" si="6"/>
        <v>-5.7362752043067572E-3</v>
      </c>
      <c r="N17" s="6">
        <f t="shared" si="13"/>
        <v>18.865000000000002</v>
      </c>
      <c r="O17" s="6">
        <f t="shared" si="14"/>
        <v>2.5153333333333334</v>
      </c>
      <c r="P17" s="1">
        <f>LOOKUP(A17,'Crude Price'!A11:A3942,'Crude Price'!C11:C3942)</f>
        <v>47.66</v>
      </c>
      <c r="Q17" s="15">
        <f t="shared" si="15"/>
        <v>5.2776612113582325E-2</v>
      </c>
    </row>
    <row r="18" spans="1:17">
      <c r="A18" s="11">
        <v>42020</v>
      </c>
      <c r="B18" s="12">
        <v>70</v>
      </c>
      <c r="C18" s="1">
        <f>LOOKUP(A18,[1]Bunkers!$A$3:$A$776,[1]Bunkers!$D$3:$D$776)</f>
        <v>285</v>
      </c>
      <c r="D18" s="6">
        <f t="shared" si="7"/>
        <v>18.865000000000002</v>
      </c>
      <c r="E18" s="13">
        <f t="shared" si="8"/>
        <v>4999225.0000000009</v>
      </c>
      <c r="F18" s="13">
        <f t="shared" si="9"/>
        <v>155000</v>
      </c>
      <c r="G18" s="3">
        <f t="shared" si="10"/>
        <v>927260.51682692301</v>
      </c>
      <c r="H18" s="13">
        <f t="shared" si="4"/>
        <v>1082260.516826923</v>
      </c>
      <c r="I18" s="14">
        <f t="shared" si="11"/>
        <v>3791983.8581730779</v>
      </c>
      <c r="J18" s="13">
        <f t="shared" si="12"/>
        <v>74655.243019403701</v>
      </c>
      <c r="K18" s="1">
        <f>LOOKUP(A18,[1]Month!$A$2:$A$185,[1]Month!$B$2:$B$185)</f>
        <v>74227</v>
      </c>
      <c r="L18" s="13">
        <f t="shared" si="5"/>
        <v>-428.2430194037006</v>
      </c>
      <c r="M18" s="15">
        <f t="shared" si="6"/>
        <v>-5.7362752043067572E-3</v>
      </c>
      <c r="N18" s="6">
        <f t="shared" si="13"/>
        <v>18.865000000000002</v>
      </c>
      <c r="O18" s="6">
        <f t="shared" si="14"/>
        <v>2.5153333333333334</v>
      </c>
      <c r="P18" s="1">
        <f>LOOKUP(A18,'Crude Price'!A12:A3943,'Crude Price'!C12:C3943)</f>
        <v>47.38</v>
      </c>
      <c r="Q18" s="15">
        <f t="shared" si="15"/>
        <v>5.3088504291543548E-2</v>
      </c>
    </row>
    <row r="19" spans="1:17">
      <c r="A19" s="11">
        <v>42023</v>
      </c>
      <c r="B19" s="12">
        <v>70</v>
      </c>
      <c r="C19" s="1">
        <v>290</v>
      </c>
      <c r="D19" s="6">
        <f t="shared" si="7"/>
        <v>18.865000000000002</v>
      </c>
      <c r="E19" s="13">
        <f t="shared" si="8"/>
        <v>4999225.0000000009</v>
      </c>
      <c r="F19" s="13">
        <f t="shared" si="9"/>
        <v>155000</v>
      </c>
      <c r="G19" s="3">
        <f t="shared" si="10"/>
        <v>943528.24519230763</v>
      </c>
      <c r="H19" s="13">
        <f t="shared" si="4"/>
        <v>1098528.2451923075</v>
      </c>
      <c r="I19" s="14">
        <f t="shared" si="11"/>
        <v>3775716.1298076934</v>
      </c>
      <c r="J19" s="13">
        <f t="shared" si="12"/>
        <v>74334.969711310943</v>
      </c>
      <c r="K19" s="1">
        <f>LOOKUP(A19,[1]Month!$A$2:$A$185,[1]Month!$B$2:$B$185)</f>
        <v>74227</v>
      </c>
      <c r="L19" s="13">
        <f t="shared" si="5"/>
        <v>-107.96971131094324</v>
      </c>
      <c r="M19" s="15">
        <f t="shared" si="6"/>
        <v>-1.4524753521829225E-3</v>
      </c>
      <c r="N19" s="6">
        <f t="shared" si="13"/>
        <v>18.865000000000002</v>
      </c>
      <c r="O19" s="6">
        <f t="shared" si="14"/>
        <v>2.5153333333333334</v>
      </c>
      <c r="P19" s="1">
        <f>LOOKUP(A19,'Crude Price'!A13:A3944,'Crude Price'!C13:C3944)</f>
        <v>47.38</v>
      </c>
      <c r="Q19" s="15">
        <f t="shared" si="15"/>
        <v>5.3088504291543548E-2</v>
      </c>
    </row>
    <row r="20" spans="1:17">
      <c r="A20" s="11">
        <v>42024</v>
      </c>
      <c r="B20" s="12">
        <v>70</v>
      </c>
      <c r="C20" s="1">
        <v>292</v>
      </c>
      <c r="D20" s="6">
        <f t="shared" si="7"/>
        <v>18.865000000000002</v>
      </c>
      <c r="E20" s="13">
        <f t="shared" si="8"/>
        <v>4999225.0000000009</v>
      </c>
      <c r="F20" s="13">
        <f t="shared" si="9"/>
        <v>155000</v>
      </c>
      <c r="G20" s="3">
        <f t="shared" si="10"/>
        <v>950035.3365384615</v>
      </c>
      <c r="H20" s="13">
        <f t="shared" si="4"/>
        <v>1105035.3365384615</v>
      </c>
      <c r="I20" s="14">
        <f t="shared" si="11"/>
        <v>3769209.0384615394</v>
      </c>
      <c r="J20" s="13">
        <f t="shared" si="12"/>
        <v>74206.860388073837</v>
      </c>
      <c r="K20" s="1">
        <f>LOOKUP(A20,[1]Month!$A$2:$A$185,[1]Month!$B$2:$B$185)</f>
        <v>74227</v>
      </c>
      <c r="L20" s="13">
        <f t="shared" si="5"/>
        <v>20.139611926162615</v>
      </c>
      <c r="M20" s="15">
        <f t="shared" si="6"/>
        <v>2.7139824836733501E-4</v>
      </c>
      <c r="N20" s="6">
        <f t="shared" si="13"/>
        <v>18.865000000000002</v>
      </c>
      <c r="O20" s="6">
        <f t="shared" si="14"/>
        <v>2.5153333333333334</v>
      </c>
      <c r="P20" s="1">
        <f>LOOKUP(A20,'Crude Price'!A14:A3945,'Crude Price'!C14:C3945)</f>
        <v>46.49</v>
      </c>
      <c r="Q20" s="15">
        <f t="shared" si="15"/>
        <v>5.4104825410482539E-2</v>
      </c>
    </row>
    <row r="21" spans="1:17">
      <c r="A21" s="11">
        <v>42025</v>
      </c>
      <c r="B21" s="12">
        <v>70</v>
      </c>
      <c r="C21" s="1">
        <v>292</v>
      </c>
      <c r="D21" s="6">
        <f t="shared" si="7"/>
        <v>18.865000000000002</v>
      </c>
      <c r="E21" s="13">
        <f t="shared" si="8"/>
        <v>4999225.0000000009</v>
      </c>
      <c r="F21" s="13">
        <f t="shared" si="9"/>
        <v>155000</v>
      </c>
      <c r="G21" s="3">
        <f t="shared" si="10"/>
        <v>950035.3365384615</v>
      </c>
      <c r="H21" s="13">
        <f t="shared" si="4"/>
        <v>1105035.3365384615</v>
      </c>
      <c r="I21" s="14">
        <f t="shared" si="11"/>
        <v>3769209.0384615394</v>
      </c>
      <c r="J21" s="13">
        <f t="shared" si="12"/>
        <v>74206.860388073837</v>
      </c>
      <c r="K21" s="1">
        <f>LOOKUP(A21,[1]Month!$A$2:$A$185,[1]Month!$B$2:$B$185)</f>
        <v>74227</v>
      </c>
      <c r="L21" s="13">
        <f t="shared" si="5"/>
        <v>20.139611926162615</v>
      </c>
      <c r="M21" s="15">
        <f t="shared" si="6"/>
        <v>2.7139824836733501E-4</v>
      </c>
      <c r="N21" s="6">
        <f t="shared" si="13"/>
        <v>18.865000000000002</v>
      </c>
      <c r="O21" s="6">
        <f t="shared" si="14"/>
        <v>2.5153333333333334</v>
      </c>
      <c r="P21" s="1">
        <f>LOOKUP(A21,'Crude Price'!A15:A3946,'Crude Price'!C15:C3946)</f>
        <v>46.5</v>
      </c>
      <c r="Q21" s="15">
        <f t="shared" si="15"/>
        <v>5.4093189964157705E-2</v>
      </c>
    </row>
    <row r="22" spans="1:17">
      <c r="A22" s="11">
        <v>42026</v>
      </c>
      <c r="B22" s="12">
        <v>69</v>
      </c>
      <c r="C22" s="1">
        <v>289</v>
      </c>
      <c r="D22" s="6">
        <f t="shared" si="7"/>
        <v>18.595500000000001</v>
      </c>
      <c r="E22" s="13">
        <f t="shared" si="8"/>
        <v>4927807.5</v>
      </c>
      <c r="F22" s="13">
        <f t="shared" si="9"/>
        <v>155000</v>
      </c>
      <c r="G22" s="3">
        <f t="shared" si="10"/>
        <v>940274.69951923075</v>
      </c>
      <c r="H22" s="13">
        <f t="shared" si="4"/>
        <v>1095274.6995192308</v>
      </c>
      <c r="I22" s="14">
        <f t="shared" si="11"/>
        <v>3709337.612980769</v>
      </c>
      <c r="J22" s="13">
        <f t="shared" si="12"/>
        <v>73028.132844297201</v>
      </c>
      <c r="K22" s="1">
        <f>LOOKUP(A22,[1]Month!$A$2:$A$185,[1]Month!$B$2:$B$185)</f>
        <v>74227</v>
      </c>
      <c r="L22" s="13">
        <f t="shared" si="5"/>
        <v>1198.8671557027992</v>
      </c>
      <c r="M22" s="15">
        <f t="shared" si="6"/>
        <v>1.641651113083907E-2</v>
      </c>
      <c r="N22" s="6">
        <f t="shared" si="13"/>
        <v>18.595500000000001</v>
      </c>
      <c r="O22" s="6">
        <f t="shared" si="14"/>
        <v>2.4794</v>
      </c>
      <c r="P22" s="1">
        <f>LOOKUP(A22,'Crude Price'!A16:A3947,'Crude Price'!C16:C3947)</f>
        <v>46.09</v>
      </c>
      <c r="Q22" s="15">
        <f t="shared" si="15"/>
        <v>5.3794749403341287E-2</v>
      </c>
    </row>
    <row r="23" spans="1:17">
      <c r="A23" s="11">
        <v>42027</v>
      </c>
      <c r="B23" s="12">
        <v>69</v>
      </c>
      <c r="C23" s="1">
        <v>284</v>
      </c>
      <c r="D23" s="6">
        <f t="shared" si="7"/>
        <v>18.595500000000001</v>
      </c>
      <c r="E23" s="13">
        <f t="shared" si="8"/>
        <v>4927807.5</v>
      </c>
      <c r="F23" s="13">
        <f t="shared" si="9"/>
        <v>155000</v>
      </c>
      <c r="G23" s="3">
        <f t="shared" si="10"/>
        <v>924006.97115384613</v>
      </c>
      <c r="H23" s="13">
        <f t="shared" si="4"/>
        <v>1079006.971153846</v>
      </c>
      <c r="I23" s="14">
        <f t="shared" si="11"/>
        <v>3725605.341346154</v>
      </c>
      <c r="J23" s="13">
        <f t="shared" si="12"/>
        <v>73348.406152389973</v>
      </c>
      <c r="K23" s="1">
        <f>LOOKUP(A23,[1]Month!$A$2:$A$185,[1]Month!$B$2:$B$185)</f>
        <v>74227</v>
      </c>
      <c r="L23" s="13">
        <f t="shared" si="5"/>
        <v>878.5938476100273</v>
      </c>
      <c r="M23" s="15">
        <f t="shared" si="6"/>
        <v>1.1978363180580159E-2</v>
      </c>
      <c r="N23" s="6">
        <f t="shared" si="13"/>
        <v>18.595500000000001</v>
      </c>
      <c r="O23" s="6">
        <f t="shared" si="14"/>
        <v>2.4794</v>
      </c>
      <c r="P23" s="1">
        <f>LOOKUP(A23,'Crude Price'!A17:A3948,'Crude Price'!C17:C3948)</f>
        <v>46.69</v>
      </c>
      <c r="Q23" s="15">
        <f t="shared" si="15"/>
        <v>5.3103448275862074E-2</v>
      </c>
    </row>
    <row r="24" spans="1:17">
      <c r="A24" s="11">
        <v>42030</v>
      </c>
      <c r="B24" s="12">
        <v>69</v>
      </c>
      <c r="C24" s="1">
        <v>277</v>
      </c>
      <c r="D24" s="6">
        <f t="shared" si="7"/>
        <v>18.595500000000001</v>
      </c>
      <c r="E24" s="13">
        <f t="shared" si="8"/>
        <v>4927807.5</v>
      </c>
      <c r="F24" s="13">
        <f t="shared" si="9"/>
        <v>155000</v>
      </c>
      <c r="G24" s="3">
        <f t="shared" si="10"/>
        <v>901232.15144230763</v>
      </c>
      <c r="H24" s="13">
        <f t="shared" si="4"/>
        <v>1056232.1514423075</v>
      </c>
      <c r="I24" s="14">
        <f t="shared" si="11"/>
        <v>3748380.1610576925</v>
      </c>
      <c r="J24" s="13">
        <f t="shared" si="12"/>
        <v>73796.788783719836</v>
      </c>
      <c r="K24" s="1">
        <f>LOOKUP(A24,[1]Month!$A$2:$A$185,[1]Month!$B$2:$B$185)</f>
        <v>74227</v>
      </c>
      <c r="L24" s="13">
        <f t="shared" si="5"/>
        <v>430.21121628016408</v>
      </c>
      <c r="M24" s="15">
        <f t="shared" si="6"/>
        <v>5.8296739379948758E-3</v>
      </c>
      <c r="N24" s="6">
        <f t="shared" si="13"/>
        <v>18.595500000000001</v>
      </c>
      <c r="O24" s="6">
        <f t="shared" si="14"/>
        <v>2.4794</v>
      </c>
      <c r="P24" s="1">
        <f>LOOKUP(A24,'Crude Price'!A18:A3949,'Crude Price'!C18:C3949)</f>
        <v>46.07</v>
      </c>
      <c r="Q24" s="15">
        <f t="shared" si="15"/>
        <v>5.3818102886911225E-2</v>
      </c>
    </row>
    <row r="25" spans="1:17">
      <c r="A25" s="11">
        <v>42031</v>
      </c>
      <c r="B25" s="12">
        <v>68</v>
      </c>
      <c r="C25" s="1">
        <v>275</v>
      </c>
      <c r="D25" s="6">
        <f t="shared" si="7"/>
        <v>18.326000000000004</v>
      </c>
      <c r="E25" s="13">
        <f t="shared" si="8"/>
        <v>4856390.0000000009</v>
      </c>
      <c r="F25" s="13">
        <f t="shared" si="9"/>
        <v>155000</v>
      </c>
      <c r="G25" s="3">
        <f t="shared" si="10"/>
        <v>894725.06009615376</v>
      </c>
      <c r="H25" s="13">
        <f t="shared" si="4"/>
        <v>1049725.0600961538</v>
      </c>
      <c r="I25" s="14">
        <f t="shared" si="11"/>
        <v>3685255.1899038469</v>
      </c>
      <c r="J25" s="13">
        <f t="shared" si="12"/>
        <v>72554.006578324668</v>
      </c>
      <c r="K25" s="1">
        <f>LOOKUP(A25,[1]Month!$A$2:$A$185,[1]Month!$B$2:$B$185)</f>
        <v>74227</v>
      </c>
      <c r="L25" s="13">
        <f t="shared" si="5"/>
        <v>1672.9934216753318</v>
      </c>
      <c r="M25" s="15">
        <f t="shared" si="6"/>
        <v>2.3058594563889107E-2</v>
      </c>
      <c r="N25" s="6">
        <f t="shared" si="13"/>
        <v>18.326000000000004</v>
      </c>
      <c r="O25" s="6">
        <f t="shared" si="14"/>
        <v>2.4434666666666671</v>
      </c>
      <c r="P25" s="1">
        <f>LOOKUP(A25,'Crude Price'!A19:A3950,'Crude Price'!C19:C3950)</f>
        <v>46.55</v>
      </c>
      <c r="Q25" s="15">
        <f t="shared" si="15"/>
        <v>5.249122807017545E-2</v>
      </c>
    </row>
    <row r="26" spans="1:17">
      <c r="A26" s="11">
        <v>42032</v>
      </c>
      <c r="B26" s="12">
        <v>67</v>
      </c>
      <c r="C26" s="1">
        <v>280</v>
      </c>
      <c r="D26" s="6">
        <f t="shared" si="7"/>
        <v>18.056500000000003</v>
      </c>
      <c r="E26" s="13">
        <f t="shared" si="8"/>
        <v>4784972.5000000009</v>
      </c>
      <c r="F26" s="13">
        <f t="shared" si="9"/>
        <v>155000</v>
      </c>
      <c r="G26" s="3">
        <f t="shared" si="10"/>
        <v>910992.78846153838</v>
      </c>
      <c r="H26" s="13">
        <f t="shared" si="4"/>
        <v>1065992.7884615385</v>
      </c>
      <c r="I26" s="14">
        <f t="shared" si="11"/>
        <v>3599355.3990384624</v>
      </c>
      <c r="J26" s="13">
        <f t="shared" si="12"/>
        <v>70862.841741599637</v>
      </c>
      <c r="K26" s="1">
        <f>LOOKUP(A26,[1]Month!$A$2:$A$185,[1]Month!$B$2:$B$185)</f>
        <v>74227</v>
      </c>
      <c r="L26" s="13">
        <f t="shared" si="5"/>
        <v>3364.1582584003627</v>
      </c>
      <c r="M26" s="15">
        <f t="shared" si="6"/>
        <v>4.7474221689665211E-2</v>
      </c>
      <c r="N26" s="6">
        <f t="shared" si="13"/>
        <v>18.056500000000003</v>
      </c>
      <c r="O26" s="6">
        <f t="shared" si="14"/>
        <v>2.4075333333333337</v>
      </c>
      <c r="P26" s="1">
        <f>LOOKUP(A26,'Crude Price'!A20:A3951,'Crude Price'!C20:C3951)</f>
        <v>47.07</v>
      </c>
      <c r="Q26" s="15">
        <f t="shared" si="15"/>
        <v>5.1147935698604922E-2</v>
      </c>
    </row>
    <row r="27" spans="1:17">
      <c r="A27" s="11">
        <v>42033</v>
      </c>
      <c r="B27" s="12">
        <v>66</v>
      </c>
      <c r="C27" s="1">
        <v>290</v>
      </c>
      <c r="D27" s="6">
        <f t="shared" si="7"/>
        <v>17.787000000000003</v>
      </c>
      <c r="E27" s="13">
        <f t="shared" si="8"/>
        <v>4713555.0000000009</v>
      </c>
      <c r="F27" s="13">
        <f t="shared" si="9"/>
        <v>155000</v>
      </c>
      <c r="G27" s="3">
        <f t="shared" si="10"/>
        <v>943528.24519230763</v>
      </c>
      <c r="H27" s="13">
        <f t="shared" si="4"/>
        <v>1098528.2451923075</v>
      </c>
      <c r="I27" s="14">
        <f t="shared" si="11"/>
        <v>3497187.8798076934</v>
      </c>
      <c r="J27" s="13">
        <f t="shared" si="12"/>
        <v>68851.403596781849</v>
      </c>
      <c r="K27" s="1">
        <f>LOOKUP(A27,[1]Month!$A$2:$A$185,[1]Month!$B$2:$B$185)</f>
        <v>74227</v>
      </c>
      <c r="L27" s="13">
        <f t="shared" si="5"/>
        <v>5375.596403218151</v>
      </c>
      <c r="M27" s="15">
        <f t="shared" si="6"/>
        <v>7.8075335031650817E-2</v>
      </c>
      <c r="N27" s="6">
        <f t="shared" si="13"/>
        <v>17.787000000000003</v>
      </c>
      <c r="O27" s="6">
        <f t="shared" si="14"/>
        <v>2.3716000000000004</v>
      </c>
      <c r="P27" s="1">
        <f>LOOKUP(A27,'Crude Price'!A21:A3952,'Crude Price'!C21:C3952)</f>
        <v>46.61</v>
      </c>
      <c r="Q27" s="15">
        <f t="shared" si="15"/>
        <v>5.0881785024672825E-2</v>
      </c>
    </row>
    <row r="28" spans="1:17">
      <c r="A28" s="11">
        <v>42034</v>
      </c>
      <c r="B28" s="12">
        <v>62</v>
      </c>
      <c r="C28" s="1">
        <v>305</v>
      </c>
      <c r="D28" s="6">
        <f t="shared" si="7"/>
        <v>16.709000000000003</v>
      </c>
      <c r="E28" s="13">
        <f t="shared" si="8"/>
        <v>4427885.0000000009</v>
      </c>
      <c r="F28" s="13">
        <f t="shared" si="9"/>
        <v>155000</v>
      </c>
      <c r="G28" s="3">
        <f t="shared" si="10"/>
        <v>992331.4302884615</v>
      </c>
      <c r="H28" s="13">
        <f t="shared" si="4"/>
        <v>1147331.4302884615</v>
      </c>
      <c r="I28" s="14">
        <f t="shared" si="11"/>
        <v>3169856.4447115394</v>
      </c>
      <c r="J28" s="13">
        <f t="shared" si="12"/>
        <v>62407.017557974461</v>
      </c>
      <c r="K28" s="1">
        <f>LOOKUP(A28,[1]Month!$A$2:$A$185,[1]Month!$B$2:$B$185)</f>
        <v>74227</v>
      </c>
      <c r="L28" s="13">
        <f t="shared" si="5"/>
        <v>11819.982442025539</v>
      </c>
      <c r="M28" s="15">
        <f t="shared" si="6"/>
        <v>0.18940149528929323</v>
      </c>
      <c r="N28" s="6">
        <f t="shared" si="13"/>
        <v>16.709000000000003</v>
      </c>
      <c r="O28" s="6">
        <f t="shared" si="14"/>
        <v>2.2278666666666669</v>
      </c>
      <c r="P28" s="1">
        <f>LOOKUP(A28,'Crude Price'!A22:A3953,'Crude Price'!C22:C3953)</f>
        <v>47.52</v>
      </c>
      <c r="Q28" s="15">
        <f t="shared" si="15"/>
        <v>4.6882716049382718E-2</v>
      </c>
    </row>
    <row r="29" spans="1:17">
      <c r="A29" s="11">
        <v>42037</v>
      </c>
      <c r="B29" s="12">
        <v>61</v>
      </c>
      <c r="C29" s="1">
        <v>315</v>
      </c>
      <c r="D29" s="6">
        <f t="shared" si="7"/>
        <v>16.439500000000002</v>
      </c>
      <c r="E29" s="13">
        <f t="shared" si="8"/>
        <v>4356467.5000000009</v>
      </c>
      <c r="F29" s="13">
        <f t="shared" si="9"/>
        <v>155000</v>
      </c>
      <c r="G29" s="3">
        <f t="shared" si="10"/>
        <v>1024866.8870192308</v>
      </c>
      <c r="H29" s="13">
        <f t="shared" si="4"/>
        <v>1179866.8870192308</v>
      </c>
      <c r="I29" s="14">
        <f t="shared" si="11"/>
        <v>3067688.9254807699</v>
      </c>
      <c r="J29" s="13">
        <f t="shared" si="12"/>
        <v>60395.579413156658</v>
      </c>
      <c r="K29" s="1">
        <f>LOOKUP(A29,[1]Month!$A$2:$A$185,[1]Month!$B$2:$B$185)</f>
        <v>56456.5</v>
      </c>
      <c r="L29" s="13">
        <f t="shared" si="5"/>
        <v>-3939.0794131566581</v>
      </c>
      <c r="M29" s="15">
        <f t="shared" si="6"/>
        <v>-6.5221320027580756E-2</v>
      </c>
      <c r="N29" s="6">
        <f t="shared" si="13"/>
        <v>16.439500000000002</v>
      </c>
      <c r="O29" s="6">
        <f t="shared" si="14"/>
        <v>2.1919333333333335</v>
      </c>
      <c r="P29" s="1">
        <f>LOOKUP(A29,'Crude Price'!A23:A3954,'Crude Price'!C23:C3954)</f>
        <v>51.74</v>
      </c>
      <c r="Q29" s="15">
        <f t="shared" si="15"/>
        <v>4.2364386032727741E-2</v>
      </c>
    </row>
    <row r="30" spans="1:17">
      <c r="A30" s="11">
        <v>42038</v>
      </c>
      <c r="B30" s="12">
        <v>55</v>
      </c>
      <c r="C30" s="1">
        <v>332</v>
      </c>
      <c r="D30" s="6">
        <f t="shared" si="7"/>
        <v>14.822500000000003</v>
      </c>
      <c r="E30" s="13">
        <f t="shared" si="8"/>
        <v>3927962.5000000009</v>
      </c>
      <c r="F30" s="13">
        <f t="shared" si="9"/>
        <v>155000</v>
      </c>
      <c r="G30" s="3">
        <f t="shared" si="10"/>
        <v>1080177.1634615385</v>
      </c>
      <c r="H30" s="13">
        <f t="shared" si="4"/>
        <v>1235177.1634615385</v>
      </c>
      <c r="I30" s="14">
        <f t="shared" si="11"/>
        <v>2594586.2740384624</v>
      </c>
      <c r="J30" s="13">
        <f t="shared" si="12"/>
        <v>51081.300993847624</v>
      </c>
      <c r="K30" s="1">
        <f>LOOKUP(A30,[1]Month!$A$2:$A$185,[1]Month!$B$2:$B$185)</f>
        <v>56456.5</v>
      </c>
      <c r="L30" s="13">
        <f t="shared" si="5"/>
        <v>5375.1990061523757</v>
      </c>
      <c r="M30" s="15">
        <f t="shared" si="6"/>
        <v>0.10522831058668181</v>
      </c>
      <c r="N30" s="6">
        <f t="shared" si="13"/>
        <v>14.822500000000003</v>
      </c>
      <c r="O30" s="6">
        <f t="shared" si="14"/>
        <v>1.9763333333333337</v>
      </c>
      <c r="P30" s="1">
        <f>LOOKUP(A30,'Crude Price'!A24:A3955,'Crude Price'!C24:C3955)</f>
        <v>54.41</v>
      </c>
      <c r="Q30" s="15">
        <f t="shared" si="15"/>
        <v>3.6322979844391361E-2</v>
      </c>
    </row>
    <row r="31" spans="1:17">
      <c r="A31" s="11">
        <v>42039</v>
      </c>
      <c r="B31" s="12">
        <v>53</v>
      </c>
      <c r="C31" s="1">
        <v>332</v>
      </c>
      <c r="D31" s="6">
        <f t="shared" si="7"/>
        <v>14.283500000000002</v>
      </c>
      <c r="E31" s="13">
        <f t="shared" si="8"/>
        <v>3785127.5000000005</v>
      </c>
      <c r="F31" s="13">
        <f t="shared" si="9"/>
        <v>155000</v>
      </c>
      <c r="G31" s="3">
        <f t="shared" si="10"/>
        <v>1080177.1634615385</v>
      </c>
      <c r="H31" s="13">
        <f t="shared" si="4"/>
        <v>1235177.1634615385</v>
      </c>
      <c r="I31" s="14">
        <f t="shared" si="11"/>
        <v>2455322.149038462</v>
      </c>
      <c r="J31" s="13">
        <f t="shared" si="12"/>
        <v>48339.517936583063</v>
      </c>
      <c r="K31" s="1">
        <f>LOOKUP(A31,[1]Month!$A$2:$A$185,[1]Month!$B$2:$B$185)</f>
        <v>56456.5</v>
      </c>
      <c r="L31" s="13">
        <f t="shared" si="5"/>
        <v>8116.9820634169373</v>
      </c>
      <c r="M31" s="15">
        <f t="shared" si="6"/>
        <v>0.16791607384388194</v>
      </c>
      <c r="N31" s="6">
        <f t="shared" si="13"/>
        <v>14.283500000000002</v>
      </c>
      <c r="O31" s="6">
        <f t="shared" si="14"/>
        <v>1.904466666666667</v>
      </c>
      <c r="P31" s="1">
        <f>LOOKUP(A31,'Crude Price'!A25:A3956,'Crude Price'!C25:C3956)</f>
        <v>55.07</v>
      </c>
      <c r="Q31" s="15">
        <f t="shared" si="15"/>
        <v>3.4582652381817083E-2</v>
      </c>
    </row>
    <row r="32" spans="1:17">
      <c r="A32" s="11">
        <v>42040</v>
      </c>
      <c r="B32" s="12">
        <v>57</v>
      </c>
      <c r="C32" s="1">
        <v>335</v>
      </c>
      <c r="D32" s="6">
        <f t="shared" si="7"/>
        <v>15.361499999999999</v>
      </c>
      <c r="E32" s="13">
        <f t="shared" si="8"/>
        <v>4070797.5</v>
      </c>
      <c r="F32" s="13">
        <f t="shared" si="9"/>
        <v>155000</v>
      </c>
      <c r="G32" s="3">
        <f t="shared" si="10"/>
        <v>1089937.8004807692</v>
      </c>
      <c r="H32" s="13">
        <f t="shared" si="4"/>
        <v>1244937.8004807692</v>
      </c>
      <c r="I32" s="14">
        <f t="shared" si="11"/>
        <v>2724089.762019231</v>
      </c>
      <c r="J32" s="13">
        <f t="shared" si="12"/>
        <v>53630.920066256505</v>
      </c>
      <c r="K32" s="1">
        <f>LOOKUP(A32,[1]Month!$A$2:$A$185,[1]Month!$B$2:$B$185)</f>
        <v>56456.5</v>
      </c>
      <c r="L32" s="13">
        <f t="shared" si="5"/>
        <v>2825.5799337434946</v>
      </c>
      <c r="M32" s="15">
        <f t="shared" si="6"/>
        <v>5.2685650931453859E-2</v>
      </c>
      <c r="N32" s="6">
        <f t="shared" si="13"/>
        <v>15.361499999999999</v>
      </c>
      <c r="O32" s="6">
        <f t="shared" si="14"/>
        <v>2.0482</v>
      </c>
      <c r="P32" s="1">
        <f>LOOKUP(A32,'Crude Price'!A26:A3957,'Crude Price'!C26:C3957)</f>
        <v>55.98</v>
      </c>
      <c r="Q32" s="15">
        <f t="shared" si="15"/>
        <v>3.6588067166845303E-2</v>
      </c>
    </row>
    <row r="33" spans="1:17">
      <c r="A33" s="11">
        <v>42041</v>
      </c>
      <c r="B33" s="12">
        <v>61</v>
      </c>
      <c r="C33" s="1">
        <v>336</v>
      </c>
      <c r="D33" s="6">
        <f t="shared" si="7"/>
        <v>16.439500000000002</v>
      </c>
      <c r="E33" s="13">
        <f t="shared" si="8"/>
        <v>4356467.5000000009</v>
      </c>
      <c r="F33" s="13">
        <f t="shared" si="9"/>
        <v>155000</v>
      </c>
      <c r="G33" s="3">
        <f t="shared" si="10"/>
        <v>1093191.346153846</v>
      </c>
      <c r="H33" s="13">
        <f t="shared" si="4"/>
        <v>1248191.346153846</v>
      </c>
      <c r="I33" s="14">
        <f t="shared" si="11"/>
        <v>2999364.4663461549</v>
      </c>
      <c r="J33" s="13">
        <f t="shared" si="12"/>
        <v>59050.431519167076</v>
      </c>
      <c r="K33" s="1">
        <f>LOOKUP(A33,[1]Month!$A$2:$A$185,[1]Month!$B$2:$B$185)</f>
        <v>56456.5</v>
      </c>
      <c r="L33" s="13">
        <f t="shared" si="5"/>
        <v>-2593.9315191670757</v>
      </c>
      <c r="M33" s="15">
        <f t="shared" si="6"/>
        <v>-4.3927393118628033E-2</v>
      </c>
      <c r="N33" s="6">
        <f t="shared" si="13"/>
        <v>16.439500000000002</v>
      </c>
      <c r="O33" s="6">
        <f t="shared" si="14"/>
        <v>2.1919333333333335</v>
      </c>
      <c r="P33" s="1">
        <f>LOOKUP(A33,'Crude Price'!A27:A3958,'Crude Price'!C27:C3958)</f>
        <v>55.88</v>
      </c>
      <c r="Q33" s="15">
        <f t="shared" si="15"/>
        <v>3.9225721784776901E-2</v>
      </c>
    </row>
    <row r="34" spans="1:17">
      <c r="A34" s="11">
        <v>42044</v>
      </c>
      <c r="B34" s="12">
        <v>63</v>
      </c>
      <c r="C34" s="1">
        <v>340</v>
      </c>
      <c r="D34" s="6">
        <f t="shared" si="7"/>
        <v>16.9785</v>
      </c>
      <c r="E34" s="13">
        <f t="shared" si="8"/>
        <v>4499302.5</v>
      </c>
      <c r="F34" s="13">
        <f t="shared" si="9"/>
        <v>155000</v>
      </c>
      <c r="G34" s="3">
        <f t="shared" si="10"/>
        <v>1106205.5288461538</v>
      </c>
      <c r="H34" s="13">
        <f t="shared" si="4"/>
        <v>1261205.5288461538</v>
      </c>
      <c r="I34" s="14">
        <f t="shared" si="11"/>
        <v>3125614.408653846</v>
      </c>
      <c r="J34" s="13">
        <f t="shared" si="12"/>
        <v>61535.995929957404</v>
      </c>
      <c r="K34" s="1">
        <f>LOOKUP(A34,[1]Month!$A$2:$A$185,[1]Month!$B$2:$B$185)</f>
        <v>56456.5</v>
      </c>
      <c r="L34" s="13">
        <f t="shared" si="5"/>
        <v>-5079.4959299574039</v>
      </c>
      <c r="M34" s="15">
        <f t="shared" si="6"/>
        <v>-8.2545116125837606E-2</v>
      </c>
      <c r="N34" s="6">
        <f t="shared" si="13"/>
        <v>16.9785</v>
      </c>
      <c r="O34" s="6">
        <f t="shared" si="14"/>
        <v>2.2638000000000003</v>
      </c>
      <c r="P34" s="1">
        <f>LOOKUP(A34,'Crude Price'!A28:A3959,'Crude Price'!C28:C3959)</f>
        <v>57</v>
      </c>
      <c r="Q34" s="15">
        <f t="shared" si="15"/>
        <v>3.9715789473684218E-2</v>
      </c>
    </row>
    <row r="35" spans="1:17">
      <c r="A35" s="11">
        <v>42045</v>
      </c>
      <c r="B35" s="12">
        <v>63</v>
      </c>
      <c r="C35" s="1">
        <v>342</v>
      </c>
      <c r="D35" s="6">
        <f t="shared" si="7"/>
        <v>16.9785</v>
      </c>
      <c r="E35" s="13">
        <f t="shared" si="8"/>
        <v>4499302.5</v>
      </c>
      <c r="F35" s="13">
        <f t="shared" si="9"/>
        <v>155000</v>
      </c>
      <c r="G35" s="3">
        <f t="shared" si="10"/>
        <v>1112712.6201923075</v>
      </c>
      <c r="H35" s="13">
        <f t="shared" si="4"/>
        <v>1267712.6201923075</v>
      </c>
      <c r="I35" s="14">
        <f t="shared" si="11"/>
        <v>3119107.3173076925</v>
      </c>
      <c r="J35" s="13">
        <f t="shared" si="12"/>
        <v>61407.886606720305</v>
      </c>
      <c r="K35" s="1">
        <f>LOOKUP(A35,[1]Month!$A$2:$A$185,[1]Month!$B$2:$B$185)</f>
        <v>56456.5</v>
      </c>
      <c r="L35" s="13">
        <f t="shared" si="5"/>
        <v>-4951.3866067203053</v>
      </c>
      <c r="M35" s="15">
        <f t="shared" si="6"/>
        <v>-8.0631118905473614E-2</v>
      </c>
      <c r="N35" s="6">
        <f t="shared" si="13"/>
        <v>16.9785</v>
      </c>
      <c r="O35" s="6">
        <f t="shared" si="14"/>
        <v>2.2638000000000003</v>
      </c>
      <c r="P35" s="1">
        <f>LOOKUP(A35,'Crude Price'!A29:A3960,'Crude Price'!C29:C3960)</f>
        <v>55.79</v>
      </c>
      <c r="Q35" s="15">
        <f t="shared" si="15"/>
        <v>4.0577164366373909E-2</v>
      </c>
    </row>
    <row r="36" spans="1:17">
      <c r="A36" s="11">
        <v>42046</v>
      </c>
      <c r="B36" s="12">
        <v>62</v>
      </c>
      <c r="C36" s="1">
        <v>345</v>
      </c>
      <c r="D36" s="6">
        <f t="shared" si="7"/>
        <v>16.709000000000003</v>
      </c>
      <c r="E36" s="13">
        <f t="shared" si="8"/>
        <v>4427885.0000000009</v>
      </c>
      <c r="F36" s="13">
        <f t="shared" si="9"/>
        <v>155000</v>
      </c>
      <c r="G36" s="3">
        <f t="shared" si="10"/>
        <v>1122473.2572115385</v>
      </c>
      <c r="H36" s="13">
        <f t="shared" ref="H36:H99" si="16">G36+F36</f>
        <v>1277473.2572115385</v>
      </c>
      <c r="I36" s="14">
        <f t="shared" si="11"/>
        <v>3039714.6177884624</v>
      </c>
      <c r="J36" s="13">
        <f t="shared" si="12"/>
        <v>59844.831093232388</v>
      </c>
      <c r="K36" s="1">
        <f>LOOKUP(A36,[1]Month!$A$2:$A$185,[1]Month!$B$2:$B$185)</f>
        <v>56456.5</v>
      </c>
      <c r="L36" s="13">
        <f t="shared" ref="L36:L87" si="17">K36-J36</f>
        <v>-3388.3310932323875</v>
      </c>
      <c r="M36" s="15">
        <f t="shared" ref="M36:M87" si="18">L36/J36</f>
        <v>-5.6618609014932292E-2</v>
      </c>
      <c r="N36" s="6">
        <f t="shared" si="13"/>
        <v>16.709000000000003</v>
      </c>
      <c r="O36" s="6">
        <f t="shared" si="14"/>
        <v>2.2278666666666669</v>
      </c>
      <c r="P36" s="1">
        <f>LOOKUP(A36,'Crude Price'!A30:A3961,'Crude Price'!C30:C3961)</f>
        <v>53.48</v>
      </c>
      <c r="Q36" s="15">
        <f t="shared" si="15"/>
        <v>4.1657940663176268E-2</v>
      </c>
    </row>
    <row r="37" spans="1:17">
      <c r="A37" s="11">
        <v>42047</v>
      </c>
      <c r="B37" s="12">
        <v>61</v>
      </c>
      <c r="C37" s="1">
        <v>350</v>
      </c>
      <c r="D37" s="6">
        <f t="shared" si="7"/>
        <v>16.439500000000002</v>
      </c>
      <c r="E37" s="13">
        <f t="shared" si="8"/>
        <v>4356467.5000000009</v>
      </c>
      <c r="F37" s="13">
        <f t="shared" si="9"/>
        <v>155000</v>
      </c>
      <c r="G37" s="3">
        <f t="shared" si="10"/>
        <v>1138740.985576923</v>
      </c>
      <c r="H37" s="13">
        <f t="shared" si="16"/>
        <v>1293740.985576923</v>
      </c>
      <c r="I37" s="14">
        <f t="shared" si="11"/>
        <v>2953814.8269230779</v>
      </c>
      <c r="J37" s="13">
        <f t="shared" si="12"/>
        <v>58153.666256507349</v>
      </c>
      <c r="K37" s="1">
        <f>LOOKUP(A37,[1]Month!$A$2:$A$185,[1]Month!$B$2:$B$185)</f>
        <v>56456.5</v>
      </c>
      <c r="L37" s="13">
        <f t="shared" si="17"/>
        <v>-1697.1662565073493</v>
      </c>
      <c r="M37" s="15">
        <f t="shared" si="18"/>
        <v>-2.9184166119834924E-2</v>
      </c>
      <c r="N37" s="6">
        <f t="shared" si="13"/>
        <v>16.439500000000002</v>
      </c>
      <c r="O37" s="6">
        <f t="shared" si="14"/>
        <v>2.1919333333333335</v>
      </c>
      <c r="P37" s="1">
        <f>LOOKUP(A37,'Crude Price'!A31:A3962,'Crude Price'!C31:C3962)</f>
        <v>56.23</v>
      </c>
      <c r="Q37" s="15">
        <f t="shared" si="15"/>
        <v>3.8981563815282477E-2</v>
      </c>
    </row>
    <row r="38" spans="1:17">
      <c r="A38" s="11">
        <v>42048</v>
      </c>
      <c r="B38" s="12">
        <v>60</v>
      </c>
      <c r="C38" s="1">
        <v>355</v>
      </c>
      <c r="D38" s="6">
        <f t="shared" si="7"/>
        <v>16.170000000000002</v>
      </c>
      <c r="E38" s="13">
        <f t="shared" si="8"/>
        <v>4285050</v>
      </c>
      <c r="F38" s="13">
        <f t="shared" si="9"/>
        <v>155000</v>
      </c>
      <c r="G38" s="3">
        <f t="shared" si="10"/>
        <v>1155008.7139423075</v>
      </c>
      <c r="H38" s="13">
        <f t="shared" si="16"/>
        <v>1310008.7139423075</v>
      </c>
      <c r="I38" s="14">
        <f t="shared" si="11"/>
        <v>2867915.0360576925</v>
      </c>
      <c r="J38" s="13">
        <f t="shared" si="12"/>
        <v>56462.501419782304</v>
      </c>
      <c r="K38" s="1">
        <f>LOOKUP(A38,[1]Month!$A$2:$A$185,[1]Month!$B$2:$B$185)</f>
        <v>56456.5</v>
      </c>
      <c r="L38" s="13">
        <f t="shared" si="17"/>
        <v>-6.0014197823038558</v>
      </c>
      <c r="M38" s="15">
        <f t="shared" si="18"/>
        <v>-1.0629036318609128E-4</v>
      </c>
      <c r="N38" s="6">
        <f t="shared" si="13"/>
        <v>16.170000000000002</v>
      </c>
      <c r="O38" s="6">
        <f t="shared" si="14"/>
        <v>2.1560000000000001</v>
      </c>
      <c r="P38" s="1">
        <f>LOOKUP(A38,'Crude Price'!A32:A3963,'Crude Price'!C32:C3963)</f>
        <v>60.33</v>
      </c>
      <c r="Q38" s="15">
        <f t="shared" si="15"/>
        <v>3.573678103762639E-2</v>
      </c>
    </row>
    <row r="39" spans="1:17">
      <c r="A39" s="11">
        <v>42051</v>
      </c>
      <c r="B39" s="12">
        <v>59</v>
      </c>
      <c r="C39" s="1">
        <v>365</v>
      </c>
      <c r="D39" s="6">
        <f t="shared" si="7"/>
        <v>15.900500000000001</v>
      </c>
      <c r="E39" s="13">
        <f t="shared" si="8"/>
        <v>4213632.5</v>
      </c>
      <c r="F39" s="13">
        <f t="shared" si="9"/>
        <v>155000</v>
      </c>
      <c r="G39" s="3">
        <f t="shared" si="10"/>
        <v>1187544.1706730768</v>
      </c>
      <c r="H39" s="13">
        <f t="shared" si="16"/>
        <v>1342544.1706730768</v>
      </c>
      <c r="I39" s="14">
        <f t="shared" si="11"/>
        <v>2765747.516826923</v>
      </c>
      <c r="J39" s="13">
        <f t="shared" si="12"/>
        <v>54451.063274964501</v>
      </c>
      <c r="K39" s="1">
        <f>LOOKUP(A39,[1]Month!$A$2:$A$185,[1]Month!$B$2:$B$185)</f>
        <v>56456.5</v>
      </c>
      <c r="L39" s="13">
        <f t="shared" si="17"/>
        <v>2005.436725035499</v>
      </c>
      <c r="M39" s="15">
        <f t="shared" si="18"/>
        <v>3.6830074647184317E-2</v>
      </c>
      <c r="N39" s="6">
        <f t="shared" si="13"/>
        <v>15.900500000000001</v>
      </c>
      <c r="O39" s="6">
        <f t="shared" si="14"/>
        <v>2.1200666666666668</v>
      </c>
      <c r="P39" s="1">
        <f>LOOKUP(A39,'Crude Price'!A33:A3964,'Crude Price'!C33:C3964)</f>
        <v>61.57</v>
      </c>
      <c r="Q39" s="15">
        <f t="shared" si="15"/>
        <v>3.443343619728223E-2</v>
      </c>
    </row>
    <row r="40" spans="1:17">
      <c r="A40" s="11">
        <v>42052</v>
      </c>
      <c r="B40" s="12">
        <v>58</v>
      </c>
      <c r="C40" s="1">
        <v>372</v>
      </c>
      <c r="D40" s="6">
        <f t="shared" si="7"/>
        <v>15.631</v>
      </c>
      <c r="E40" s="13">
        <f t="shared" si="8"/>
        <v>4142215</v>
      </c>
      <c r="F40" s="13">
        <f t="shared" si="9"/>
        <v>155000</v>
      </c>
      <c r="G40" s="3">
        <f t="shared" si="10"/>
        <v>1210318.9903846153</v>
      </c>
      <c r="H40" s="13">
        <f t="shared" si="16"/>
        <v>1365318.9903846153</v>
      </c>
      <c r="I40" s="14">
        <f t="shared" si="11"/>
        <v>2673340.634615385</v>
      </c>
      <c r="J40" s="13">
        <f t="shared" si="12"/>
        <v>52631.789115002372</v>
      </c>
      <c r="K40" s="1">
        <f>LOOKUP(A40,[1]Month!$A$2:$A$185,[1]Month!$B$2:$B$185)</f>
        <v>56456.5</v>
      </c>
      <c r="L40" s="13">
        <f t="shared" si="17"/>
        <v>3824.7108849976285</v>
      </c>
      <c r="M40" s="15">
        <f t="shared" si="18"/>
        <v>7.2669216633325845E-2</v>
      </c>
      <c r="N40" s="6">
        <f t="shared" si="13"/>
        <v>15.631</v>
      </c>
      <c r="O40" s="6">
        <f t="shared" si="14"/>
        <v>2.0841333333333334</v>
      </c>
      <c r="P40" s="1">
        <f>LOOKUP(A40,'Crude Price'!A34:A3965,'Crude Price'!C34:C3965)</f>
        <v>60.78</v>
      </c>
      <c r="Q40" s="15">
        <f t="shared" si="15"/>
        <v>3.4289788307557308E-2</v>
      </c>
    </row>
    <row r="41" spans="1:17">
      <c r="A41" s="11">
        <v>42053</v>
      </c>
      <c r="B41" s="12">
        <v>57</v>
      </c>
      <c r="C41" s="1">
        <v>372</v>
      </c>
      <c r="D41" s="6">
        <f t="shared" si="7"/>
        <v>15.361499999999999</v>
      </c>
      <c r="E41" s="13">
        <f t="shared" si="8"/>
        <v>4070797.5</v>
      </c>
      <c r="F41" s="13">
        <f t="shared" si="9"/>
        <v>155000</v>
      </c>
      <c r="G41" s="3">
        <f t="shared" si="10"/>
        <v>1210318.9903846153</v>
      </c>
      <c r="H41" s="13">
        <f t="shared" si="16"/>
        <v>1365318.9903846153</v>
      </c>
      <c r="I41" s="14">
        <f t="shared" si="11"/>
        <v>2603708.572115385</v>
      </c>
      <c r="J41" s="13">
        <f t="shared" si="12"/>
        <v>51260.897586370091</v>
      </c>
      <c r="K41" s="1">
        <f>LOOKUP(A41,[1]Month!$A$2:$A$185,[1]Month!$B$2:$B$185)</f>
        <v>56456.5</v>
      </c>
      <c r="L41" s="13">
        <f t="shared" si="17"/>
        <v>5195.6024136299093</v>
      </c>
      <c r="M41" s="15">
        <f t="shared" si="18"/>
        <v>0.10135605614154097</v>
      </c>
      <c r="N41" s="6">
        <f t="shared" si="13"/>
        <v>15.361499999999999</v>
      </c>
      <c r="O41" s="6">
        <f t="shared" si="14"/>
        <v>2.0482</v>
      </c>
      <c r="P41" s="1">
        <f>LOOKUP(A41,'Crude Price'!A35:A3966,'Crude Price'!C35:C3966)</f>
        <v>60.72</v>
      </c>
      <c r="Q41" s="15">
        <f t="shared" si="15"/>
        <v>3.3731884057971014E-2</v>
      </c>
    </row>
    <row r="42" spans="1:17">
      <c r="A42" s="11">
        <v>42054</v>
      </c>
      <c r="B42" s="12">
        <v>57</v>
      </c>
      <c r="C42" s="1">
        <v>370</v>
      </c>
      <c r="D42" s="6">
        <f t="shared" si="7"/>
        <v>15.361499999999999</v>
      </c>
      <c r="E42" s="13">
        <f t="shared" si="8"/>
        <v>4070797.5</v>
      </c>
      <c r="F42" s="13">
        <f t="shared" si="9"/>
        <v>155000</v>
      </c>
      <c r="G42" s="3">
        <f t="shared" si="10"/>
        <v>1203811.8990384615</v>
      </c>
      <c r="H42" s="13">
        <f t="shared" si="16"/>
        <v>1358811.8990384615</v>
      </c>
      <c r="I42" s="14">
        <f t="shared" si="11"/>
        <v>2610215.6634615385</v>
      </c>
      <c r="J42" s="13">
        <f t="shared" si="12"/>
        <v>51389.006909607189</v>
      </c>
      <c r="K42" s="1">
        <f>LOOKUP(A42,[1]Month!$A$2:$A$185,[1]Month!$B$2:$B$185)</f>
        <v>56456.5</v>
      </c>
      <c r="L42" s="13">
        <f t="shared" si="17"/>
        <v>5067.4930903928107</v>
      </c>
      <c r="M42" s="15">
        <f t="shared" si="18"/>
        <v>9.8610449882919254E-2</v>
      </c>
      <c r="N42" s="6">
        <f t="shared" si="13"/>
        <v>15.361499999999999</v>
      </c>
      <c r="O42" s="6">
        <f t="shared" si="14"/>
        <v>2.0482</v>
      </c>
      <c r="P42" s="1">
        <f>LOOKUP(A42,'Crude Price'!A36:A3967,'Crude Price'!C36:C3967)</f>
        <v>58.78</v>
      </c>
      <c r="Q42" s="15">
        <f t="shared" si="15"/>
        <v>3.4845185437223543E-2</v>
      </c>
    </row>
    <row r="43" spans="1:17">
      <c r="A43" s="11">
        <v>42055</v>
      </c>
      <c r="B43" s="12">
        <v>58</v>
      </c>
      <c r="C43" s="1">
        <v>368</v>
      </c>
      <c r="D43" s="6">
        <f t="shared" si="7"/>
        <v>15.631</v>
      </c>
      <c r="E43" s="13">
        <f t="shared" si="8"/>
        <v>4142215</v>
      </c>
      <c r="F43" s="13">
        <f t="shared" si="9"/>
        <v>155000</v>
      </c>
      <c r="G43" s="3">
        <f t="shared" si="10"/>
        <v>1197304.8076923075</v>
      </c>
      <c r="H43" s="13">
        <f t="shared" si="16"/>
        <v>1352304.8076923075</v>
      </c>
      <c r="I43" s="14">
        <f t="shared" si="11"/>
        <v>2686354.8173076925</v>
      </c>
      <c r="J43" s="13">
        <f t="shared" si="12"/>
        <v>52888.007761476576</v>
      </c>
      <c r="K43" s="1">
        <f>LOOKUP(A43,[1]Month!$A$2:$A$185,[1]Month!$B$2:$B$185)</f>
        <v>56456.5</v>
      </c>
      <c r="L43" s="13">
        <f t="shared" si="17"/>
        <v>3568.492238523424</v>
      </c>
      <c r="M43" s="15">
        <f t="shared" si="18"/>
        <v>6.7472615996753429E-2</v>
      </c>
      <c r="N43" s="6">
        <f t="shared" si="13"/>
        <v>15.631</v>
      </c>
      <c r="O43" s="6">
        <f t="shared" si="14"/>
        <v>2.0841333333333334</v>
      </c>
      <c r="P43" s="1">
        <f>LOOKUP(A43,'Crude Price'!A37:A3968,'Crude Price'!C37:C3968)</f>
        <v>60.99</v>
      </c>
      <c r="Q43" s="15">
        <f t="shared" si="15"/>
        <v>3.417172214024157E-2</v>
      </c>
    </row>
    <row r="44" spans="1:17">
      <c r="A44" s="11">
        <v>42058</v>
      </c>
      <c r="B44" s="12">
        <v>59</v>
      </c>
      <c r="C44" s="1">
        <v>365</v>
      </c>
      <c r="D44" s="6">
        <f t="shared" si="7"/>
        <v>15.900500000000001</v>
      </c>
      <c r="E44" s="13">
        <f t="shared" si="8"/>
        <v>4213632.5</v>
      </c>
      <c r="F44" s="13">
        <f t="shared" si="9"/>
        <v>155000</v>
      </c>
      <c r="G44" s="3">
        <f t="shared" si="10"/>
        <v>1187544.1706730768</v>
      </c>
      <c r="H44" s="13">
        <f t="shared" si="16"/>
        <v>1342544.1706730768</v>
      </c>
      <c r="I44" s="14">
        <f t="shared" si="11"/>
        <v>2765747.516826923</v>
      </c>
      <c r="J44" s="13">
        <f t="shared" si="12"/>
        <v>54451.063274964501</v>
      </c>
      <c r="K44" s="1">
        <f>LOOKUP(A44,[1]Month!$A$2:$A$185,[1]Month!$B$2:$B$185)</f>
        <v>56456.5</v>
      </c>
      <c r="L44" s="13">
        <f t="shared" si="17"/>
        <v>2005.436725035499</v>
      </c>
      <c r="M44" s="15">
        <f t="shared" si="18"/>
        <v>3.6830074647184317E-2</v>
      </c>
      <c r="N44" s="6">
        <f t="shared" si="13"/>
        <v>15.900500000000001</v>
      </c>
      <c r="O44" s="6">
        <f t="shared" si="14"/>
        <v>2.1200666666666668</v>
      </c>
      <c r="P44" s="1">
        <f>LOOKUP(A44,'Crude Price'!A38:A3969,'Crude Price'!C38:C3969)</f>
        <v>59.78</v>
      </c>
      <c r="Q44" s="15">
        <f t="shared" si="15"/>
        <v>3.5464480874316938E-2</v>
      </c>
    </row>
    <row r="45" spans="1:17">
      <c r="A45" s="11">
        <v>42059</v>
      </c>
      <c r="B45" s="12">
        <v>58</v>
      </c>
      <c r="C45" s="1">
        <v>362</v>
      </c>
      <c r="D45" s="6">
        <f t="shared" si="7"/>
        <v>15.631</v>
      </c>
      <c r="E45" s="13">
        <f t="shared" si="8"/>
        <v>4142215</v>
      </c>
      <c r="F45" s="13">
        <f t="shared" si="9"/>
        <v>155000</v>
      </c>
      <c r="G45" s="3">
        <f t="shared" si="10"/>
        <v>1177783.533653846</v>
      </c>
      <c r="H45" s="13">
        <f t="shared" si="16"/>
        <v>1332783.533653846</v>
      </c>
      <c r="I45" s="14">
        <f t="shared" si="11"/>
        <v>2705876.091346154</v>
      </c>
      <c r="J45" s="13">
        <f t="shared" si="12"/>
        <v>53272.335731187886</v>
      </c>
      <c r="K45" s="1">
        <f>LOOKUP(A45,[1]Month!$A$2:$A$185,[1]Month!$B$2:$B$185)</f>
        <v>56456.5</v>
      </c>
      <c r="L45" s="13">
        <f t="shared" si="17"/>
        <v>3184.1642688121137</v>
      </c>
      <c r="M45" s="15">
        <f t="shared" si="18"/>
        <v>5.9771440938490121E-2</v>
      </c>
      <c r="N45" s="6">
        <f t="shared" si="13"/>
        <v>15.631</v>
      </c>
      <c r="O45" s="6">
        <f t="shared" si="14"/>
        <v>2.0841333333333334</v>
      </c>
      <c r="P45" s="1">
        <f>LOOKUP(A45,'Crude Price'!A39:A3970,'Crude Price'!C39:C3970)</f>
        <v>60.33</v>
      </c>
      <c r="Q45" s="15">
        <f t="shared" si="15"/>
        <v>3.4545555003038846E-2</v>
      </c>
    </row>
    <row r="46" spans="1:17">
      <c r="A46" s="11">
        <v>42060</v>
      </c>
      <c r="B46" s="12">
        <v>56</v>
      </c>
      <c r="C46" s="1">
        <v>363</v>
      </c>
      <c r="D46" s="6">
        <f t="shared" si="7"/>
        <v>15.092000000000002</v>
      </c>
      <c r="E46" s="13">
        <f t="shared" si="8"/>
        <v>3999380.0000000005</v>
      </c>
      <c r="F46" s="13">
        <f t="shared" si="9"/>
        <v>155000</v>
      </c>
      <c r="G46" s="3">
        <f t="shared" si="10"/>
        <v>1181037.079326923</v>
      </c>
      <c r="H46" s="13">
        <f t="shared" si="16"/>
        <v>1336037.079326923</v>
      </c>
      <c r="I46" s="14">
        <f t="shared" si="11"/>
        <v>2563358.4206730775</v>
      </c>
      <c r="J46" s="13">
        <f t="shared" si="12"/>
        <v>50466.498012304786</v>
      </c>
      <c r="K46" s="1">
        <f>LOOKUP(A46,[1]Month!$A$2:$A$185,[1]Month!$B$2:$B$185)</f>
        <v>56456.5</v>
      </c>
      <c r="L46" s="13">
        <f t="shared" si="17"/>
        <v>5990.0019876952138</v>
      </c>
      <c r="M46" s="15">
        <f t="shared" si="18"/>
        <v>0.11869264212140748</v>
      </c>
      <c r="N46" s="6">
        <f t="shared" si="13"/>
        <v>15.092000000000002</v>
      </c>
      <c r="O46" s="6">
        <f t="shared" si="14"/>
        <v>2.0122666666666671</v>
      </c>
      <c r="P46" s="1">
        <f>LOOKUP(A46,'Crude Price'!A40:A3971,'Crude Price'!C40:C3971)</f>
        <v>59.77</v>
      </c>
      <c r="Q46" s="15">
        <f t="shared" si="15"/>
        <v>3.3666833974680725E-2</v>
      </c>
    </row>
    <row r="47" spans="1:17">
      <c r="A47" s="11">
        <v>42061</v>
      </c>
      <c r="B47" s="12">
        <v>53</v>
      </c>
      <c r="C47" s="1">
        <v>363</v>
      </c>
      <c r="D47" s="6">
        <f t="shared" si="7"/>
        <v>14.283500000000002</v>
      </c>
      <c r="E47" s="13">
        <f t="shared" si="8"/>
        <v>3785127.5000000005</v>
      </c>
      <c r="F47" s="13">
        <f t="shared" si="9"/>
        <v>155000</v>
      </c>
      <c r="G47" s="3">
        <f t="shared" si="10"/>
        <v>1181037.079326923</v>
      </c>
      <c r="H47" s="13">
        <f t="shared" si="16"/>
        <v>1336037.079326923</v>
      </c>
      <c r="I47" s="14">
        <f t="shared" si="11"/>
        <v>2354462.2331730775</v>
      </c>
      <c r="J47" s="13">
        <f t="shared" si="12"/>
        <v>46353.823426407958</v>
      </c>
      <c r="K47" s="1">
        <f>LOOKUP(A47,[1]Month!$A$2:$A$185,[1]Month!$B$2:$B$185)</f>
        <v>56456.5</v>
      </c>
      <c r="L47" s="13">
        <f t="shared" si="17"/>
        <v>10102.676573592042</v>
      </c>
      <c r="M47" s="15">
        <f t="shared" si="18"/>
        <v>0.21794699610122142</v>
      </c>
      <c r="N47" s="6">
        <f t="shared" si="13"/>
        <v>14.283500000000002</v>
      </c>
      <c r="O47" s="6">
        <f t="shared" si="14"/>
        <v>1.904466666666667</v>
      </c>
      <c r="P47" s="1">
        <f>LOOKUP(A47,'Crude Price'!A41:A3972,'Crude Price'!C41:C3972)</f>
        <v>61.39</v>
      </c>
      <c r="Q47" s="15">
        <f t="shared" si="15"/>
        <v>3.1022424933485372E-2</v>
      </c>
    </row>
    <row r="48" spans="1:17">
      <c r="A48" s="11">
        <v>42062</v>
      </c>
      <c r="B48" s="12">
        <v>52</v>
      </c>
      <c r="C48" s="1">
        <v>363</v>
      </c>
      <c r="D48" s="6">
        <f t="shared" si="7"/>
        <v>14.014000000000001</v>
      </c>
      <c r="E48" s="13">
        <f t="shared" si="8"/>
        <v>3713710.0000000005</v>
      </c>
      <c r="F48" s="13">
        <f t="shared" si="9"/>
        <v>155000</v>
      </c>
      <c r="G48" s="3">
        <f t="shared" si="10"/>
        <v>1181037.079326923</v>
      </c>
      <c r="H48" s="13">
        <f t="shared" si="16"/>
        <v>1336037.079326923</v>
      </c>
      <c r="I48" s="14">
        <f t="shared" si="11"/>
        <v>2284830.1706730775</v>
      </c>
      <c r="J48" s="13">
        <f t="shared" si="12"/>
        <v>44982.931897775685</v>
      </c>
      <c r="K48" s="1">
        <f>LOOKUP(A48,[1]Month!$A$2:$A$185,[1]Month!$B$2:$B$185)</f>
        <v>56456.5</v>
      </c>
      <c r="L48" s="13">
        <f t="shared" si="17"/>
        <v>11473.568102224315</v>
      </c>
      <c r="M48" s="15">
        <f t="shared" si="18"/>
        <v>0.25506492392043612</v>
      </c>
      <c r="N48" s="6">
        <f t="shared" si="13"/>
        <v>14.014000000000001</v>
      </c>
      <c r="O48" s="6">
        <f t="shared" si="14"/>
        <v>1.8685333333333334</v>
      </c>
      <c r="P48" s="1">
        <f>LOOKUP(A48,'Crude Price'!A42:A3973,'Crude Price'!C42:C3973)</f>
        <v>61.89</v>
      </c>
      <c r="Q48" s="15">
        <f t="shared" si="15"/>
        <v>3.019119943986643E-2</v>
      </c>
    </row>
    <row r="49" spans="1:17">
      <c r="A49" s="11">
        <v>42065</v>
      </c>
      <c r="B49" s="12">
        <v>51</v>
      </c>
      <c r="C49" s="1">
        <v>362</v>
      </c>
      <c r="D49" s="6">
        <f t="shared" si="7"/>
        <v>13.744500000000002</v>
      </c>
      <c r="E49" s="13">
        <f t="shared" si="8"/>
        <v>3642292.5000000005</v>
      </c>
      <c r="F49" s="13">
        <f t="shared" si="9"/>
        <v>155000</v>
      </c>
      <c r="G49" s="3">
        <f t="shared" si="10"/>
        <v>1177783.533653846</v>
      </c>
      <c r="H49" s="13">
        <f t="shared" si="16"/>
        <v>1332783.533653846</v>
      </c>
      <c r="I49" s="14">
        <f t="shared" si="11"/>
        <v>2218451.6538461545</v>
      </c>
      <c r="J49" s="13">
        <f t="shared" si="12"/>
        <v>43676.095030761957</v>
      </c>
      <c r="K49" s="1">
        <f>LOOKUP(A49,[1]Month!$A$2:$A$185,[1]Month!$B$2:$B$185)</f>
        <v>49235.5</v>
      </c>
      <c r="L49" s="13">
        <f t="shared" si="17"/>
        <v>5559.4049692380431</v>
      </c>
      <c r="M49" s="15">
        <f t="shared" si="18"/>
        <v>0.12728713419371493</v>
      </c>
      <c r="N49" s="6">
        <f t="shared" si="13"/>
        <v>13.744500000000002</v>
      </c>
      <c r="O49" s="6">
        <f t="shared" si="14"/>
        <v>1.8326000000000002</v>
      </c>
      <c r="P49" s="1">
        <f>LOOKUP(A49,'Crude Price'!A43:A3974,'Crude Price'!C43:C3974)</f>
        <v>60.75</v>
      </c>
      <c r="Q49" s="15">
        <f t="shared" si="15"/>
        <v>3.0166255144032924E-2</v>
      </c>
    </row>
    <row r="50" spans="1:17">
      <c r="A50" s="11">
        <v>42066</v>
      </c>
      <c r="B50" s="12">
        <v>51</v>
      </c>
      <c r="C50" s="1">
        <v>360</v>
      </c>
      <c r="D50" s="6">
        <f t="shared" si="7"/>
        <v>13.744500000000002</v>
      </c>
      <c r="E50" s="13">
        <f t="shared" si="8"/>
        <v>3642292.5000000005</v>
      </c>
      <c r="F50" s="13">
        <f t="shared" si="9"/>
        <v>155000</v>
      </c>
      <c r="G50" s="3">
        <f t="shared" si="10"/>
        <v>1171276.4423076923</v>
      </c>
      <c r="H50" s="13">
        <f t="shared" si="16"/>
        <v>1326276.4423076923</v>
      </c>
      <c r="I50" s="14">
        <f t="shared" si="11"/>
        <v>2224958.745192308</v>
      </c>
      <c r="J50" s="13">
        <f t="shared" si="12"/>
        <v>43804.204353999055</v>
      </c>
      <c r="K50" s="1">
        <f>LOOKUP(A50,[1]Month!$A$2:$A$185,[1]Month!$B$2:$B$185)</f>
        <v>49235.5</v>
      </c>
      <c r="L50" s="13">
        <f t="shared" si="17"/>
        <v>5431.2956460009445</v>
      </c>
      <c r="M50" s="15">
        <f t="shared" si="18"/>
        <v>0.12399028189414199</v>
      </c>
      <c r="N50" s="6">
        <f t="shared" si="13"/>
        <v>13.744500000000002</v>
      </c>
      <c r="O50" s="6">
        <f t="shared" si="14"/>
        <v>1.8326000000000002</v>
      </c>
      <c r="P50" s="1">
        <f>LOOKUP(A50,'Crude Price'!A44:A3975,'Crude Price'!C44:C3975)</f>
        <v>61.18</v>
      </c>
      <c r="Q50" s="15">
        <f t="shared" si="15"/>
        <v>2.9954233409610988E-2</v>
      </c>
    </row>
    <row r="51" spans="1:17">
      <c r="A51" s="11">
        <v>42067</v>
      </c>
      <c r="B51" s="12">
        <v>52</v>
      </c>
      <c r="C51" s="1">
        <v>355</v>
      </c>
      <c r="D51" s="6">
        <f t="shared" si="7"/>
        <v>14.014000000000001</v>
      </c>
      <c r="E51" s="13">
        <f t="shared" si="8"/>
        <v>3713710.0000000005</v>
      </c>
      <c r="F51" s="13">
        <f t="shared" si="9"/>
        <v>155000</v>
      </c>
      <c r="G51" s="3">
        <f t="shared" si="10"/>
        <v>1155008.7139423075</v>
      </c>
      <c r="H51" s="13">
        <f t="shared" si="16"/>
        <v>1310008.7139423075</v>
      </c>
      <c r="I51" s="14">
        <f t="shared" si="11"/>
        <v>2310858.536057693</v>
      </c>
      <c r="J51" s="13">
        <f t="shared" si="12"/>
        <v>45495.369190724101</v>
      </c>
      <c r="K51" s="1">
        <f>LOOKUP(A51,[1]Month!$A$2:$A$185,[1]Month!$B$2:$B$185)</f>
        <v>49235.5</v>
      </c>
      <c r="L51" s="13">
        <f t="shared" si="17"/>
        <v>3740.1308092758991</v>
      </c>
      <c r="M51" s="15">
        <f t="shared" si="18"/>
        <v>8.2209044036914022E-2</v>
      </c>
      <c r="N51" s="6">
        <f t="shared" si="13"/>
        <v>14.014000000000001</v>
      </c>
      <c r="O51" s="6">
        <f t="shared" si="14"/>
        <v>1.8685333333333334</v>
      </c>
      <c r="P51" s="1">
        <f>LOOKUP(A51,'Crude Price'!A45:A3976,'Crude Price'!C45:C3976)</f>
        <v>59.18</v>
      </c>
      <c r="Q51" s="15">
        <f t="shared" si="15"/>
        <v>3.1573729863692689E-2</v>
      </c>
    </row>
    <row r="52" spans="1:17">
      <c r="A52" s="11">
        <v>42068</v>
      </c>
      <c r="B52" s="12">
        <v>52</v>
      </c>
      <c r="C52" s="1">
        <v>350</v>
      </c>
      <c r="D52" s="6">
        <f t="shared" si="7"/>
        <v>14.014000000000001</v>
      </c>
      <c r="E52" s="13">
        <f t="shared" si="8"/>
        <v>3713710.0000000005</v>
      </c>
      <c r="F52" s="13">
        <f t="shared" si="9"/>
        <v>155000</v>
      </c>
      <c r="G52" s="3">
        <f t="shared" si="10"/>
        <v>1138740.985576923</v>
      </c>
      <c r="H52" s="13">
        <f t="shared" si="16"/>
        <v>1293740.985576923</v>
      </c>
      <c r="I52" s="14">
        <f t="shared" si="11"/>
        <v>2327126.2644230775</v>
      </c>
      <c r="J52" s="13">
        <f t="shared" si="12"/>
        <v>45815.642498816858</v>
      </c>
      <c r="K52" s="1">
        <f>LOOKUP(A52,[1]Month!$A$2:$A$185,[1]Month!$B$2:$B$185)</f>
        <v>49235.5</v>
      </c>
      <c r="L52" s="13">
        <f t="shared" si="17"/>
        <v>3419.8575011831417</v>
      </c>
      <c r="M52" s="15">
        <f t="shared" si="18"/>
        <v>7.4643883937051764E-2</v>
      </c>
      <c r="N52" s="6">
        <f t="shared" si="13"/>
        <v>14.014000000000001</v>
      </c>
      <c r="O52" s="6">
        <f t="shared" si="14"/>
        <v>1.8685333333333334</v>
      </c>
      <c r="P52" s="1">
        <f>LOOKUP(A52,'Crude Price'!A46:A3977,'Crude Price'!C46:C3977)</f>
        <v>60.33</v>
      </c>
      <c r="Q52" s="15">
        <f t="shared" si="15"/>
        <v>3.0971876899276204E-2</v>
      </c>
    </row>
    <row r="53" spans="1:17">
      <c r="A53" s="11">
        <v>42069</v>
      </c>
      <c r="B53" s="12">
        <v>51</v>
      </c>
      <c r="C53" s="1">
        <v>345</v>
      </c>
      <c r="D53" s="6">
        <f t="shared" si="7"/>
        <v>13.744500000000002</v>
      </c>
      <c r="E53" s="13">
        <f t="shared" si="8"/>
        <v>3642292.5000000005</v>
      </c>
      <c r="F53" s="13">
        <f t="shared" si="9"/>
        <v>155000</v>
      </c>
      <c r="G53" s="3">
        <f t="shared" si="10"/>
        <v>1122473.2572115385</v>
      </c>
      <c r="H53" s="13">
        <f t="shared" si="16"/>
        <v>1277473.2572115385</v>
      </c>
      <c r="I53" s="14">
        <f t="shared" si="11"/>
        <v>2273761.930288462</v>
      </c>
      <c r="J53" s="13">
        <f t="shared" si="12"/>
        <v>44765.024278277335</v>
      </c>
      <c r="K53" s="1">
        <f>LOOKUP(A53,[1]Month!$A$2:$A$185,[1]Month!$B$2:$B$185)</f>
        <v>49235.5</v>
      </c>
      <c r="L53" s="13">
        <f t="shared" si="17"/>
        <v>4470.4757217226652</v>
      </c>
      <c r="M53" s="15">
        <f t="shared" si="18"/>
        <v>9.9865370203585643E-2</v>
      </c>
      <c r="N53" s="6">
        <f t="shared" si="13"/>
        <v>13.744500000000002</v>
      </c>
      <c r="O53" s="6">
        <f t="shared" si="14"/>
        <v>1.8326000000000002</v>
      </c>
      <c r="P53" s="1">
        <f>LOOKUP(A53,'Crude Price'!A47:A3978,'Crude Price'!C47:C3978)</f>
        <v>59.15</v>
      </c>
      <c r="Q53" s="15">
        <f t="shared" si="15"/>
        <v>3.0982248520710062E-2</v>
      </c>
    </row>
    <row r="54" spans="1:17">
      <c r="A54" s="11">
        <v>42072</v>
      </c>
      <c r="B54" s="12">
        <v>50</v>
      </c>
      <c r="C54" s="1">
        <v>340</v>
      </c>
      <c r="D54" s="6">
        <f t="shared" si="7"/>
        <v>13.475000000000001</v>
      </c>
      <c r="E54" s="13">
        <f t="shared" si="8"/>
        <v>3570875.0000000005</v>
      </c>
      <c r="F54" s="13">
        <f t="shared" si="9"/>
        <v>155000</v>
      </c>
      <c r="G54" s="3">
        <f t="shared" si="10"/>
        <v>1106205.5288461538</v>
      </c>
      <c r="H54" s="13">
        <f t="shared" si="16"/>
        <v>1261205.5288461538</v>
      </c>
      <c r="I54" s="14">
        <f t="shared" si="11"/>
        <v>2220397.5961538469</v>
      </c>
      <c r="J54" s="13">
        <f t="shared" si="12"/>
        <v>43714.406057737826</v>
      </c>
      <c r="K54" s="1">
        <f>LOOKUP(A54,[1]Month!$A$2:$A$185,[1]Month!$B$2:$B$185)</f>
        <v>49235.5</v>
      </c>
      <c r="L54" s="13">
        <f t="shared" si="17"/>
        <v>5521.0939422621741</v>
      </c>
      <c r="M54" s="15">
        <f t="shared" si="18"/>
        <v>0.12629918693096123</v>
      </c>
      <c r="N54" s="6">
        <f t="shared" si="13"/>
        <v>13.475000000000001</v>
      </c>
      <c r="O54" s="6">
        <f t="shared" si="14"/>
        <v>1.7966666666666669</v>
      </c>
      <c r="P54" s="1">
        <f>LOOKUP(A54,'Crude Price'!A48:A3979,'Crude Price'!C48:C3979)</f>
        <v>58.67</v>
      </c>
      <c r="Q54" s="15">
        <f t="shared" si="15"/>
        <v>3.062326004204307E-2</v>
      </c>
    </row>
    <row r="55" spans="1:17">
      <c r="A55" s="11">
        <v>42073</v>
      </c>
      <c r="B55" s="12">
        <v>51</v>
      </c>
      <c r="C55" s="1">
        <v>345</v>
      </c>
      <c r="D55" s="6">
        <f t="shared" si="7"/>
        <v>13.744500000000002</v>
      </c>
      <c r="E55" s="13">
        <f t="shared" si="8"/>
        <v>3642292.5000000005</v>
      </c>
      <c r="F55" s="13">
        <f t="shared" si="9"/>
        <v>155000</v>
      </c>
      <c r="G55" s="3">
        <f t="shared" si="10"/>
        <v>1122473.2572115385</v>
      </c>
      <c r="H55" s="13">
        <f t="shared" si="16"/>
        <v>1277473.2572115385</v>
      </c>
      <c r="I55" s="14">
        <f t="shared" si="11"/>
        <v>2273761.930288462</v>
      </c>
      <c r="J55" s="13">
        <f t="shared" si="12"/>
        <v>44765.024278277335</v>
      </c>
      <c r="K55" s="1">
        <f>LOOKUP(A55,[1]Month!$A$2:$A$185,[1]Month!$B$2:$B$185)</f>
        <v>49235.5</v>
      </c>
      <c r="L55" s="13">
        <f t="shared" si="17"/>
        <v>4470.4757217226652</v>
      </c>
      <c r="M55" s="15">
        <f t="shared" si="18"/>
        <v>9.9865370203585643E-2</v>
      </c>
      <c r="N55" s="6">
        <f t="shared" si="13"/>
        <v>13.744500000000002</v>
      </c>
      <c r="O55" s="6">
        <f t="shared" si="14"/>
        <v>1.8326000000000002</v>
      </c>
      <c r="P55" s="1">
        <f>LOOKUP(A55,'Crude Price'!A49:A3980,'Crude Price'!C49:C3980)</f>
        <v>55.95</v>
      </c>
      <c r="Q55" s="15">
        <f t="shared" si="15"/>
        <v>3.275424486148347E-2</v>
      </c>
    </row>
    <row r="56" spans="1:17">
      <c r="A56" s="11">
        <v>42074</v>
      </c>
      <c r="B56" s="12">
        <v>52</v>
      </c>
      <c r="C56" s="1">
        <v>335</v>
      </c>
      <c r="D56" s="6">
        <f t="shared" si="7"/>
        <v>14.014000000000001</v>
      </c>
      <c r="E56" s="13">
        <f t="shared" si="8"/>
        <v>3713710.0000000005</v>
      </c>
      <c r="F56" s="13">
        <f t="shared" si="9"/>
        <v>155000</v>
      </c>
      <c r="G56" s="3">
        <f t="shared" si="10"/>
        <v>1089937.8004807692</v>
      </c>
      <c r="H56" s="13">
        <f t="shared" si="16"/>
        <v>1244937.8004807692</v>
      </c>
      <c r="I56" s="14">
        <f t="shared" si="11"/>
        <v>2375929.449519231</v>
      </c>
      <c r="J56" s="13">
        <f t="shared" si="12"/>
        <v>46776.46242309513</v>
      </c>
      <c r="K56" s="1">
        <f>LOOKUP(A56,[1]Month!$A$2:$A$185,[1]Month!$B$2:$B$185)</f>
        <v>49235.5</v>
      </c>
      <c r="L56" s="13">
        <f t="shared" si="17"/>
        <v>2459.0375769048696</v>
      </c>
      <c r="M56" s="15">
        <f t="shared" si="18"/>
        <v>5.2569977495578186E-2</v>
      </c>
      <c r="N56" s="6">
        <f t="shared" si="13"/>
        <v>14.014000000000001</v>
      </c>
      <c r="O56" s="6">
        <f t="shared" si="14"/>
        <v>1.8685333333333334</v>
      </c>
      <c r="P56" s="1">
        <f>LOOKUP(A56,'Crude Price'!A50:A3981,'Crude Price'!C50:C3981)</f>
        <v>56.46</v>
      </c>
      <c r="Q56" s="15">
        <f t="shared" si="15"/>
        <v>3.3094816389184087E-2</v>
      </c>
    </row>
    <row r="57" spans="1:17">
      <c r="A57" s="11">
        <v>42075</v>
      </c>
      <c r="B57" s="12">
        <v>52</v>
      </c>
      <c r="C57" s="1">
        <v>325</v>
      </c>
      <c r="D57" s="6">
        <f t="shared" si="7"/>
        <v>14.014000000000001</v>
      </c>
      <c r="E57" s="13">
        <f t="shared" si="8"/>
        <v>3713710.0000000005</v>
      </c>
      <c r="F57" s="13">
        <f t="shared" si="9"/>
        <v>155000</v>
      </c>
      <c r="G57" s="3">
        <f t="shared" si="10"/>
        <v>1057402.34375</v>
      </c>
      <c r="H57" s="13">
        <f t="shared" si="16"/>
        <v>1212402.34375</v>
      </c>
      <c r="I57" s="14">
        <f t="shared" si="11"/>
        <v>2408464.9062500005</v>
      </c>
      <c r="J57" s="13">
        <f t="shared" si="12"/>
        <v>47417.009039280652</v>
      </c>
      <c r="K57" s="1">
        <f>LOOKUP(A57,[1]Month!$A$2:$A$185,[1]Month!$B$2:$B$185)</f>
        <v>49235.5</v>
      </c>
      <c r="L57" s="13">
        <f t="shared" si="17"/>
        <v>1818.4909607193476</v>
      </c>
      <c r="M57" s="15">
        <f t="shared" si="18"/>
        <v>3.8351026299716505E-2</v>
      </c>
      <c r="N57" s="6">
        <f t="shared" si="13"/>
        <v>14.014000000000001</v>
      </c>
      <c r="O57" s="6">
        <f t="shared" si="14"/>
        <v>1.8685333333333334</v>
      </c>
      <c r="P57" s="1">
        <f>LOOKUP(A57,'Crude Price'!A51:A3982,'Crude Price'!C51:C3982)</f>
        <v>56.66</v>
      </c>
      <c r="Q57" s="15">
        <f t="shared" si="15"/>
        <v>3.2977997411460173E-2</v>
      </c>
    </row>
    <row r="58" spans="1:17">
      <c r="A58" s="11">
        <v>42076</v>
      </c>
      <c r="B58" s="12">
        <v>52</v>
      </c>
      <c r="C58" s="1">
        <v>317</v>
      </c>
      <c r="D58" s="6">
        <f t="shared" si="7"/>
        <v>14.014000000000001</v>
      </c>
      <c r="E58" s="13">
        <f t="shared" si="8"/>
        <v>3713710.0000000005</v>
      </c>
      <c r="F58" s="13">
        <f t="shared" si="9"/>
        <v>155000</v>
      </c>
      <c r="G58" s="3">
        <f t="shared" si="10"/>
        <v>1031373.9783653845</v>
      </c>
      <c r="H58" s="13">
        <f t="shared" si="16"/>
        <v>1186373.9783653845</v>
      </c>
      <c r="I58" s="14">
        <f t="shared" si="11"/>
        <v>2434493.271634616</v>
      </c>
      <c r="J58" s="13">
        <f t="shared" si="12"/>
        <v>47929.446332229069</v>
      </c>
      <c r="K58" s="1">
        <f>LOOKUP(A58,[1]Month!$A$2:$A$185,[1]Month!$B$2:$B$185)</f>
        <v>49235.5</v>
      </c>
      <c r="L58" s="13">
        <f t="shared" si="17"/>
        <v>1306.0536677709315</v>
      </c>
      <c r="M58" s="15">
        <f t="shared" si="18"/>
        <v>2.7249504588846153E-2</v>
      </c>
      <c r="N58" s="6">
        <f t="shared" si="13"/>
        <v>14.014000000000001</v>
      </c>
      <c r="O58" s="6">
        <f t="shared" si="14"/>
        <v>1.8685333333333334</v>
      </c>
      <c r="P58" s="1">
        <f>LOOKUP(A58,'Crude Price'!A52:A3983,'Crude Price'!C52:C3983)</f>
        <v>54.8</v>
      </c>
      <c r="Q58" s="15">
        <f t="shared" si="15"/>
        <v>3.4097323600973235E-2</v>
      </c>
    </row>
    <row r="59" spans="1:17">
      <c r="A59" s="11">
        <v>42079</v>
      </c>
      <c r="B59" s="12">
        <v>68</v>
      </c>
      <c r="C59" s="1">
        <v>310</v>
      </c>
      <c r="D59" s="6">
        <f t="shared" si="7"/>
        <v>18.326000000000004</v>
      </c>
      <c r="E59" s="13">
        <f t="shared" si="8"/>
        <v>4856390.0000000009</v>
      </c>
      <c r="F59" s="13">
        <f t="shared" si="9"/>
        <v>155000</v>
      </c>
      <c r="G59" s="3">
        <f t="shared" si="10"/>
        <v>1008599.1586538461</v>
      </c>
      <c r="H59" s="13">
        <f t="shared" si="16"/>
        <v>1163599.158653846</v>
      </c>
      <c r="I59" s="14">
        <f t="shared" si="11"/>
        <v>3571381.0913461549</v>
      </c>
      <c r="J59" s="13">
        <f t="shared" si="12"/>
        <v>70312.093421675367</v>
      </c>
      <c r="K59" s="1">
        <f>LOOKUP(A59,[1]Month!$A$2:$A$185,[1]Month!$B$2:$B$185)</f>
        <v>49235.5</v>
      </c>
      <c r="L59" s="13">
        <f t="shared" si="17"/>
        <v>-21076.593421675367</v>
      </c>
      <c r="M59" s="15">
        <f t="shared" si="18"/>
        <v>-0.29975772866375799</v>
      </c>
      <c r="N59" s="6">
        <f t="shared" si="13"/>
        <v>18.326000000000004</v>
      </c>
      <c r="O59" s="6">
        <f t="shared" si="14"/>
        <v>2.4434666666666671</v>
      </c>
      <c r="P59" s="1">
        <f>LOOKUP(A59,'Crude Price'!A53:A3984,'Crude Price'!C53:C3984)</f>
        <v>52</v>
      </c>
      <c r="Q59" s="15">
        <f t="shared" si="15"/>
        <v>4.6989743589743602E-2</v>
      </c>
    </row>
    <row r="60" spans="1:17">
      <c r="A60" s="11">
        <v>42080</v>
      </c>
      <c r="B60" s="12">
        <v>51</v>
      </c>
      <c r="C60" s="1">
        <v>305</v>
      </c>
      <c r="D60" s="6">
        <f t="shared" si="7"/>
        <v>13.744500000000002</v>
      </c>
      <c r="E60" s="13">
        <f t="shared" si="8"/>
        <v>3642292.5000000005</v>
      </c>
      <c r="F60" s="13">
        <f t="shared" si="9"/>
        <v>155000</v>
      </c>
      <c r="G60" s="3">
        <f t="shared" si="10"/>
        <v>992331.4302884615</v>
      </c>
      <c r="H60" s="13">
        <f t="shared" si="16"/>
        <v>1147331.4302884615</v>
      </c>
      <c r="I60" s="14">
        <f t="shared" si="11"/>
        <v>2403903.757211539</v>
      </c>
      <c r="J60" s="13">
        <f t="shared" si="12"/>
        <v>47327.210743019408</v>
      </c>
      <c r="K60" s="1">
        <f>LOOKUP(A60,[1]Month!$A$2:$A$185,[1]Month!$B$2:$B$185)</f>
        <v>49235.5</v>
      </c>
      <c r="L60" s="13">
        <f t="shared" si="17"/>
        <v>1908.2892569805917</v>
      </c>
      <c r="M60" s="15">
        <f t="shared" si="18"/>
        <v>4.0321185783424973E-2</v>
      </c>
      <c r="N60" s="6">
        <f t="shared" si="13"/>
        <v>13.744500000000002</v>
      </c>
      <c r="O60" s="6">
        <f t="shared" si="14"/>
        <v>1.8326000000000002</v>
      </c>
      <c r="P60" s="1">
        <f>LOOKUP(A60,'Crude Price'!A54:A3985,'Crude Price'!C54:C3985)</f>
        <v>52.17</v>
      </c>
      <c r="Q60" s="15">
        <f t="shared" si="15"/>
        <v>3.5127467893425343E-2</v>
      </c>
    </row>
    <row r="61" spans="1:17">
      <c r="A61" s="11">
        <v>42081</v>
      </c>
      <c r="B61" s="12">
        <v>50</v>
      </c>
      <c r="C61" s="1">
        <v>310</v>
      </c>
      <c r="D61" s="6">
        <f t="shared" si="7"/>
        <v>13.475000000000001</v>
      </c>
      <c r="E61" s="13">
        <f t="shared" si="8"/>
        <v>3570875.0000000005</v>
      </c>
      <c r="F61" s="13">
        <f t="shared" si="9"/>
        <v>155000</v>
      </c>
      <c r="G61" s="3">
        <f t="shared" si="10"/>
        <v>1008599.1586538461</v>
      </c>
      <c r="H61" s="13">
        <f t="shared" si="16"/>
        <v>1163599.158653846</v>
      </c>
      <c r="I61" s="14">
        <f t="shared" si="11"/>
        <v>2318003.9663461545</v>
      </c>
      <c r="J61" s="13">
        <f t="shared" si="12"/>
        <v>45636.045906294377</v>
      </c>
      <c r="K61" s="1">
        <f>LOOKUP(A61,[1]Month!$A$2:$A$185,[1]Month!$B$2:$B$185)</f>
        <v>49235.5</v>
      </c>
      <c r="L61" s="13">
        <f t="shared" si="17"/>
        <v>3599.4540937056227</v>
      </c>
      <c r="M61" s="15">
        <f t="shared" si="18"/>
        <v>7.8873049192221226E-2</v>
      </c>
      <c r="N61" s="6">
        <f t="shared" si="13"/>
        <v>13.475000000000001</v>
      </c>
      <c r="O61" s="6">
        <f t="shared" si="14"/>
        <v>1.7966666666666669</v>
      </c>
      <c r="P61" s="1">
        <f>LOOKUP(A61,'Crude Price'!A55:A3986,'Crude Price'!C55:C3986)</f>
        <v>52.59</v>
      </c>
      <c r="Q61" s="15">
        <f t="shared" si="15"/>
        <v>3.4163655954871017E-2</v>
      </c>
    </row>
    <row r="62" spans="1:17">
      <c r="A62" s="11">
        <v>42082</v>
      </c>
      <c r="B62" s="12">
        <v>50</v>
      </c>
      <c r="C62" s="1">
        <v>315</v>
      </c>
      <c r="D62" s="6">
        <f t="shared" si="7"/>
        <v>13.475000000000001</v>
      </c>
      <c r="E62" s="13">
        <f t="shared" si="8"/>
        <v>3570875.0000000005</v>
      </c>
      <c r="F62" s="13">
        <f t="shared" si="9"/>
        <v>155000</v>
      </c>
      <c r="G62" s="3">
        <f t="shared" si="10"/>
        <v>1024866.8870192308</v>
      </c>
      <c r="H62" s="13">
        <f t="shared" si="16"/>
        <v>1179866.8870192308</v>
      </c>
      <c r="I62" s="14">
        <f t="shared" si="11"/>
        <v>2301736.2379807699</v>
      </c>
      <c r="J62" s="13">
        <f t="shared" si="12"/>
        <v>45315.77259820162</v>
      </c>
      <c r="K62" s="1">
        <f>LOOKUP(A62,[1]Month!$A$2:$A$185,[1]Month!$B$2:$B$185)</f>
        <v>49235.5</v>
      </c>
      <c r="L62" s="13">
        <f t="shared" si="17"/>
        <v>3919.72740179838</v>
      </c>
      <c r="M62" s="15">
        <f t="shared" si="18"/>
        <v>8.6498081728698953E-2</v>
      </c>
      <c r="N62" s="6">
        <f t="shared" si="13"/>
        <v>13.475000000000001</v>
      </c>
      <c r="O62" s="6">
        <f t="shared" si="14"/>
        <v>1.7966666666666669</v>
      </c>
      <c r="P62" s="1">
        <f>LOOKUP(A62,'Crude Price'!A56:A3987,'Crude Price'!C56:C3987)</f>
        <v>52.96</v>
      </c>
      <c r="Q62" s="15">
        <f t="shared" si="15"/>
        <v>3.3924974823766364E-2</v>
      </c>
    </row>
    <row r="63" spans="1:17">
      <c r="A63" s="11">
        <v>42083</v>
      </c>
      <c r="B63" s="12">
        <v>50</v>
      </c>
      <c r="C63" s="1">
        <v>320</v>
      </c>
      <c r="D63" s="6">
        <f t="shared" si="7"/>
        <v>13.475000000000001</v>
      </c>
      <c r="E63" s="13">
        <f t="shared" si="8"/>
        <v>3570875.0000000005</v>
      </c>
      <c r="F63" s="13">
        <f t="shared" si="9"/>
        <v>155000</v>
      </c>
      <c r="G63" s="3">
        <f t="shared" si="10"/>
        <v>1041134.6153846153</v>
      </c>
      <c r="H63" s="13">
        <f t="shared" si="16"/>
        <v>1196134.6153846153</v>
      </c>
      <c r="I63" s="14">
        <f t="shared" si="11"/>
        <v>2285468.509615385</v>
      </c>
      <c r="J63" s="13">
        <f t="shared" si="12"/>
        <v>44995.499290108855</v>
      </c>
      <c r="K63" s="1">
        <f>LOOKUP(A63,[1]Month!$A$2:$A$185,[1]Month!$B$2:$B$185)</f>
        <v>49235.5</v>
      </c>
      <c r="L63" s="13">
        <f t="shared" si="17"/>
        <v>4240.0007098911447</v>
      </c>
      <c r="M63" s="15">
        <f t="shared" si="18"/>
        <v>9.423166265038431E-2</v>
      </c>
      <c r="N63" s="6">
        <f t="shared" si="13"/>
        <v>13.475000000000001</v>
      </c>
      <c r="O63" s="6">
        <f t="shared" si="14"/>
        <v>1.7966666666666669</v>
      </c>
      <c r="P63" s="1">
        <f>LOOKUP(A63,'Crude Price'!A57:A3988,'Crude Price'!C57:C3988)</f>
        <v>53.88</v>
      </c>
      <c r="Q63" s="15">
        <f t="shared" si="15"/>
        <v>3.3345706508290031E-2</v>
      </c>
    </row>
    <row r="64" spans="1:17">
      <c r="A64" s="11">
        <v>42086</v>
      </c>
      <c r="B64" s="12">
        <v>50</v>
      </c>
      <c r="C64" s="1">
        <v>325</v>
      </c>
      <c r="D64" s="6">
        <f t="shared" si="7"/>
        <v>13.475000000000001</v>
      </c>
      <c r="E64" s="13">
        <f t="shared" si="8"/>
        <v>3570875.0000000005</v>
      </c>
      <c r="F64" s="13">
        <f t="shared" si="9"/>
        <v>155000</v>
      </c>
      <c r="G64" s="3">
        <f t="shared" si="10"/>
        <v>1057402.34375</v>
      </c>
      <c r="H64" s="13">
        <f t="shared" si="16"/>
        <v>1212402.34375</v>
      </c>
      <c r="I64" s="14">
        <f t="shared" si="11"/>
        <v>2269200.7812500005</v>
      </c>
      <c r="J64" s="13">
        <f t="shared" si="12"/>
        <v>44675.225982016098</v>
      </c>
      <c r="K64" s="1">
        <f>LOOKUP(A64,[1]Month!$A$2:$A$185,[1]Month!$B$2:$B$185)</f>
        <v>49235.5</v>
      </c>
      <c r="L64" s="13">
        <f t="shared" si="17"/>
        <v>4560.274017983902</v>
      </c>
      <c r="M64" s="15">
        <f t="shared" si="18"/>
        <v>0.10207612648270943</v>
      </c>
      <c r="N64" s="6">
        <f t="shared" si="13"/>
        <v>13.475000000000001</v>
      </c>
      <c r="O64" s="6">
        <f t="shared" si="14"/>
        <v>1.7966666666666669</v>
      </c>
      <c r="P64" s="1">
        <f>LOOKUP(A64,'Crude Price'!A58:A3989,'Crude Price'!C58:C3989)</f>
        <v>53.82</v>
      </c>
      <c r="Q64" s="15">
        <f t="shared" si="15"/>
        <v>3.3382881208968172E-2</v>
      </c>
    </row>
    <row r="65" spans="1:17">
      <c r="A65" s="11">
        <v>42087</v>
      </c>
      <c r="B65" s="12">
        <v>50</v>
      </c>
      <c r="C65" s="1">
        <v>336</v>
      </c>
      <c r="D65" s="6">
        <f t="shared" si="7"/>
        <v>13.475000000000001</v>
      </c>
      <c r="E65" s="13">
        <f t="shared" si="8"/>
        <v>3570875.0000000005</v>
      </c>
      <c r="F65" s="13">
        <f t="shared" si="9"/>
        <v>155000</v>
      </c>
      <c r="G65" s="3">
        <f t="shared" si="10"/>
        <v>1093191.346153846</v>
      </c>
      <c r="H65" s="13">
        <f t="shared" si="16"/>
        <v>1248191.346153846</v>
      </c>
      <c r="I65" s="14">
        <f t="shared" si="11"/>
        <v>2233411.7788461545</v>
      </c>
      <c r="J65" s="13">
        <f t="shared" si="12"/>
        <v>43970.62470421203</v>
      </c>
      <c r="K65" s="1">
        <f>LOOKUP(A65,[1]Month!$A$2:$A$185,[1]Month!$B$2:$B$185)</f>
        <v>49235.5</v>
      </c>
      <c r="L65" s="13">
        <f t="shared" si="17"/>
        <v>5264.8752957879697</v>
      </c>
      <c r="M65" s="15">
        <f t="shared" si="18"/>
        <v>0.11973619504395254</v>
      </c>
      <c r="N65" s="6">
        <f t="shared" si="13"/>
        <v>13.475000000000001</v>
      </c>
      <c r="O65" s="6">
        <f t="shared" si="14"/>
        <v>1.7966666666666669</v>
      </c>
      <c r="P65" s="1">
        <f>LOOKUP(A65,'Crude Price'!A59:A3990,'Crude Price'!C59:C3990)</f>
        <v>53.61</v>
      </c>
      <c r="Q65" s="15">
        <f t="shared" si="15"/>
        <v>3.3513647951252883E-2</v>
      </c>
    </row>
    <row r="66" spans="1:17">
      <c r="A66" s="11">
        <v>42088</v>
      </c>
      <c r="B66" s="12">
        <v>50</v>
      </c>
      <c r="C66" s="1">
        <v>336</v>
      </c>
      <c r="D66" s="6">
        <f t="shared" si="7"/>
        <v>13.475000000000001</v>
      </c>
      <c r="E66" s="13">
        <f t="shared" si="8"/>
        <v>3570875.0000000005</v>
      </c>
      <c r="F66" s="13">
        <f t="shared" si="9"/>
        <v>155000</v>
      </c>
      <c r="G66" s="3">
        <f t="shared" si="10"/>
        <v>1093191.346153846</v>
      </c>
      <c r="H66" s="13">
        <f t="shared" si="16"/>
        <v>1248191.346153846</v>
      </c>
      <c r="I66" s="14">
        <f t="shared" si="11"/>
        <v>2233411.7788461545</v>
      </c>
      <c r="J66" s="13">
        <f t="shared" si="12"/>
        <v>43970.62470421203</v>
      </c>
      <c r="K66" s="1">
        <f>LOOKUP(A66,[1]Month!$A$2:$A$185,[1]Month!$B$2:$B$185)</f>
        <v>49235.5</v>
      </c>
      <c r="L66" s="13">
        <f t="shared" si="17"/>
        <v>5264.8752957879697</v>
      </c>
      <c r="M66" s="15">
        <f t="shared" si="18"/>
        <v>0.11973619504395254</v>
      </c>
      <c r="N66" s="6">
        <f t="shared" si="13"/>
        <v>13.475000000000001</v>
      </c>
      <c r="O66" s="6">
        <f t="shared" si="14"/>
        <v>1.7966666666666669</v>
      </c>
      <c r="P66" s="1">
        <f>LOOKUP(A66,'Crude Price'!A60:A3991,'Crude Price'!C60:C3991)</f>
        <v>54.18</v>
      </c>
      <c r="Q66" s="15">
        <f t="shared" si="15"/>
        <v>3.316106804478898E-2</v>
      </c>
    </row>
    <row r="67" spans="1:17">
      <c r="A67" s="11">
        <v>42089</v>
      </c>
      <c r="B67" s="12">
        <v>50</v>
      </c>
      <c r="C67" s="1">
        <v>330</v>
      </c>
      <c r="D67" s="6">
        <f t="shared" si="7"/>
        <v>13.475000000000001</v>
      </c>
      <c r="E67" s="13">
        <f t="shared" si="8"/>
        <v>3570875.0000000005</v>
      </c>
      <c r="F67" s="13">
        <f t="shared" si="9"/>
        <v>155000</v>
      </c>
      <c r="G67" s="3">
        <f t="shared" si="10"/>
        <v>1073670.0721153845</v>
      </c>
      <c r="H67" s="13">
        <f t="shared" si="16"/>
        <v>1228670.0721153845</v>
      </c>
      <c r="I67" s="14">
        <f t="shared" si="11"/>
        <v>2252933.052884616</v>
      </c>
      <c r="J67" s="13">
        <f t="shared" si="12"/>
        <v>44354.952673923341</v>
      </c>
      <c r="K67" s="1">
        <f>LOOKUP(A67,[1]Month!$A$2:$A$185,[1]Month!$B$2:$B$185)</f>
        <v>49235.5</v>
      </c>
      <c r="L67" s="13">
        <f t="shared" si="17"/>
        <v>4880.5473260766594</v>
      </c>
      <c r="M67" s="15">
        <f t="shared" si="18"/>
        <v>0.1100338751786331</v>
      </c>
      <c r="N67" s="6">
        <f t="shared" si="13"/>
        <v>13.475000000000001</v>
      </c>
      <c r="O67" s="6">
        <f t="shared" si="14"/>
        <v>1.7966666666666669</v>
      </c>
      <c r="P67" s="1">
        <f>LOOKUP(A67,'Crude Price'!A61:A3992,'Crude Price'!C61:C3992)</f>
        <v>57.02</v>
      </c>
      <c r="Q67" s="15">
        <f t="shared" si="15"/>
        <v>3.1509411902256521E-2</v>
      </c>
    </row>
    <row r="68" spans="1:17">
      <c r="A68" s="11">
        <v>42090</v>
      </c>
      <c r="B68" s="12">
        <v>50</v>
      </c>
      <c r="C68" s="1">
        <v>320</v>
      </c>
      <c r="D68" s="6">
        <f t="shared" si="7"/>
        <v>13.475000000000001</v>
      </c>
      <c r="E68" s="13">
        <f t="shared" si="8"/>
        <v>3570875.0000000005</v>
      </c>
      <c r="F68" s="13">
        <f t="shared" si="9"/>
        <v>155000</v>
      </c>
      <c r="G68" s="3">
        <f t="shared" si="10"/>
        <v>1041134.6153846153</v>
      </c>
      <c r="H68" s="13">
        <f t="shared" si="16"/>
        <v>1196134.6153846153</v>
      </c>
      <c r="I68" s="14">
        <f t="shared" si="11"/>
        <v>2285468.509615385</v>
      </c>
      <c r="J68" s="13">
        <f t="shared" si="12"/>
        <v>44995.499290108855</v>
      </c>
      <c r="K68" s="1">
        <f>LOOKUP(A68,[1]Month!$A$2:$A$185,[1]Month!$B$2:$B$185)</f>
        <v>49235.5</v>
      </c>
      <c r="L68" s="13">
        <f t="shared" si="17"/>
        <v>4240.0007098911447</v>
      </c>
      <c r="M68" s="15">
        <f t="shared" si="18"/>
        <v>9.423166265038431E-2</v>
      </c>
      <c r="N68" s="6">
        <f t="shared" si="13"/>
        <v>13.475000000000001</v>
      </c>
      <c r="O68" s="6">
        <f t="shared" si="14"/>
        <v>1.7966666666666669</v>
      </c>
      <c r="P68" s="1">
        <f>LOOKUP(A68,'Crude Price'!A62:A3993,'Crude Price'!C62:C3993)</f>
        <v>56.44</v>
      </c>
      <c r="Q68" s="15">
        <f t="shared" si="15"/>
        <v>3.1833215213796368E-2</v>
      </c>
    </row>
    <row r="69" spans="1:17">
      <c r="A69" s="11">
        <v>42093</v>
      </c>
      <c r="B69" s="12">
        <v>49</v>
      </c>
      <c r="C69" s="1">
        <v>312</v>
      </c>
      <c r="D69" s="6">
        <f t="shared" si="7"/>
        <v>13.205500000000001</v>
      </c>
      <c r="E69" s="13">
        <f t="shared" si="8"/>
        <v>3499457.5</v>
      </c>
      <c r="F69" s="13">
        <f t="shared" si="9"/>
        <v>155000</v>
      </c>
      <c r="G69" s="3">
        <f t="shared" si="10"/>
        <v>1015106.2499999999</v>
      </c>
      <c r="H69" s="13">
        <f t="shared" si="16"/>
        <v>1170106.25</v>
      </c>
      <c r="I69" s="14">
        <f t="shared" si="11"/>
        <v>2241864.8125</v>
      </c>
      <c r="J69" s="13">
        <f t="shared" si="12"/>
        <v>44137.045054424983</v>
      </c>
      <c r="K69" s="1">
        <f>LOOKUP(A69,[1]Month!$A$2:$A$185,[1]Month!$B$2:$B$185)</f>
        <v>49235.5</v>
      </c>
      <c r="L69" s="13">
        <f t="shared" si="17"/>
        <v>5098.4549455750166</v>
      </c>
      <c r="M69" s="15">
        <f t="shared" si="18"/>
        <v>0.11551418857533753</v>
      </c>
      <c r="N69" s="6">
        <f t="shared" si="13"/>
        <v>13.205500000000001</v>
      </c>
      <c r="O69" s="6">
        <f t="shared" si="14"/>
        <v>1.7607333333333335</v>
      </c>
      <c r="P69" s="1">
        <f>LOOKUP(A69,'Crude Price'!A63:A3994,'Crude Price'!C63:C3994)</f>
        <v>53.99</v>
      </c>
      <c r="Q69" s="15">
        <f t="shared" si="15"/>
        <v>3.261221213805026E-2</v>
      </c>
    </row>
    <row r="70" spans="1:17">
      <c r="A70" s="11">
        <v>42094</v>
      </c>
      <c r="B70" s="12">
        <v>51</v>
      </c>
      <c r="C70" s="1">
        <v>315</v>
      </c>
      <c r="D70" s="6">
        <f t="shared" si="7"/>
        <v>13.744500000000002</v>
      </c>
      <c r="E70" s="13">
        <f t="shared" si="8"/>
        <v>3642292.5000000005</v>
      </c>
      <c r="F70" s="13">
        <f t="shared" si="9"/>
        <v>155000</v>
      </c>
      <c r="G70" s="3">
        <f t="shared" si="10"/>
        <v>1024866.8870192308</v>
      </c>
      <c r="H70" s="13">
        <f t="shared" si="16"/>
        <v>1179866.8870192308</v>
      </c>
      <c r="I70" s="14">
        <f t="shared" si="11"/>
        <v>2371368.3004807699</v>
      </c>
      <c r="J70" s="13">
        <f t="shared" si="12"/>
        <v>46686.664126833894</v>
      </c>
      <c r="K70" s="1">
        <f>LOOKUP(A70,[1]Month!$A$2:$A$185,[1]Month!$B$2:$B$185)</f>
        <v>49235.5</v>
      </c>
      <c r="L70" s="13">
        <f t="shared" si="17"/>
        <v>2548.8358731661065</v>
      </c>
      <c r="M70" s="15">
        <f t="shared" si="18"/>
        <v>5.4594516889055755E-2</v>
      </c>
      <c r="N70" s="6">
        <f t="shared" si="13"/>
        <v>13.744500000000002</v>
      </c>
      <c r="O70" s="6">
        <f t="shared" si="14"/>
        <v>1.8326000000000002</v>
      </c>
      <c r="P70" s="1">
        <f>LOOKUP(A70,'Crude Price'!A64:A3995,'Crude Price'!C64:C3995)</f>
        <v>53.69</v>
      </c>
      <c r="Q70" s="15">
        <f t="shared" si="15"/>
        <v>3.4132985658409394E-2</v>
      </c>
    </row>
    <row r="71" spans="1:17">
      <c r="A71" s="11">
        <v>42095</v>
      </c>
      <c r="B71" s="12">
        <v>51</v>
      </c>
      <c r="C71" s="1">
        <v>315</v>
      </c>
      <c r="D71" s="6">
        <f t="shared" si="7"/>
        <v>13.744500000000002</v>
      </c>
      <c r="E71" s="13">
        <f t="shared" si="8"/>
        <v>3642292.5000000005</v>
      </c>
      <c r="F71" s="13">
        <f t="shared" si="9"/>
        <v>155000</v>
      </c>
      <c r="G71" s="3">
        <f t="shared" si="10"/>
        <v>1024866.8870192308</v>
      </c>
      <c r="H71" s="13">
        <f t="shared" si="16"/>
        <v>1179866.8870192308</v>
      </c>
      <c r="I71" s="14">
        <f t="shared" si="11"/>
        <v>2371368.3004807699</v>
      </c>
      <c r="J71" s="13">
        <f t="shared" si="12"/>
        <v>46686.664126833894</v>
      </c>
      <c r="K71" s="1">
        <f>LOOKUP(A71,[1]Month!$A$2:$A$185,[1]Month!$B$2:$B$185)</f>
        <v>61360</v>
      </c>
      <c r="L71" s="13">
        <f t="shared" si="17"/>
        <v>14673.335873166106</v>
      </c>
      <c r="M71" s="15">
        <f t="shared" si="18"/>
        <v>0.31429394555376633</v>
      </c>
      <c r="N71" s="6">
        <f t="shared" si="13"/>
        <v>13.744500000000002</v>
      </c>
      <c r="O71" s="6">
        <f t="shared" si="14"/>
        <v>1.8326000000000002</v>
      </c>
      <c r="P71" s="1">
        <f>LOOKUP(A71,'Crude Price'!A65:A3996,'Crude Price'!C65:C3996)</f>
        <v>55.73</v>
      </c>
      <c r="Q71" s="15">
        <f t="shared" si="15"/>
        <v>3.288354566660686E-2</v>
      </c>
    </row>
    <row r="72" spans="1:17">
      <c r="A72" s="11">
        <v>42096</v>
      </c>
      <c r="B72" s="12">
        <v>52</v>
      </c>
      <c r="C72" s="1">
        <v>320</v>
      </c>
      <c r="D72" s="6">
        <f t="shared" si="7"/>
        <v>14.014000000000001</v>
      </c>
      <c r="E72" s="13">
        <f t="shared" si="8"/>
        <v>3713710.0000000005</v>
      </c>
      <c r="F72" s="13">
        <f t="shared" si="9"/>
        <v>155000</v>
      </c>
      <c r="G72" s="3">
        <f t="shared" si="10"/>
        <v>1041134.6153846153</v>
      </c>
      <c r="H72" s="13">
        <f t="shared" si="16"/>
        <v>1196134.6153846153</v>
      </c>
      <c r="I72" s="14">
        <f t="shared" si="11"/>
        <v>2424732.634615385</v>
      </c>
      <c r="J72" s="13">
        <f t="shared" si="12"/>
        <v>47737.28234737341</v>
      </c>
      <c r="K72" s="1">
        <f>LOOKUP(A72,[1]Month!$A$2:$A$185,[1]Month!$B$2:$B$185)</f>
        <v>61360</v>
      </c>
      <c r="L72" s="13">
        <f t="shared" si="17"/>
        <v>13622.71765262659</v>
      </c>
      <c r="M72" s="15">
        <f t="shared" si="18"/>
        <v>0.28536852084492692</v>
      </c>
      <c r="N72" s="6">
        <f t="shared" si="13"/>
        <v>14.014000000000001</v>
      </c>
      <c r="O72" s="6">
        <f t="shared" si="14"/>
        <v>1.8685333333333334</v>
      </c>
      <c r="P72" s="1">
        <f>LOOKUP(A72,'Crude Price'!A66:A3997,'Crude Price'!C66:C3997)</f>
        <v>55.73</v>
      </c>
      <c r="Q72" s="15">
        <f t="shared" si="15"/>
        <v>3.3528321071834441E-2</v>
      </c>
    </row>
    <row r="73" spans="1:17">
      <c r="A73" s="11">
        <v>42101</v>
      </c>
      <c r="B73" s="12">
        <v>51</v>
      </c>
      <c r="C73" s="16">
        <v>327</v>
      </c>
      <c r="D73" s="6">
        <f t="shared" ref="D73:D113" si="19">B73/100*$B$2</f>
        <v>13.744500000000002</v>
      </c>
      <c r="E73" s="13">
        <f t="shared" ref="E73:E113" si="20">D73*$E$2</f>
        <v>3642292.5000000005</v>
      </c>
      <c r="F73" s="13">
        <f t="shared" ref="F73:F113" si="21">$C$2+$D$2</f>
        <v>155000</v>
      </c>
      <c r="G73" s="3">
        <f t="shared" ref="G73:G113" si="22">C73*$U$2</f>
        <v>1063909.4350961538</v>
      </c>
      <c r="H73" s="13">
        <f t="shared" si="16"/>
        <v>1218909.4350961538</v>
      </c>
      <c r="I73" s="14">
        <f t="shared" ref="I73:I113" si="23">(E73*(1-$V$2))-H73</f>
        <v>2332325.7524038469</v>
      </c>
      <c r="J73" s="13">
        <f t="shared" ref="J73:J113" si="24">I73/$T$2</f>
        <v>45918.00818741128</v>
      </c>
      <c r="K73" s="1">
        <f>LOOKUP(A73,[1]Month!$A$2:$A$185,[1]Month!$B$2:$B$185)</f>
        <v>61360</v>
      </c>
      <c r="L73" s="13">
        <f t="shared" si="17"/>
        <v>15441.99181258872</v>
      </c>
      <c r="M73" s="15">
        <f t="shared" si="18"/>
        <v>0.33629489653739469</v>
      </c>
      <c r="N73" s="6">
        <f t="shared" ref="N73:N113" si="25">D73</f>
        <v>13.744500000000002</v>
      </c>
      <c r="O73" s="6">
        <f t="shared" ref="O73:O113" si="26">N73/7.5</f>
        <v>1.8326000000000002</v>
      </c>
      <c r="P73" s="1">
        <f>LOOKUP(A73,'Crude Price'!A67:A3998,'Crude Price'!C67:C3998)</f>
        <v>57.55</v>
      </c>
      <c r="Q73" s="15">
        <f t="shared" ref="Q73:Q113" si="27">O73/P73</f>
        <v>3.184361424847959E-2</v>
      </c>
    </row>
    <row r="74" spans="1:17">
      <c r="A74" s="11">
        <v>42102</v>
      </c>
      <c r="B74" s="12">
        <v>54</v>
      </c>
      <c r="C74" s="1">
        <v>325</v>
      </c>
      <c r="D74" s="6">
        <f t="shared" si="19"/>
        <v>14.553000000000003</v>
      </c>
      <c r="E74" s="13">
        <f t="shared" si="20"/>
        <v>3856545.0000000005</v>
      </c>
      <c r="F74" s="13">
        <f t="shared" si="21"/>
        <v>155000</v>
      </c>
      <c r="G74" s="3">
        <f t="shared" si="22"/>
        <v>1057402.34375</v>
      </c>
      <c r="H74" s="13">
        <f t="shared" si="16"/>
        <v>1212402.34375</v>
      </c>
      <c r="I74" s="14">
        <f t="shared" si="23"/>
        <v>2547729.0312500005</v>
      </c>
      <c r="J74" s="13">
        <f t="shared" si="24"/>
        <v>50158.792096545199</v>
      </c>
      <c r="K74" s="1">
        <f>LOOKUP(A74,[1]Month!$A$2:$A$185,[1]Month!$B$2:$B$185)</f>
        <v>61360</v>
      </c>
      <c r="L74" s="13">
        <f t="shared" si="17"/>
        <v>11201.207903454801</v>
      </c>
      <c r="M74" s="15">
        <f t="shared" si="18"/>
        <v>0.22331494510264152</v>
      </c>
      <c r="N74" s="6">
        <f t="shared" si="25"/>
        <v>14.553000000000003</v>
      </c>
      <c r="O74" s="6">
        <f t="shared" si="26"/>
        <v>1.9404000000000003</v>
      </c>
      <c r="P74" s="1">
        <f>LOOKUP(A74,'Crude Price'!A68:A3999,'Crude Price'!C68:C3999)</f>
        <v>56.42</v>
      </c>
      <c r="Q74" s="15">
        <f t="shared" si="27"/>
        <v>3.4392059553349882E-2</v>
      </c>
    </row>
    <row r="75" spans="1:17">
      <c r="A75" s="11">
        <v>42103</v>
      </c>
      <c r="B75" s="12">
        <v>59</v>
      </c>
      <c r="C75" s="1">
        <v>322</v>
      </c>
      <c r="D75" s="6">
        <f t="shared" si="19"/>
        <v>15.900500000000001</v>
      </c>
      <c r="E75" s="13">
        <f t="shared" si="20"/>
        <v>4213632.5</v>
      </c>
      <c r="F75" s="13">
        <f t="shared" si="21"/>
        <v>155000</v>
      </c>
      <c r="G75" s="3">
        <f t="shared" si="22"/>
        <v>1047641.7067307691</v>
      </c>
      <c r="H75" s="13">
        <f t="shared" si="16"/>
        <v>1202641.706730769</v>
      </c>
      <c r="I75" s="14">
        <f t="shared" si="23"/>
        <v>2905649.980769231</v>
      </c>
      <c r="J75" s="13">
        <f t="shared" si="24"/>
        <v>57205.413724562233</v>
      </c>
      <c r="K75" s="1">
        <f>LOOKUP(A75,[1]Month!$A$2:$A$185,[1]Month!$B$2:$B$185)</f>
        <v>61360</v>
      </c>
      <c r="L75" s="13">
        <f t="shared" si="17"/>
        <v>4154.5862754377667</v>
      </c>
      <c r="M75" s="15">
        <f t="shared" si="18"/>
        <v>7.2625753489724623E-2</v>
      </c>
      <c r="N75" s="6">
        <f t="shared" si="25"/>
        <v>15.900500000000001</v>
      </c>
      <c r="O75" s="6">
        <f t="shared" si="26"/>
        <v>2.1200666666666668</v>
      </c>
      <c r="P75" s="1">
        <f>LOOKUP(A75,'Crude Price'!A69:A4000,'Crude Price'!C69:C4000)</f>
        <v>56.04</v>
      </c>
      <c r="Q75" s="15">
        <f t="shared" si="27"/>
        <v>3.7831310968355937E-2</v>
      </c>
    </row>
    <row r="76" spans="1:17">
      <c r="A76" s="11">
        <v>42104</v>
      </c>
      <c r="B76" s="12">
        <v>62</v>
      </c>
      <c r="C76" s="1">
        <v>322</v>
      </c>
      <c r="D76" s="6">
        <f t="shared" si="19"/>
        <v>16.709000000000003</v>
      </c>
      <c r="E76" s="13">
        <f t="shared" si="20"/>
        <v>4427885.0000000009</v>
      </c>
      <c r="F76" s="13">
        <f t="shared" si="21"/>
        <v>155000</v>
      </c>
      <c r="G76" s="3">
        <f t="shared" si="22"/>
        <v>1047641.7067307691</v>
      </c>
      <c r="H76" s="13">
        <f t="shared" si="16"/>
        <v>1202641.706730769</v>
      </c>
      <c r="I76" s="14">
        <f t="shared" si="23"/>
        <v>3114546.1682692319</v>
      </c>
      <c r="J76" s="13">
        <f t="shared" si="24"/>
        <v>61318.088310459083</v>
      </c>
      <c r="K76" s="1">
        <f>LOOKUP(A76,[1]Month!$A$2:$A$185,[1]Month!$B$2:$B$185)</f>
        <v>61360</v>
      </c>
      <c r="L76" s="13">
        <f t="shared" si="17"/>
        <v>41.911689540916996</v>
      </c>
      <c r="M76" s="15">
        <f t="shared" si="18"/>
        <v>6.8351265826674639E-4</v>
      </c>
      <c r="N76" s="6">
        <f t="shared" si="25"/>
        <v>16.709000000000003</v>
      </c>
      <c r="O76" s="6">
        <f t="shared" si="26"/>
        <v>2.2278666666666669</v>
      </c>
      <c r="P76" s="1">
        <f>LOOKUP(A76,'Crude Price'!A70:A4001,'Crude Price'!C70:C4001)</f>
        <v>56.82</v>
      </c>
      <c r="Q76" s="15">
        <f t="shared" si="27"/>
        <v>3.9209198638976893E-2</v>
      </c>
    </row>
    <row r="77" spans="1:17">
      <c r="A77" s="11">
        <v>42107</v>
      </c>
      <c r="B77" s="12">
        <v>62</v>
      </c>
      <c r="C77" s="1">
        <v>325</v>
      </c>
      <c r="D77" s="6">
        <f t="shared" si="19"/>
        <v>16.709000000000003</v>
      </c>
      <c r="E77" s="13">
        <f t="shared" si="20"/>
        <v>4427885.0000000009</v>
      </c>
      <c r="F77" s="13">
        <f t="shared" si="21"/>
        <v>155000</v>
      </c>
      <c r="G77" s="3">
        <f t="shared" si="22"/>
        <v>1057402.34375</v>
      </c>
      <c r="H77" s="13">
        <f t="shared" si="16"/>
        <v>1212402.34375</v>
      </c>
      <c r="I77" s="14">
        <f t="shared" si="23"/>
        <v>3104785.5312500009</v>
      </c>
      <c r="J77" s="13">
        <f t="shared" si="24"/>
        <v>61125.924325603424</v>
      </c>
      <c r="K77" s="1">
        <f>LOOKUP(A77,[1]Month!$A$2:$A$185,[1]Month!$B$2:$B$185)</f>
        <v>61360</v>
      </c>
      <c r="L77" s="13">
        <f t="shared" si="17"/>
        <v>234.07567439657578</v>
      </c>
      <c r="M77" s="15">
        <f t="shared" si="18"/>
        <v>3.8294009780483599E-3</v>
      </c>
      <c r="N77" s="6">
        <f t="shared" si="25"/>
        <v>16.709000000000003</v>
      </c>
      <c r="O77" s="6">
        <f t="shared" si="26"/>
        <v>2.2278666666666669</v>
      </c>
      <c r="P77" s="1">
        <f>LOOKUP(A77,'Crude Price'!A71:A4002,'Crude Price'!C71:C4002)</f>
        <v>57.14</v>
      </c>
      <c r="Q77" s="15">
        <f t="shared" si="27"/>
        <v>3.8989616147474045E-2</v>
      </c>
    </row>
    <row r="78" spans="1:17">
      <c r="A78" s="11">
        <v>42108</v>
      </c>
      <c r="B78" s="12">
        <v>63</v>
      </c>
      <c r="C78" s="1">
        <v>330</v>
      </c>
      <c r="D78" s="6">
        <f t="shared" si="19"/>
        <v>16.9785</v>
      </c>
      <c r="E78" s="13">
        <f t="shared" si="20"/>
        <v>4499302.5</v>
      </c>
      <c r="F78" s="13">
        <f t="shared" si="21"/>
        <v>155000</v>
      </c>
      <c r="G78" s="3">
        <f t="shared" si="22"/>
        <v>1073670.0721153845</v>
      </c>
      <c r="H78" s="13">
        <f t="shared" si="16"/>
        <v>1228670.0721153845</v>
      </c>
      <c r="I78" s="14">
        <f t="shared" si="23"/>
        <v>3158149.8653846155</v>
      </c>
      <c r="J78" s="13">
        <f t="shared" si="24"/>
        <v>62176.542546142926</v>
      </c>
      <c r="K78" s="1">
        <f>LOOKUP(A78,[1]Month!$A$2:$A$185,[1]Month!$B$2:$B$185)</f>
        <v>61360</v>
      </c>
      <c r="L78" s="13">
        <f t="shared" si="17"/>
        <v>-816.54254614292586</v>
      </c>
      <c r="M78" s="15">
        <f t="shared" si="18"/>
        <v>-1.3132646376033971E-2</v>
      </c>
      <c r="N78" s="6">
        <f t="shared" si="25"/>
        <v>16.9785</v>
      </c>
      <c r="O78" s="6">
        <f t="shared" si="26"/>
        <v>2.2638000000000003</v>
      </c>
      <c r="P78" s="1">
        <f>LOOKUP(A78,'Crude Price'!A72:A4003,'Crude Price'!C72:C4003)</f>
        <v>57.69</v>
      </c>
      <c r="Q78" s="15">
        <f t="shared" si="27"/>
        <v>3.9240769630785238E-2</v>
      </c>
    </row>
    <row r="79" spans="1:17">
      <c r="A79" s="11">
        <v>42109</v>
      </c>
      <c r="B79" s="12">
        <v>63</v>
      </c>
      <c r="C79" s="1">
        <v>338</v>
      </c>
      <c r="D79" s="6">
        <f t="shared" si="19"/>
        <v>16.9785</v>
      </c>
      <c r="E79" s="13">
        <f t="shared" si="20"/>
        <v>4499302.5</v>
      </c>
      <c r="F79" s="13">
        <f t="shared" si="21"/>
        <v>155000</v>
      </c>
      <c r="G79" s="3">
        <f t="shared" si="22"/>
        <v>1099698.4375</v>
      </c>
      <c r="H79" s="13">
        <f t="shared" si="16"/>
        <v>1254698.4375</v>
      </c>
      <c r="I79" s="14">
        <f t="shared" si="23"/>
        <v>3132121.5</v>
      </c>
      <c r="J79" s="13">
        <f t="shared" si="24"/>
        <v>61664.10525319451</v>
      </c>
      <c r="K79" s="1">
        <f>LOOKUP(A79,[1]Month!$A$2:$A$185,[1]Month!$B$2:$B$185)</f>
        <v>61360</v>
      </c>
      <c r="L79" s="13">
        <f t="shared" si="17"/>
        <v>-304.10525319450971</v>
      </c>
      <c r="M79" s="15">
        <f t="shared" si="18"/>
        <v>-4.9316413810894556E-3</v>
      </c>
      <c r="N79" s="6">
        <f t="shared" si="25"/>
        <v>16.9785</v>
      </c>
      <c r="O79" s="6">
        <f t="shared" si="26"/>
        <v>2.2638000000000003</v>
      </c>
      <c r="P79" s="1">
        <f>LOOKUP(A79,'Crude Price'!A73:A4004,'Crude Price'!C73:C4004)</f>
        <v>59.32</v>
      </c>
      <c r="Q79" s="15">
        <f t="shared" si="27"/>
        <v>3.8162508428860424E-2</v>
      </c>
    </row>
    <row r="80" spans="1:17">
      <c r="A80" s="11">
        <v>42110</v>
      </c>
      <c r="B80" s="12">
        <v>63</v>
      </c>
      <c r="C80" s="1">
        <v>356</v>
      </c>
      <c r="D80" s="6">
        <f t="shared" si="19"/>
        <v>16.9785</v>
      </c>
      <c r="E80" s="13">
        <f t="shared" si="20"/>
        <v>4499302.5</v>
      </c>
      <c r="F80" s="13">
        <f t="shared" si="21"/>
        <v>155000</v>
      </c>
      <c r="G80" s="3">
        <f t="shared" si="22"/>
        <v>1158262.2596153845</v>
      </c>
      <c r="H80" s="13">
        <f t="shared" si="16"/>
        <v>1313262.2596153845</v>
      </c>
      <c r="I80" s="14">
        <f t="shared" si="23"/>
        <v>3073557.6778846155</v>
      </c>
      <c r="J80" s="13">
        <f t="shared" si="24"/>
        <v>60511.121344060579</v>
      </c>
      <c r="K80" s="1">
        <f>LOOKUP(A80,[1]Month!$A$2:$A$185,[1]Month!$B$2:$B$185)</f>
        <v>61360</v>
      </c>
      <c r="L80" s="13">
        <f t="shared" si="17"/>
        <v>848.87865593942115</v>
      </c>
      <c r="M80" s="15">
        <f t="shared" si="18"/>
        <v>1.4028473396035359E-2</v>
      </c>
      <c r="N80" s="6">
        <f t="shared" si="25"/>
        <v>16.9785</v>
      </c>
      <c r="O80" s="6">
        <f t="shared" si="26"/>
        <v>2.2638000000000003</v>
      </c>
      <c r="P80" s="1">
        <f>LOOKUP(A80,'Crude Price'!A74:A4005,'Crude Price'!C74:C4005)</f>
        <v>60.13</v>
      </c>
      <c r="Q80" s="15">
        <f t="shared" si="27"/>
        <v>3.7648428405122239E-2</v>
      </c>
    </row>
    <row r="81" spans="1:17">
      <c r="A81" s="11">
        <v>42111</v>
      </c>
      <c r="B81" s="12">
        <v>63</v>
      </c>
      <c r="C81" s="1">
        <v>360</v>
      </c>
      <c r="D81" s="6">
        <f t="shared" si="19"/>
        <v>16.9785</v>
      </c>
      <c r="E81" s="13">
        <f t="shared" si="20"/>
        <v>4499302.5</v>
      </c>
      <c r="F81" s="13">
        <f t="shared" si="21"/>
        <v>155000</v>
      </c>
      <c r="G81" s="3">
        <f t="shared" si="22"/>
        <v>1171276.4423076923</v>
      </c>
      <c r="H81" s="13">
        <f t="shared" si="16"/>
        <v>1326276.4423076923</v>
      </c>
      <c r="I81" s="14">
        <f t="shared" si="23"/>
        <v>3060543.495192308</v>
      </c>
      <c r="J81" s="13">
        <f t="shared" si="24"/>
        <v>60254.902697586374</v>
      </c>
      <c r="K81" s="1">
        <f>LOOKUP(A81,[1]Month!$A$2:$A$185,[1]Month!$B$2:$B$185)</f>
        <v>61360</v>
      </c>
      <c r="L81" s="13">
        <f t="shared" si="17"/>
        <v>1105.0973024136256</v>
      </c>
      <c r="M81" s="15">
        <f t="shared" si="18"/>
        <v>1.8340371537234137E-2</v>
      </c>
      <c r="N81" s="6">
        <f t="shared" si="25"/>
        <v>16.9785</v>
      </c>
      <c r="O81" s="6">
        <f t="shared" si="26"/>
        <v>2.2638000000000003</v>
      </c>
      <c r="P81" s="1">
        <f>LOOKUP(A81,'Crude Price'!A75:A4006,'Crude Price'!C75:C4006)</f>
        <v>61.31</v>
      </c>
      <c r="Q81" s="15">
        <f t="shared" si="27"/>
        <v>3.6923829717827435E-2</v>
      </c>
    </row>
    <row r="82" spans="1:17">
      <c r="A82" s="11">
        <v>42114</v>
      </c>
      <c r="B82" s="12">
        <v>66</v>
      </c>
      <c r="C82" s="1">
        <v>362</v>
      </c>
      <c r="D82" s="6">
        <f t="shared" si="19"/>
        <v>17.787000000000003</v>
      </c>
      <c r="E82" s="13">
        <f t="shared" si="20"/>
        <v>4713555.0000000009</v>
      </c>
      <c r="F82" s="13">
        <f t="shared" si="21"/>
        <v>155000</v>
      </c>
      <c r="G82" s="3">
        <f t="shared" si="22"/>
        <v>1177783.533653846</v>
      </c>
      <c r="H82" s="13">
        <f t="shared" si="16"/>
        <v>1332783.533653846</v>
      </c>
      <c r="I82" s="14">
        <f t="shared" si="23"/>
        <v>3262932.5913461549</v>
      </c>
      <c r="J82" s="13">
        <f t="shared" si="24"/>
        <v>64239.467960246111</v>
      </c>
      <c r="K82" s="1">
        <f>LOOKUP(A82,[1]Month!$A$2:$A$185,[1]Month!$B$2:$B$185)</f>
        <v>61360</v>
      </c>
      <c r="L82" s="13">
        <f t="shared" si="17"/>
        <v>-2879.467960246111</v>
      </c>
      <c r="M82" s="15">
        <f t="shared" si="18"/>
        <v>-4.4823969619861084E-2</v>
      </c>
      <c r="N82" s="6">
        <f t="shared" si="25"/>
        <v>17.787000000000003</v>
      </c>
      <c r="O82" s="6">
        <f t="shared" si="26"/>
        <v>2.3716000000000004</v>
      </c>
      <c r="P82" s="1">
        <f>LOOKUP(A82,'Crude Price'!A76:A4007,'Crude Price'!C76:C4007)</f>
        <v>61.2</v>
      </c>
      <c r="Q82" s="15">
        <f t="shared" si="27"/>
        <v>3.8751633986928109E-2</v>
      </c>
    </row>
    <row r="83" spans="1:17">
      <c r="A83" s="11">
        <v>42115</v>
      </c>
      <c r="B83" s="12">
        <v>68</v>
      </c>
      <c r="C83" s="1">
        <v>365</v>
      </c>
      <c r="D83" s="6">
        <f t="shared" si="19"/>
        <v>18.326000000000004</v>
      </c>
      <c r="E83" s="13">
        <f t="shared" si="20"/>
        <v>4856390.0000000009</v>
      </c>
      <c r="F83" s="13">
        <f t="shared" si="21"/>
        <v>155000</v>
      </c>
      <c r="G83" s="3">
        <f t="shared" si="22"/>
        <v>1187544.1706730768</v>
      </c>
      <c r="H83" s="13">
        <f t="shared" si="16"/>
        <v>1342544.1706730768</v>
      </c>
      <c r="I83" s="14">
        <f t="shared" si="23"/>
        <v>3392436.0793269239</v>
      </c>
      <c r="J83" s="13">
        <f t="shared" si="24"/>
        <v>66789.087032655007</v>
      </c>
      <c r="K83" s="1">
        <f>LOOKUP(A83,[1]Month!$A$2:$A$185,[1]Month!$B$2:$B$185)</f>
        <v>61360</v>
      </c>
      <c r="L83" s="13">
        <f t="shared" si="17"/>
        <v>-5429.0870326550066</v>
      </c>
      <c r="M83" s="15">
        <f t="shared" si="18"/>
        <v>-8.1287037656325167E-2</v>
      </c>
      <c r="N83" s="6">
        <f t="shared" si="25"/>
        <v>18.326000000000004</v>
      </c>
      <c r="O83" s="6">
        <f t="shared" si="26"/>
        <v>2.4434666666666671</v>
      </c>
      <c r="P83" s="1">
        <f>LOOKUP(A83,'Crude Price'!A77:A4008,'Crude Price'!C77:C4008)</f>
        <v>60.12</v>
      </c>
      <c r="Q83" s="15">
        <f t="shared" si="27"/>
        <v>4.0643158128188077E-2</v>
      </c>
    </row>
    <row r="84" spans="1:17">
      <c r="A84" s="11">
        <v>42116</v>
      </c>
      <c r="B84" s="12">
        <v>65</v>
      </c>
      <c r="C84" s="1">
        <v>365</v>
      </c>
      <c r="D84" s="6">
        <f t="shared" si="19"/>
        <v>17.517500000000002</v>
      </c>
      <c r="E84" s="13">
        <f t="shared" si="20"/>
        <v>4642137.5000000009</v>
      </c>
      <c r="F84" s="13">
        <f t="shared" si="21"/>
        <v>155000</v>
      </c>
      <c r="G84" s="3">
        <f t="shared" si="22"/>
        <v>1187544.1706730768</v>
      </c>
      <c r="H84" s="13">
        <f t="shared" si="16"/>
        <v>1342544.1706730768</v>
      </c>
      <c r="I84" s="14">
        <f t="shared" si="23"/>
        <v>3183539.8918269239</v>
      </c>
      <c r="J84" s="13">
        <f t="shared" si="24"/>
        <v>62676.412446758179</v>
      </c>
      <c r="K84" s="1">
        <f>LOOKUP(A84,[1]Month!$A$2:$A$185,[1]Month!$B$2:$B$185)</f>
        <v>61360</v>
      </c>
      <c r="L84" s="13">
        <f t="shared" si="17"/>
        <v>-1316.4124467581787</v>
      </c>
      <c r="M84" s="15">
        <f t="shared" si="18"/>
        <v>-2.100331520851538E-2</v>
      </c>
      <c r="N84" s="6">
        <f t="shared" si="25"/>
        <v>17.517500000000002</v>
      </c>
      <c r="O84" s="6">
        <f t="shared" si="26"/>
        <v>2.335666666666667</v>
      </c>
      <c r="P84" s="1">
        <f>LOOKUP(A84,'Crude Price'!A78:A4009,'Crude Price'!C78:C4009)</f>
        <v>60.12</v>
      </c>
      <c r="Q84" s="15">
        <f t="shared" si="27"/>
        <v>3.8850077622532717E-2</v>
      </c>
    </row>
    <row r="85" spans="1:17">
      <c r="A85" s="11">
        <v>42117</v>
      </c>
      <c r="B85" s="12">
        <v>64</v>
      </c>
      <c r="C85" s="1">
        <v>365</v>
      </c>
      <c r="D85" s="6">
        <f t="shared" si="19"/>
        <v>17.248000000000001</v>
      </c>
      <c r="E85" s="13">
        <f t="shared" si="20"/>
        <v>4570720</v>
      </c>
      <c r="F85" s="13">
        <f t="shared" si="21"/>
        <v>155000</v>
      </c>
      <c r="G85" s="3">
        <f t="shared" si="22"/>
        <v>1187544.1706730768</v>
      </c>
      <c r="H85" s="13">
        <f t="shared" si="16"/>
        <v>1342544.1706730768</v>
      </c>
      <c r="I85" s="14">
        <f t="shared" si="23"/>
        <v>3113907.829326923</v>
      </c>
      <c r="J85" s="13">
        <f t="shared" si="24"/>
        <v>61305.520918125883</v>
      </c>
      <c r="K85" s="1">
        <f>LOOKUP(A85,[1]Month!$A$2:$A$185,[1]Month!$B$2:$B$185)</f>
        <v>61360</v>
      </c>
      <c r="L85" s="13">
        <f t="shared" si="17"/>
        <v>54.479081874116673</v>
      </c>
      <c r="M85" s="15">
        <f t="shared" si="18"/>
        <v>8.8864886976287199E-4</v>
      </c>
      <c r="N85" s="6">
        <f t="shared" si="25"/>
        <v>17.248000000000001</v>
      </c>
      <c r="O85" s="6">
        <f t="shared" si="26"/>
        <v>2.2997333333333336</v>
      </c>
      <c r="P85" s="1">
        <f>LOOKUP(A85,'Crude Price'!A79:A4010,'Crude Price'!C79:C4010)</f>
        <v>62.66</v>
      </c>
      <c r="Q85" s="15">
        <f t="shared" si="27"/>
        <v>3.6701776784764342E-2</v>
      </c>
    </row>
    <row r="86" spans="1:17">
      <c r="A86" s="11">
        <v>42118</v>
      </c>
      <c r="B86" s="12">
        <v>60</v>
      </c>
      <c r="C86" s="1">
        <v>365</v>
      </c>
      <c r="D86" s="6">
        <f t="shared" si="19"/>
        <v>16.170000000000002</v>
      </c>
      <c r="E86" s="13">
        <f t="shared" si="20"/>
        <v>4285050</v>
      </c>
      <c r="F86" s="13">
        <f t="shared" si="21"/>
        <v>155000</v>
      </c>
      <c r="G86" s="3">
        <f t="shared" si="22"/>
        <v>1187544.1706730768</v>
      </c>
      <c r="H86" s="13">
        <f t="shared" si="16"/>
        <v>1342544.1706730768</v>
      </c>
      <c r="I86" s="14">
        <f t="shared" si="23"/>
        <v>2835379.579326923</v>
      </c>
      <c r="J86" s="13">
        <f t="shared" si="24"/>
        <v>55821.954803596775</v>
      </c>
      <c r="K86" s="1">
        <f>LOOKUP(A86,[1]Month!$A$2:$A$185,[1]Month!$B$2:$B$185)</f>
        <v>61360</v>
      </c>
      <c r="L86" s="13">
        <f t="shared" si="17"/>
        <v>5538.0451964032254</v>
      </c>
      <c r="M86" s="15">
        <f t="shared" si="18"/>
        <v>9.9209087461881437E-2</v>
      </c>
      <c r="N86" s="6">
        <f t="shared" si="25"/>
        <v>16.170000000000002</v>
      </c>
      <c r="O86" s="6">
        <f t="shared" si="26"/>
        <v>2.1560000000000001</v>
      </c>
      <c r="P86" s="1">
        <f>LOOKUP(A86,'Crude Price'!A80:A4011,'Crude Price'!C80:C4011)</f>
        <v>62.96</v>
      </c>
      <c r="Q86" s="15">
        <f t="shared" si="27"/>
        <v>3.424396442185515E-2</v>
      </c>
    </row>
    <row r="87" spans="1:17">
      <c r="A87" s="11">
        <v>42121</v>
      </c>
      <c r="B87" s="12">
        <v>59</v>
      </c>
      <c r="C87" s="1">
        <v>366</v>
      </c>
      <c r="D87" s="6">
        <f t="shared" si="19"/>
        <v>15.900500000000001</v>
      </c>
      <c r="E87" s="13">
        <f t="shared" si="20"/>
        <v>4213632.5</v>
      </c>
      <c r="F87" s="13">
        <f t="shared" si="21"/>
        <v>155000</v>
      </c>
      <c r="G87" s="3">
        <f t="shared" si="22"/>
        <v>1190797.7163461538</v>
      </c>
      <c r="H87" s="13">
        <f t="shared" si="16"/>
        <v>1345797.7163461538</v>
      </c>
      <c r="I87" s="14">
        <f t="shared" si="23"/>
        <v>2762493.971153846</v>
      </c>
      <c r="J87" s="13">
        <f t="shared" si="24"/>
        <v>54387.008613345948</v>
      </c>
      <c r="K87" s="1">
        <f>LOOKUP(A87,[1]Month!$A$2:$A$185,[1]Month!$B$2:$B$185)</f>
        <v>61360</v>
      </c>
      <c r="L87" s="13">
        <f t="shared" si="17"/>
        <v>6972.9913866540519</v>
      </c>
      <c r="M87" s="15">
        <f t="shared" si="18"/>
        <v>0.12821060698938605</v>
      </c>
      <c r="N87" s="6">
        <f t="shared" si="25"/>
        <v>15.900500000000001</v>
      </c>
      <c r="O87" s="6">
        <f t="shared" si="26"/>
        <v>2.1200666666666668</v>
      </c>
      <c r="P87" s="1">
        <f>LOOKUP(A87,'Crude Price'!A81:A4012,'Crude Price'!C81:C4012)</f>
        <v>62.86</v>
      </c>
      <c r="Q87" s="15">
        <f t="shared" si="27"/>
        <v>3.3726800296956204E-2</v>
      </c>
    </row>
    <row r="88" spans="1:17">
      <c r="A88" s="11">
        <v>42122</v>
      </c>
      <c r="B88" s="12">
        <v>60</v>
      </c>
      <c r="C88" s="1">
        <v>368</v>
      </c>
      <c r="D88" s="6">
        <f t="shared" si="19"/>
        <v>16.170000000000002</v>
      </c>
      <c r="E88" s="13">
        <f t="shared" si="20"/>
        <v>4285050</v>
      </c>
      <c r="F88" s="13">
        <f t="shared" si="21"/>
        <v>155000</v>
      </c>
      <c r="G88" s="3">
        <f t="shared" si="22"/>
        <v>1197304.8076923075</v>
      </c>
      <c r="H88" s="13">
        <f t="shared" si="16"/>
        <v>1352304.8076923075</v>
      </c>
      <c r="I88" s="14">
        <f t="shared" si="23"/>
        <v>2825618.9423076925</v>
      </c>
      <c r="J88" s="13">
        <f t="shared" si="24"/>
        <v>55629.79081874113</v>
      </c>
      <c r="K88" s="1">
        <f>LOOKUP(A88,[1]Month!$A$2:$A$185,[1]Month!$B$2:$B$185)</f>
        <v>61360</v>
      </c>
      <c r="L88" s="13">
        <f t="shared" ref="L88:L113" si="28">K88-J88</f>
        <v>5730.2091812588696</v>
      </c>
      <c r="M88" s="15">
        <f t="shared" ref="M88:M113" si="29">L88/J88</f>
        <v>0.1030061249004089</v>
      </c>
      <c r="N88" s="6">
        <f t="shared" si="25"/>
        <v>16.170000000000002</v>
      </c>
      <c r="O88" s="6">
        <f t="shared" si="26"/>
        <v>2.1560000000000001</v>
      </c>
      <c r="P88" s="1">
        <f>LOOKUP(A88,'Crude Price'!A82:A4013,'Crude Price'!C82:C4013)</f>
        <v>62.61</v>
      </c>
      <c r="Q88" s="15">
        <f t="shared" si="27"/>
        <v>3.4435393707075553E-2</v>
      </c>
    </row>
    <row r="89" spans="1:17">
      <c r="A89" s="11">
        <v>42123</v>
      </c>
      <c r="B89" s="12">
        <v>60</v>
      </c>
      <c r="C89" s="1">
        <v>370</v>
      </c>
      <c r="D89" s="6">
        <f t="shared" si="19"/>
        <v>16.170000000000002</v>
      </c>
      <c r="E89" s="13">
        <f t="shared" si="20"/>
        <v>4285050</v>
      </c>
      <c r="F89" s="13">
        <f t="shared" si="21"/>
        <v>155000</v>
      </c>
      <c r="G89" s="3">
        <f t="shared" si="22"/>
        <v>1203811.8990384615</v>
      </c>
      <c r="H89" s="13">
        <f t="shared" si="16"/>
        <v>1358811.8990384615</v>
      </c>
      <c r="I89" s="14">
        <f t="shared" si="23"/>
        <v>2819111.8509615385</v>
      </c>
      <c r="J89" s="13">
        <f t="shared" si="24"/>
        <v>55501.681495504017</v>
      </c>
      <c r="K89" s="1">
        <f>LOOKUP(A89,[1]Month!$A$2:$A$185,[1]Month!$B$2:$B$185)</f>
        <v>61360</v>
      </c>
      <c r="L89" s="13">
        <f t="shared" si="28"/>
        <v>5858.3185044959828</v>
      </c>
      <c r="M89" s="15">
        <f t="shared" si="29"/>
        <v>0.10555209043478338</v>
      </c>
      <c r="N89" s="6">
        <f t="shared" si="25"/>
        <v>16.170000000000002</v>
      </c>
      <c r="O89" s="6">
        <f t="shared" si="26"/>
        <v>2.1560000000000001</v>
      </c>
      <c r="P89" s="1">
        <f>LOOKUP(A89,'Crude Price'!A83:A4014,'Crude Price'!C83:C4014)</f>
        <v>63.97</v>
      </c>
      <c r="Q89" s="15">
        <f t="shared" si="27"/>
        <v>3.3703298421134911E-2</v>
      </c>
    </row>
    <row r="90" spans="1:17">
      <c r="A90" s="11">
        <v>42124</v>
      </c>
      <c r="B90" s="12">
        <v>60</v>
      </c>
      <c r="C90" s="1">
        <v>372</v>
      </c>
      <c r="D90" s="6">
        <f t="shared" si="19"/>
        <v>16.170000000000002</v>
      </c>
      <c r="E90" s="13">
        <f t="shared" si="20"/>
        <v>4285050</v>
      </c>
      <c r="F90" s="13">
        <f t="shared" si="21"/>
        <v>155000</v>
      </c>
      <c r="G90" s="3">
        <f t="shared" si="22"/>
        <v>1210318.9903846153</v>
      </c>
      <c r="H90" s="13">
        <f t="shared" si="16"/>
        <v>1365318.9903846153</v>
      </c>
      <c r="I90" s="14">
        <f t="shared" si="23"/>
        <v>2812604.759615385</v>
      </c>
      <c r="J90" s="13">
        <f t="shared" si="24"/>
        <v>55373.572172266926</v>
      </c>
      <c r="K90" s="1">
        <f>LOOKUP(A90,[1]Month!$A$2:$A$185,[1]Month!$B$2:$B$185)</f>
        <v>61360</v>
      </c>
      <c r="L90" s="13">
        <f t="shared" si="28"/>
        <v>5986.4278277330741</v>
      </c>
      <c r="M90" s="15">
        <f t="shared" si="29"/>
        <v>0.10810983638746161</v>
      </c>
      <c r="N90" s="6">
        <f t="shared" si="25"/>
        <v>16.170000000000002</v>
      </c>
      <c r="O90" s="6">
        <f t="shared" si="26"/>
        <v>2.1560000000000001</v>
      </c>
      <c r="P90" s="1">
        <f>LOOKUP(A90,'Crude Price'!A84:A4015,'Crude Price'!C84:C4015)</f>
        <v>63.9</v>
      </c>
      <c r="Q90" s="15">
        <f t="shared" si="27"/>
        <v>3.3740219092331769E-2</v>
      </c>
    </row>
    <row r="91" spans="1:17">
      <c r="A91" s="11">
        <v>42125</v>
      </c>
      <c r="B91" s="12">
        <v>60</v>
      </c>
      <c r="C91" s="1">
        <v>375</v>
      </c>
      <c r="D91" s="6">
        <f t="shared" si="19"/>
        <v>16.170000000000002</v>
      </c>
      <c r="E91" s="13">
        <f t="shared" si="20"/>
        <v>4285050</v>
      </c>
      <c r="F91" s="13">
        <f t="shared" si="21"/>
        <v>155000</v>
      </c>
      <c r="G91" s="3">
        <f t="shared" si="22"/>
        <v>1220079.627403846</v>
      </c>
      <c r="H91" s="13">
        <f t="shared" si="16"/>
        <v>1375079.627403846</v>
      </c>
      <c r="I91" s="14">
        <f t="shared" si="23"/>
        <v>2802844.122596154</v>
      </c>
      <c r="J91" s="13">
        <f t="shared" si="24"/>
        <v>55181.40818741126</v>
      </c>
      <c r="K91" s="1">
        <v>56000</v>
      </c>
      <c r="L91" s="13">
        <f t="shared" si="28"/>
        <v>818.59181258874014</v>
      </c>
      <c r="M91" s="15">
        <f t="shared" si="29"/>
        <v>1.4834558223098926E-2</v>
      </c>
      <c r="N91" s="6">
        <f t="shared" si="25"/>
        <v>16.170000000000002</v>
      </c>
      <c r="O91" s="6">
        <f t="shared" si="26"/>
        <v>2.1560000000000001</v>
      </c>
      <c r="P91" s="1">
        <f>LOOKUP(A91,'Crude Price'!A85:A4016,'Crude Price'!C85:C4016)</f>
        <v>64.13</v>
      </c>
      <c r="Q91" s="15">
        <f t="shared" si="27"/>
        <v>3.3619210977701548E-2</v>
      </c>
    </row>
    <row r="92" spans="1:17">
      <c r="A92" s="11">
        <v>42129</v>
      </c>
      <c r="B92" s="12">
        <v>58</v>
      </c>
      <c r="C92" s="1">
        <v>382</v>
      </c>
      <c r="D92" s="6">
        <f t="shared" si="19"/>
        <v>15.631</v>
      </c>
      <c r="E92" s="13">
        <f t="shared" si="20"/>
        <v>4142215</v>
      </c>
      <c r="F92" s="13">
        <f t="shared" si="21"/>
        <v>155000</v>
      </c>
      <c r="G92" s="3">
        <f t="shared" si="22"/>
        <v>1242854.4471153845</v>
      </c>
      <c r="H92" s="13">
        <f t="shared" si="16"/>
        <v>1397854.4471153845</v>
      </c>
      <c r="I92" s="14">
        <f t="shared" si="23"/>
        <v>2640805.1778846155</v>
      </c>
      <c r="J92" s="13">
        <f t="shared" si="24"/>
        <v>51991.24249881685</v>
      </c>
      <c r="K92" s="1">
        <v>65266</v>
      </c>
      <c r="L92" s="13">
        <f t="shared" si="28"/>
        <v>13274.75750118315</v>
      </c>
      <c r="M92" s="15">
        <f t="shared" si="29"/>
        <v>0.25532679857545704</v>
      </c>
      <c r="N92" s="6">
        <f t="shared" si="25"/>
        <v>15.631</v>
      </c>
      <c r="O92" s="6">
        <f t="shared" si="26"/>
        <v>2.0841333333333334</v>
      </c>
      <c r="P92" s="1">
        <f>LOOKUP(A92,'Crude Price'!A86:A4017,'Crude Price'!C86:C4017)</f>
        <v>65.44</v>
      </c>
      <c r="Q92" s="15">
        <f t="shared" si="27"/>
        <v>3.1848003259983701E-2</v>
      </c>
    </row>
    <row r="93" spans="1:17">
      <c r="A93" s="11">
        <v>42130</v>
      </c>
      <c r="B93" s="12">
        <v>56</v>
      </c>
      <c r="C93" s="1">
        <v>385</v>
      </c>
      <c r="D93" s="6">
        <f t="shared" si="19"/>
        <v>15.092000000000002</v>
      </c>
      <c r="E93" s="13">
        <f t="shared" si="20"/>
        <v>3999380.0000000005</v>
      </c>
      <c r="F93" s="13">
        <f t="shared" si="21"/>
        <v>155000</v>
      </c>
      <c r="G93" s="3">
        <f t="shared" si="22"/>
        <v>1252615.0841346153</v>
      </c>
      <c r="H93" s="13">
        <f t="shared" si="16"/>
        <v>1407615.0841346153</v>
      </c>
      <c r="I93" s="14">
        <f t="shared" si="23"/>
        <v>2491780.415865385</v>
      </c>
      <c r="J93" s="13">
        <f t="shared" si="24"/>
        <v>49057.295456696644</v>
      </c>
      <c r="K93" s="1">
        <v>65266</v>
      </c>
      <c r="L93" s="13">
        <f t="shared" si="28"/>
        <v>16208.704543303356</v>
      </c>
      <c r="M93" s="15">
        <f t="shared" si="29"/>
        <v>0.33040354940909733</v>
      </c>
      <c r="N93" s="6">
        <f t="shared" si="25"/>
        <v>15.092000000000002</v>
      </c>
      <c r="O93" s="6">
        <f t="shared" si="26"/>
        <v>2.0122666666666671</v>
      </c>
      <c r="P93" s="1">
        <f>LOOKUP(A93,'Crude Price'!A87:A4018,'Crude Price'!C87:C4018)</f>
        <v>66.22</v>
      </c>
      <c r="Q93" s="15">
        <f t="shared" si="27"/>
        <v>3.0387596899224812E-2</v>
      </c>
    </row>
    <row r="94" spans="1:17">
      <c r="A94" s="11">
        <v>42131</v>
      </c>
      <c r="B94" s="1">
        <v>60</v>
      </c>
      <c r="C94" s="1">
        <v>388</v>
      </c>
      <c r="D94" s="6">
        <f t="shared" si="19"/>
        <v>16.170000000000002</v>
      </c>
      <c r="E94" s="13">
        <f t="shared" si="20"/>
        <v>4285050</v>
      </c>
      <c r="F94" s="13">
        <f t="shared" si="21"/>
        <v>155000</v>
      </c>
      <c r="G94" s="3">
        <f t="shared" si="22"/>
        <v>1262375.721153846</v>
      </c>
      <c r="H94" s="13">
        <f t="shared" si="16"/>
        <v>1417375.721153846</v>
      </c>
      <c r="I94" s="14">
        <f t="shared" si="23"/>
        <v>2760548.028846154</v>
      </c>
      <c r="J94" s="13">
        <f t="shared" si="24"/>
        <v>54348.697586370086</v>
      </c>
      <c r="K94" s="1">
        <v>65266</v>
      </c>
      <c r="L94" s="13">
        <f t="shared" si="28"/>
        <v>10917.302413629914</v>
      </c>
      <c r="M94" s="15">
        <f t="shared" si="29"/>
        <v>0.2008751432595107</v>
      </c>
      <c r="N94" s="6">
        <f t="shared" si="25"/>
        <v>16.170000000000002</v>
      </c>
      <c r="O94" s="6">
        <f t="shared" si="26"/>
        <v>2.1560000000000001</v>
      </c>
      <c r="P94" s="1">
        <f>LOOKUP(A94,'Crude Price'!A88:A4019,'Crude Price'!C88:C4019)</f>
        <v>64.930000000000007</v>
      </c>
      <c r="Q94" s="15">
        <f t="shared" si="27"/>
        <v>3.3204989989219155E-2</v>
      </c>
    </row>
    <row r="95" spans="1:17">
      <c r="A95" s="11">
        <v>42132</v>
      </c>
      <c r="B95" s="1">
        <v>62</v>
      </c>
      <c r="C95" s="1">
        <v>388</v>
      </c>
      <c r="D95" s="6">
        <f t="shared" si="19"/>
        <v>16.709000000000003</v>
      </c>
      <c r="E95" s="13">
        <f t="shared" si="20"/>
        <v>4427885.0000000009</v>
      </c>
      <c r="F95" s="13">
        <f t="shared" si="21"/>
        <v>155000</v>
      </c>
      <c r="G95" s="3">
        <f t="shared" si="22"/>
        <v>1262375.721153846</v>
      </c>
      <c r="H95" s="13">
        <f t="shared" si="16"/>
        <v>1417375.721153846</v>
      </c>
      <c r="I95" s="14">
        <f t="shared" si="23"/>
        <v>2899812.1538461549</v>
      </c>
      <c r="J95" s="13">
        <f t="shared" si="24"/>
        <v>57090.480643634663</v>
      </c>
      <c r="K95" s="1">
        <v>65266</v>
      </c>
      <c r="L95" s="13">
        <f t="shared" si="28"/>
        <v>8175.5193563653374</v>
      </c>
      <c r="M95" s="15">
        <f t="shared" si="29"/>
        <v>0.14320284685283818</v>
      </c>
      <c r="N95" s="6">
        <f t="shared" si="25"/>
        <v>16.709000000000003</v>
      </c>
      <c r="O95" s="6">
        <f t="shared" si="26"/>
        <v>2.2278666666666669</v>
      </c>
      <c r="P95" s="1">
        <f>LOOKUP(A95,'Crude Price'!A89:A4020,'Crude Price'!C89:C4020)</f>
        <v>63.82</v>
      </c>
      <c r="Q95" s="15">
        <f t="shared" si="27"/>
        <v>3.4908597095999166E-2</v>
      </c>
    </row>
    <row r="96" spans="1:17">
      <c r="A96" s="11">
        <v>42135</v>
      </c>
      <c r="B96" s="1">
        <v>63</v>
      </c>
      <c r="C96" s="1">
        <v>389</v>
      </c>
      <c r="D96" s="6">
        <f t="shared" si="19"/>
        <v>16.9785</v>
      </c>
      <c r="E96" s="13">
        <f t="shared" si="20"/>
        <v>4499302.5</v>
      </c>
      <c r="F96" s="13">
        <f t="shared" si="21"/>
        <v>155000</v>
      </c>
      <c r="G96" s="3">
        <f t="shared" si="22"/>
        <v>1265629.266826923</v>
      </c>
      <c r="H96" s="13">
        <f t="shared" si="16"/>
        <v>1420629.266826923</v>
      </c>
      <c r="I96" s="14">
        <f t="shared" si="23"/>
        <v>2966190.670673077</v>
      </c>
      <c r="J96" s="13">
        <f t="shared" si="24"/>
        <v>58397.317510648369</v>
      </c>
      <c r="K96" s="1">
        <v>65266</v>
      </c>
      <c r="L96" s="13">
        <f t="shared" si="28"/>
        <v>6868.6824893516314</v>
      </c>
      <c r="M96" s="15">
        <f t="shared" si="29"/>
        <v>0.11761982882345876</v>
      </c>
      <c r="N96" s="6">
        <f t="shared" si="25"/>
        <v>16.9785</v>
      </c>
      <c r="O96" s="6">
        <f t="shared" si="26"/>
        <v>2.2638000000000003</v>
      </c>
      <c r="P96" s="1">
        <f>LOOKUP(A96,'Crude Price'!A90:A4021,'Crude Price'!C90:C4021)</f>
        <v>62.82</v>
      </c>
      <c r="Q96" s="15">
        <f t="shared" si="27"/>
        <v>3.6036294173829996E-2</v>
      </c>
    </row>
    <row r="97" spans="1:17">
      <c r="A97" s="11">
        <v>42136</v>
      </c>
      <c r="B97" s="1">
        <v>63</v>
      </c>
      <c r="C97" s="1">
        <v>385</v>
      </c>
      <c r="D97" s="6">
        <f t="shared" si="19"/>
        <v>16.9785</v>
      </c>
      <c r="E97" s="13">
        <f t="shared" si="20"/>
        <v>4499302.5</v>
      </c>
      <c r="F97" s="13">
        <f t="shared" si="21"/>
        <v>155000</v>
      </c>
      <c r="G97" s="3">
        <f t="shared" si="22"/>
        <v>1252615.0841346153</v>
      </c>
      <c r="H97" s="13">
        <f t="shared" si="16"/>
        <v>1407615.0841346153</v>
      </c>
      <c r="I97" s="14">
        <f t="shared" si="23"/>
        <v>2979204.853365385</v>
      </c>
      <c r="J97" s="13">
        <f t="shared" si="24"/>
        <v>58653.53615712258</v>
      </c>
      <c r="K97" s="1">
        <v>65266</v>
      </c>
      <c r="L97" s="13">
        <f t="shared" si="28"/>
        <v>6612.4638428774197</v>
      </c>
      <c r="M97" s="15">
        <f t="shared" si="29"/>
        <v>0.11273768430881616</v>
      </c>
      <c r="N97" s="6">
        <f t="shared" si="25"/>
        <v>16.9785</v>
      </c>
      <c r="O97" s="6">
        <f t="shared" si="26"/>
        <v>2.2638000000000003</v>
      </c>
      <c r="P97" s="1">
        <f>LOOKUP(A97,'Crude Price'!A91:A4022,'Crude Price'!C91:C4022)</f>
        <v>65.09</v>
      </c>
      <c r="Q97" s="15">
        <f t="shared" si="27"/>
        <v>3.4779536027039488E-2</v>
      </c>
    </row>
    <row r="98" spans="1:17">
      <c r="A98" s="11">
        <v>42137</v>
      </c>
      <c r="B98" s="1">
        <v>67</v>
      </c>
      <c r="C98" s="1">
        <v>385</v>
      </c>
      <c r="D98" s="6">
        <f t="shared" si="19"/>
        <v>18.056500000000003</v>
      </c>
      <c r="E98" s="13">
        <f t="shared" si="20"/>
        <v>4784972.5000000009</v>
      </c>
      <c r="F98" s="13">
        <f t="shared" si="21"/>
        <v>155000</v>
      </c>
      <c r="G98" s="3">
        <f t="shared" si="22"/>
        <v>1252615.0841346153</v>
      </c>
      <c r="H98" s="13">
        <f t="shared" si="16"/>
        <v>1407615.0841346153</v>
      </c>
      <c r="I98" s="14">
        <f t="shared" si="23"/>
        <v>3257733.1033653859</v>
      </c>
      <c r="J98" s="13">
        <f t="shared" si="24"/>
        <v>64137.102271651704</v>
      </c>
      <c r="K98" s="1">
        <v>65266</v>
      </c>
      <c r="L98" s="13">
        <f t="shared" si="28"/>
        <v>1128.8977283482964</v>
      </c>
      <c r="M98" s="15">
        <f t="shared" si="29"/>
        <v>1.7601321050752614E-2</v>
      </c>
      <c r="N98" s="6">
        <f t="shared" si="25"/>
        <v>18.056500000000003</v>
      </c>
      <c r="O98" s="6">
        <f t="shared" si="26"/>
        <v>2.4075333333333337</v>
      </c>
      <c r="P98" s="1">
        <f>LOOKUP(A98,'Crude Price'!A92:A4023,'Crude Price'!C92:C4023)</f>
        <v>66.33</v>
      </c>
      <c r="Q98" s="15">
        <f t="shared" si="27"/>
        <v>3.6296296296296306E-2</v>
      </c>
    </row>
    <row r="99" spans="1:17">
      <c r="A99" s="11">
        <v>42138</v>
      </c>
      <c r="B99" s="1">
        <v>70</v>
      </c>
      <c r="C99" s="1">
        <v>382</v>
      </c>
      <c r="D99" s="6">
        <f t="shared" si="19"/>
        <v>18.865000000000002</v>
      </c>
      <c r="E99" s="13">
        <f t="shared" si="20"/>
        <v>4999225.0000000009</v>
      </c>
      <c r="F99" s="13">
        <f t="shared" si="21"/>
        <v>155000</v>
      </c>
      <c r="G99" s="3">
        <f t="shared" si="22"/>
        <v>1242854.4471153845</v>
      </c>
      <c r="H99" s="13">
        <f t="shared" si="16"/>
        <v>1397854.4471153845</v>
      </c>
      <c r="I99" s="14">
        <f t="shared" si="23"/>
        <v>3476389.9278846164</v>
      </c>
      <c r="J99" s="13">
        <f t="shared" si="24"/>
        <v>68441.940842404176</v>
      </c>
      <c r="K99" s="1">
        <v>65266</v>
      </c>
      <c r="L99" s="13">
        <f t="shared" si="28"/>
        <v>-3175.9408424041758</v>
      </c>
      <c r="M99" s="15">
        <f t="shared" si="29"/>
        <v>-4.6403430459652839E-2</v>
      </c>
      <c r="N99" s="6">
        <f t="shared" si="25"/>
        <v>18.865000000000002</v>
      </c>
      <c r="O99" s="6">
        <f t="shared" si="26"/>
        <v>2.5153333333333334</v>
      </c>
      <c r="P99" s="1">
        <f>LOOKUP(A99,'Crude Price'!A93:A4024,'Crude Price'!C93:C4024)</f>
        <v>65.58</v>
      </c>
      <c r="Q99" s="15">
        <f t="shared" si="27"/>
        <v>3.8355189590322254E-2</v>
      </c>
    </row>
    <row r="100" spans="1:17">
      <c r="A100" s="11">
        <v>42139</v>
      </c>
      <c r="B100" s="1">
        <v>77</v>
      </c>
      <c r="C100" s="1">
        <v>380</v>
      </c>
      <c r="D100" s="6">
        <f t="shared" si="19"/>
        <v>20.751500000000004</v>
      </c>
      <c r="E100" s="13">
        <f t="shared" si="20"/>
        <v>5499147.5000000009</v>
      </c>
      <c r="F100" s="13">
        <f t="shared" si="21"/>
        <v>155000</v>
      </c>
      <c r="G100" s="3">
        <f t="shared" si="22"/>
        <v>1236347.3557692308</v>
      </c>
      <c r="H100" s="13">
        <f t="shared" ref="H100:H113" si="30">G100+F100</f>
        <v>1391347.3557692308</v>
      </c>
      <c r="I100" s="14">
        <f t="shared" si="23"/>
        <v>3970321.4567307699</v>
      </c>
      <c r="J100" s="13">
        <f t="shared" si="24"/>
        <v>78166.290866067211</v>
      </c>
      <c r="K100" s="1">
        <v>65266</v>
      </c>
      <c r="L100" s="13">
        <f t="shared" si="28"/>
        <v>-12900.290866067211</v>
      </c>
      <c r="M100" s="15">
        <f t="shared" si="29"/>
        <v>-0.16503649748676202</v>
      </c>
      <c r="N100" s="6">
        <f t="shared" si="25"/>
        <v>20.751500000000004</v>
      </c>
      <c r="O100" s="6">
        <f t="shared" si="26"/>
        <v>2.766866666666667</v>
      </c>
      <c r="P100" s="1">
        <f>LOOKUP(A100,'Crude Price'!A94:A4025,'Crude Price'!C94:C4025)</f>
        <v>64.69</v>
      </c>
      <c r="Q100" s="15">
        <f t="shared" si="27"/>
        <v>4.2771165043540997E-2</v>
      </c>
    </row>
    <row r="101" spans="1:17">
      <c r="A101" s="11">
        <v>42142</v>
      </c>
      <c r="B101" s="1">
        <v>78</v>
      </c>
      <c r="C101" s="1">
        <v>380</v>
      </c>
      <c r="D101" s="6">
        <f t="shared" si="19"/>
        <v>21.021000000000004</v>
      </c>
      <c r="E101" s="13">
        <f t="shared" si="20"/>
        <v>5570565.0000000009</v>
      </c>
      <c r="F101" s="13">
        <f t="shared" si="21"/>
        <v>155000</v>
      </c>
      <c r="G101" s="3">
        <f t="shared" si="22"/>
        <v>1236347.3557692308</v>
      </c>
      <c r="H101" s="13">
        <f t="shared" si="30"/>
        <v>1391347.3557692308</v>
      </c>
      <c r="I101" s="14">
        <f t="shared" si="23"/>
        <v>4039953.5192307699</v>
      </c>
      <c r="J101" s="13">
        <f t="shared" si="24"/>
        <v>79537.182394699485</v>
      </c>
      <c r="K101" s="1">
        <v>65266</v>
      </c>
      <c r="L101" s="13">
        <f t="shared" si="28"/>
        <v>-14271.182394699485</v>
      </c>
      <c r="M101" s="15">
        <f t="shared" si="29"/>
        <v>-0.17942780929653027</v>
      </c>
      <c r="N101" s="6">
        <f t="shared" si="25"/>
        <v>21.021000000000004</v>
      </c>
      <c r="O101" s="6">
        <f t="shared" si="26"/>
        <v>2.8028000000000004</v>
      </c>
      <c r="P101" s="1">
        <f>LOOKUP(A101,'Crude Price'!A95:A4026,'Crude Price'!C95:C4026)</f>
        <v>65.150000000000006</v>
      </c>
      <c r="Q101" s="15">
        <f t="shared" si="27"/>
        <v>4.3020721412125866E-2</v>
      </c>
    </row>
    <row r="102" spans="1:17">
      <c r="A102" s="11">
        <v>42143</v>
      </c>
      <c r="B102" s="1">
        <v>76</v>
      </c>
      <c r="C102" s="1">
        <v>379</v>
      </c>
      <c r="D102" s="6">
        <f t="shared" si="19"/>
        <v>20.482000000000003</v>
      </c>
      <c r="E102" s="13">
        <f t="shared" si="20"/>
        <v>5427730.0000000009</v>
      </c>
      <c r="F102" s="13">
        <f t="shared" si="21"/>
        <v>155000</v>
      </c>
      <c r="G102" s="3">
        <f t="shared" si="22"/>
        <v>1233093.8100961538</v>
      </c>
      <c r="H102" s="13">
        <f t="shared" si="30"/>
        <v>1388093.8100961538</v>
      </c>
      <c r="I102" s="14">
        <f t="shared" si="23"/>
        <v>3903942.9399038469</v>
      </c>
      <c r="J102" s="13">
        <f t="shared" si="24"/>
        <v>76859.453999053483</v>
      </c>
      <c r="K102" s="1">
        <v>65266</v>
      </c>
      <c r="L102" s="13">
        <f t="shared" si="28"/>
        <v>-11593.453999053483</v>
      </c>
      <c r="M102" s="15">
        <f t="shared" si="29"/>
        <v>-0.15083966117162706</v>
      </c>
      <c r="N102" s="6">
        <f t="shared" si="25"/>
        <v>20.482000000000003</v>
      </c>
      <c r="O102" s="6">
        <f t="shared" si="26"/>
        <v>2.7309333333333337</v>
      </c>
      <c r="P102" s="1">
        <f>LOOKUP(A102,'Crude Price'!A96:A4027,'Crude Price'!C96:C4027)</f>
        <v>63.48</v>
      </c>
      <c r="Q102" s="15">
        <f t="shared" si="27"/>
        <v>4.3020373871035501E-2</v>
      </c>
    </row>
    <row r="103" spans="1:17">
      <c r="A103" s="11">
        <v>42144</v>
      </c>
      <c r="B103" s="1">
        <v>78</v>
      </c>
      <c r="C103" s="1">
        <v>378</v>
      </c>
      <c r="D103" s="6">
        <f t="shared" si="19"/>
        <v>21.021000000000004</v>
      </c>
      <c r="E103" s="13">
        <f t="shared" si="20"/>
        <v>5570565.0000000009</v>
      </c>
      <c r="F103" s="13">
        <f t="shared" si="21"/>
        <v>155000</v>
      </c>
      <c r="G103" s="3">
        <f t="shared" si="22"/>
        <v>1229840.2644230768</v>
      </c>
      <c r="H103" s="13">
        <f t="shared" si="30"/>
        <v>1384840.2644230768</v>
      </c>
      <c r="I103" s="14">
        <f t="shared" si="23"/>
        <v>4046460.6105769239</v>
      </c>
      <c r="J103" s="13">
        <f t="shared" si="24"/>
        <v>79665.29171793659</v>
      </c>
      <c r="K103" s="1">
        <v>65266</v>
      </c>
      <c r="L103" s="13">
        <f t="shared" si="28"/>
        <v>-14399.29171793659</v>
      </c>
      <c r="M103" s="15">
        <f t="shared" si="29"/>
        <v>-0.18074736698283625</v>
      </c>
      <c r="N103" s="6">
        <f t="shared" si="25"/>
        <v>21.021000000000004</v>
      </c>
      <c r="O103" s="6">
        <f t="shared" si="26"/>
        <v>2.8028000000000004</v>
      </c>
      <c r="P103" s="1">
        <f>LOOKUP(A103,'Crude Price'!A97:A4028,'Crude Price'!C97:C4028)</f>
        <v>63.52</v>
      </c>
      <c r="Q103" s="15">
        <f t="shared" si="27"/>
        <v>4.4124685138539045E-2</v>
      </c>
    </row>
    <row r="104" spans="1:17">
      <c r="A104" s="11">
        <v>42145</v>
      </c>
      <c r="B104" s="1">
        <v>76</v>
      </c>
      <c r="C104" s="1">
        <v>377</v>
      </c>
      <c r="D104" s="6">
        <f t="shared" si="19"/>
        <v>20.482000000000003</v>
      </c>
      <c r="E104" s="13">
        <f t="shared" si="20"/>
        <v>5427730.0000000009</v>
      </c>
      <c r="F104" s="13">
        <f t="shared" si="21"/>
        <v>155000</v>
      </c>
      <c r="G104" s="3">
        <f t="shared" si="22"/>
        <v>1226586.71875</v>
      </c>
      <c r="H104" s="13">
        <f t="shared" si="30"/>
        <v>1381586.71875</v>
      </c>
      <c r="I104" s="14">
        <f t="shared" si="23"/>
        <v>3910450.0312500009</v>
      </c>
      <c r="J104" s="13">
        <f t="shared" si="24"/>
        <v>76987.563322290604</v>
      </c>
      <c r="K104" s="1">
        <v>65266</v>
      </c>
      <c r="L104" s="13">
        <f t="shared" si="28"/>
        <v>-11721.563322290604</v>
      </c>
      <c r="M104" s="15">
        <f t="shared" si="29"/>
        <v>-0.15225268623220342</v>
      </c>
      <c r="N104" s="6">
        <f t="shared" si="25"/>
        <v>20.482000000000003</v>
      </c>
      <c r="O104" s="6">
        <f t="shared" si="26"/>
        <v>2.7309333333333337</v>
      </c>
      <c r="P104" s="1">
        <f>LOOKUP(A104,'Crude Price'!A98:A4029,'Crude Price'!C98:C4029)</f>
        <v>64.7</v>
      </c>
      <c r="Q104" s="15">
        <f t="shared" si="27"/>
        <v>4.2209170530654302E-2</v>
      </c>
    </row>
    <row r="105" spans="1:17">
      <c r="A105" s="11">
        <v>42146</v>
      </c>
      <c r="B105" s="1">
        <v>74</v>
      </c>
      <c r="C105" s="1">
        <v>376</v>
      </c>
      <c r="D105" s="6">
        <f t="shared" si="19"/>
        <v>19.943000000000001</v>
      </c>
      <c r="E105" s="13">
        <f t="shared" si="20"/>
        <v>5284895</v>
      </c>
      <c r="F105" s="13">
        <f t="shared" si="21"/>
        <v>155000</v>
      </c>
      <c r="G105" s="3">
        <f t="shared" si="22"/>
        <v>1223333.173076923</v>
      </c>
      <c r="H105" s="13">
        <f t="shared" si="30"/>
        <v>1378333.173076923</v>
      </c>
      <c r="I105" s="14">
        <f t="shared" si="23"/>
        <v>3774439.451923077</v>
      </c>
      <c r="J105" s="13">
        <f t="shared" si="24"/>
        <v>74309.834926644573</v>
      </c>
      <c r="K105" s="1">
        <v>65266</v>
      </c>
      <c r="L105" s="13">
        <f t="shared" si="28"/>
        <v>-9043.834926644573</v>
      </c>
      <c r="M105" s="15">
        <f t="shared" si="29"/>
        <v>-0.12170441416768389</v>
      </c>
      <c r="N105" s="6">
        <f t="shared" si="25"/>
        <v>19.943000000000001</v>
      </c>
      <c r="O105" s="6">
        <f t="shared" si="26"/>
        <v>2.6590666666666669</v>
      </c>
      <c r="P105" s="1">
        <f>LOOKUP(A105,'Crude Price'!A99:A4030,'Crude Price'!C99:C4030)</f>
        <v>64.7</v>
      </c>
      <c r="Q105" s="15">
        <f t="shared" si="27"/>
        <v>4.1098402885110769E-2</v>
      </c>
    </row>
    <row r="106" spans="1:17">
      <c r="A106" s="11">
        <v>42150</v>
      </c>
      <c r="B106" s="1">
        <v>68</v>
      </c>
      <c r="C106" s="1">
        <v>375</v>
      </c>
      <c r="D106" s="6">
        <f t="shared" si="19"/>
        <v>18.326000000000004</v>
      </c>
      <c r="E106" s="13">
        <f t="shared" si="20"/>
        <v>4856390.0000000009</v>
      </c>
      <c r="F106" s="13">
        <f t="shared" si="21"/>
        <v>155000</v>
      </c>
      <c r="G106" s="3">
        <f t="shared" si="22"/>
        <v>1220079.627403846</v>
      </c>
      <c r="H106" s="13">
        <f t="shared" si="30"/>
        <v>1375079.627403846</v>
      </c>
      <c r="I106" s="14">
        <f t="shared" si="23"/>
        <v>3359900.6225961549</v>
      </c>
      <c r="J106" s="13">
        <f t="shared" si="24"/>
        <v>66148.540416469492</v>
      </c>
      <c r="K106" s="1">
        <v>65266</v>
      </c>
      <c r="L106" s="13">
        <f t="shared" si="28"/>
        <v>-882.5404164694919</v>
      </c>
      <c r="M106" s="15">
        <f t="shared" si="29"/>
        <v>-1.3341797277960185E-2</v>
      </c>
      <c r="N106" s="6">
        <f t="shared" si="25"/>
        <v>18.326000000000004</v>
      </c>
      <c r="O106" s="6">
        <f t="shared" si="26"/>
        <v>2.4434666666666671</v>
      </c>
      <c r="P106" s="1">
        <f>LOOKUP(A106,'Crude Price'!A100:A4031,'Crude Price'!C100:C4031)</f>
        <v>61.65</v>
      </c>
      <c r="Q106" s="15">
        <f t="shared" si="27"/>
        <v>3.9634495809678302E-2</v>
      </c>
    </row>
    <row r="107" spans="1:17">
      <c r="A107" s="11">
        <v>42151</v>
      </c>
      <c r="B107" s="1">
        <v>65</v>
      </c>
      <c r="C107" s="1">
        <v>374</v>
      </c>
      <c r="D107" s="6">
        <f t="shared" si="19"/>
        <v>17.517500000000002</v>
      </c>
      <c r="E107" s="13">
        <f t="shared" si="20"/>
        <v>4642137.5000000009</v>
      </c>
      <c r="F107" s="13">
        <f t="shared" si="21"/>
        <v>155000</v>
      </c>
      <c r="G107" s="3">
        <f t="shared" si="22"/>
        <v>1216826.0817307692</v>
      </c>
      <c r="H107" s="13">
        <f t="shared" si="30"/>
        <v>1371826.0817307692</v>
      </c>
      <c r="I107" s="14">
        <f t="shared" si="23"/>
        <v>3154257.9807692319</v>
      </c>
      <c r="J107" s="13">
        <f t="shared" si="24"/>
        <v>62099.920492191217</v>
      </c>
      <c r="K107" s="1">
        <v>65266</v>
      </c>
      <c r="L107" s="13">
        <f t="shared" si="28"/>
        <v>3166.0795078087831</v>
      </c>
      <c r="M107" s="15">
        <f t="shared" si="29"/>
        <v>5.0983632228754676E-2</v>
      </c>
      <c r="N107" s="6">
        <f t="shared" si="25"/>
        <v>17.517500000000002</v>
      </c>
      <c r="O107" s="6">
        <f t="shared" si="26"/>
        <v>2.335666666666667</v>
      </c>
      <c r="P107" s="1">
        <f>LOOKUP(A107,'Crude Price'!A101:A4032,'Crude Price'!C101:C4032)</f>
        <v>61.35</v>
      </c>
      <c r="Q107" s="15">
        <f t="shared" si="27"/>
        <v>3.8071176310785118E-2</v>
      </c>
    </row>
    <row r="108" spans="1:17">
      <c r="A108" s="11">
        <v>42152</v>
      </c>
      <c r="B108" s="1">
        <v>64</v>
      </c>
      <c r="C108" s="1">
        <v>373</v>
      </c>
      <c r="D108" s="6">
        <f t="shared" si="19"/>
        <v>17.248000000000001</v>
      </c>
      <c r="E108" s="13">
        <f t="shared" si="20"/>
        <v>4570720</v>
      </c>
      <c r="F108" s="13">
        <f t="shared" si="21"/>
        <v>155000</v>
      </c>
      <c r="G108" s="3">
        <f t="shared" si="22"/>
        <v>1213572.5360576923</v>
      </c>
      <c r="H108" s="13">
        <f t="shared" si="30"/>
        <v>1368572.5360576923</v>
      </c>
      <c r="I108" s="14">
        <f t="shared" si="23"/>
        <v>3087879.463942308</v>
      </c>
      <c r="J108" s="13">
        <f t="shared" si="24"/>
        <v>60793.083625177474</v>
      </c>
      <c r="K108" s="1">
        <v>65266</v>
      </c>
      <c r="L108" s="13">
        <f t="shared" si="28"/>
        <v>4472.9163748225255</v>
      </c>
      <c r="M108" s="15">
        <f t="shared" si="29"/>
        <v>7.3576073265184158E-2</v>
      </c>
      <c r="N108" s="6">
        <f t="shared" si="25"/>
        <v>17.248000000000001</v>
      </c>
      <c r="O108" s="6">
        <f t="shared" si="26"/>
        <v>2.2997333333333336</v>
      </c>
      <c r="P108" s="1">
        <f>LOOKUP(A108,'Crude Price'!A102:A4033,'Crude Price'!C102:C4033)</f>
        <v>60.12</v>
      </c>
      <c r="Q108" s="15">
        <f t="shared" si="27"/>
        <v>3.8252384120647603E-2</v>
      </c>
    </row>
    <row r="109" spans="1:17">
      <c r="A109" s="11">
        <v>42153</v>
      </c>
      <c r="B109" s="1">
        <v>63</v>
      </c>
      <c r="C109" s="1">
        <v>372</v>
      </c>
      <c r="D109" s="6">
        <f t="shared" si="19"/>
        <v>16.9785</v>
      </c>
      <c r="E109" s="13">
        <f t="shared" si="20"/>
        <v>4499302.5</v>
      </c>
      <c r="F109" s="13">
        <f t="shared" si="21"/>
        <v>155000</v>
      </c>
      <c r="G109" s="3">
        <f t="shared" si="22"/>
        <v>1210318.9903846153</v>
      </c>
      <c r="H109" s="13">
        <f t="shared" si="30"/>
        <v>1365318.9903846153</v>
      </c>
      <c r="I109" s="14">
        <f t="shared" si="23"/>
        <v>3021500.947115385</v>
      </c>
      <c r="J109" s="13">
        <f t="shared" si="24"/>
        <v>59486.246758163754</v>
      </c>
      <c r="K109" s="1">
        <v>65266</v>
      </c>
      <c r="L109" s="13">
        <f t="shared" si="28"/>
        <v>5779.7532418362462</v>
      </c>
      <c r="M109" s="15">
        <f t="shared" si="29"/>
        <v>9.7161168451816077E-2</v>
      </c>
      <c r="N109" s="6">
        <f t="shared" si="25"/>
        <v>16.9785</v>
      </c>
      <c r="O109" s="6">
        <f t="shared" si="26"/>
        <v>2.2638000000000003</v>
      </c>
      <c r="P109" s="1">
        <f>LOOKUP(A109,'Crude Price'!A103:A4034,'Crude Price'!C103:C4034)</f>
        <v>63.16</v>
      </c>
      <c r="Q109" s="15">
        <f t="shared" si="27"/>
        <v>3.5842305256491458E-2</v>
      </c>
    </row>
    <row r="110" spans="1:17">
      <c r="A110" s="11">
        <v>42156</v>
      </c>
      <c r="B110" s="1">
        <v>61</v>
      </c>
      <c r="C110" s="1">
        <v>373</v>
      </c>
      <c r="D110" s="6">
        <f t="shared" si="19"/>
        <v>16.439500000000002</v>
      </c>
      <c r="E110" s="13">
        <f t="shared" si="20"/>
        <v>4356467.5000000009</v>
      </c>
      <c r="F110" s="13">
        <f t="shared" si="21"/>
        <v>155000</v>
      </c>
      <c r="G110" s="3">
        <f t="shared" si="22"/>
        <v>1213572.5360576923</v>
      </c>
      <c r="H110" s="13">
        <f t="shared" si="30"/>
        <v>1368572.5360576923</v>
      </c>
      <c r="I110" s="14">
        <f t="shared" si="23"/>
        <v>2878983.2764423089</v>
      </c>
      <c r="J110" s="13">
        <f t="shared" si="24"/>
        <v>56680.409039280661</v>
      </c>
      <c r="K110" s="1">
        <v>61500</v>
      </c>
      <c r="L110" s="13">
        <f t="shared" si="28"/>
        <v>4819.5909607193389</v>
      </c>
      <c r="M110" s="15">
        <f t="shared" si="29"/>
        <v>8.5030984116209629E-2</v>
      </c>
      <c r="N110" s="6">
        <f t="shared" si="25"/>
        <v>16.439500000000002</v>
      </c>
      <c r="O110" s="6">
        <f t="shared" si="26"/>
        <v>2.1919333333333335</v>
      </c>
      <c r="P110" s="1">
        <f>LOOKUP(A110,'Crude Price'!A104:A4035,'Crude Price'!C104:C4035)</f>
        <v>62.87</v>
      </c>
      <c r="Q110" s="15">
        <f t="shared" si="27"/>
        <v>3.4864535284449397E-2</v>
      </c>
    </row>
    <row r="111" spans="1:17">
      <c r="A111" s="11">
        <v>42157</v>
      </c>
      <c r="B111" s="1">
        <v>61</v>
      </c>
      <c r="C111" s="1">
        <v>373</v>
      </c>
      <c r="D111" s="6">
        <f t="shared" si="19"/>
        <v>16.439500000000002</v>
      </c>
      <c r="E111" s="13">
        <f t="shared" si="20"/>
        <v>4356467.5000000009</v>
      </c>
      <c r="F111" s="13">
        <f t="shared" si="21"/>
        <v>155000</v>
      </c>
      <c r="G111" s="3">
        <f t="shared" si="22"/>
        <v>1213572.5360576923</v>
      </c>
      <c r="H111" s="13">
        <f t="shared" si="30"/>
        <v>1368572.5360576923</v>
      </c>
      <c r="I111" s="14">
        <f t="shared" si="23"/>
        <v>2878983.2764423089</v>
      </c>
      <c r="J111" s="13">
        <f t="shared" si="24"/>
        <v>56680.409039280661</v>
      </c>
      <c r="K111" s="1">
        <v>61500</v>
      </c>
      <c r="L111" s="13">
        <f t="shared" si="28"/>
        <v>4819.5909607193389</v>
      </c>
      <c r="M111" s="15">
        <f t="shared" si="29"/>
        <v>8.5030984116209629E-2</v>
      </c>
      <c r="N111" s="6">
        <f t="shared" si="25"/>
        <v>16.439500000000002</v>
      </c>
      <c r="O111" s="6">
        <f t="shared" si="26"/>
        <v>2.1919333333333335</v>
      </c>
      <c r="P111" s="1">
        <f>LOOKUP(A111,'Crude Price'!A105:A4036,'Crude Price'!C105:C4036)</f>
        <v>62.87</v>
      </c>
      <c r="Q111" s="15">
        <f t="shared" si="27"/>
        <v>3.4864535284449397E-2</v>
      </c>
    </row>
    <row r="112" spans="1:17">
      <c r="A112" s="11">
        <v>42158</v>
      </c>
      <c r="B112" s="1">
        <v>60</v>
      </c>
      <c r="C112" s="1">
        <v>374</v>
      </c>
      <c r="D112" s="6">
        <f t="shared" si="19"/>
        <v>16.170000000000002</v>
      </c>
      <c r="E112" s="13">
        <f t="shared" si="20"/>
        <v>4285050</v>
      </c>
      <c r="F112" s="13">
        <f t="shared" si="21"/>
        <v>155000</v>
      </c>
      <c r="G112" s="3">
        <f t="shared" si="22"/>
        <v>1216826.0817307692</v>
      </c>
      <c r="H112" s="13">
        <f t="shared" si="30"/>
        <v>1371826.0817307692</v>
      </c>
      <c r="I112" s="14">
        <f t="shared" si="23"/>
        <v>2806097.668269231</v>
      </c>
      <c r="J112" s="13">
        <f t="shared" si="24"/>
        <v>55245.46284902982</v>
      </c>
      <c r="K112" s="1">
        <v>53600</v>
      </c>
      <c r="L112" s="13">
        <f t="shared" si="28"/>
        <v>-1645.4628490298201</v>
      </c>
      <c r="M112" s="15">
        <f t="shared" si="29"/>
        <v>-2.9784578935041297E-2</v>
      </c>
      <c r="N112" s="6">
        <f t="shared" si="25"/>
        <v>16.170000000000002</v>
      </c>
      <c r="O112" s="6">
        <f t="shared" si="26"/>
        <v>2.1560000000000001</v>
      </c>
      <c r="P112" s="1">
        <f>LOOKUP(A112,'Crude Price'!A106:A4037,'Crude Price'!C106:C4037)</f>
        <v>62.87</v>
      </c>
      <c r="Q112" s="15">
        <f t="shared" si="27"/>
        <v>3.4292985525687929E-2</v>
      </c>
    </row>
    <row r="113" spans="1:17">
      <c r="A113" s="11">
        <v>42159</v>
      </c>
      <c r="B113" s="1">
        <v>60</v>
      </c>
      <c r="C113" s="1">
        <v>365</v>
      </c>
      <c r="D113" s="6">
        <f t="shared" si="19"/>
        <v>16.170000000000002</v>
      </c>
      <c r="E113" s="13">
        <f t="shared" si="20"/>
        <v>4285050</v>
      </c>
      <c r="F113" s="13">
        <f t="shared" si="21"/>
        <v>155000</v>
      </c>
      <c r="G113" s="3">
        <f t="shared" si="22"/>
        <v>1187544.1706730768</v>
      </c>
      <c r="H113" s="13">
        <f t="shared" si="30"/>
        <v>1342544.1706730768</v>
      </c>
      <c r="I113" s="14">
        <f t="shared" si="23"/>
        <v>2835379.579326923</v>
      </c>
      <c r="J113" s="13">
        <f t="shared" si="24"/>
        <v>55821.954803596775</v>
      </c>
      <c r="K113" s="1">
        <v>53600</v>
      </c>
      <c r="L113" s="13">
        <f t="shared" si="28"/>
        <v>-2221.9548035967746</v>
      </c>
      <c r="M113" s="15">
        <f t="shared" si="29"/>
        <v>-3.9804317340990131E-2</v>
      </c>
      <c r="N113" s="6">
        <f t="shared" si="25"/>
        <v>16.170000000000002</v>
      </c>
      <c r="O113" s="6">
        <f t="shared" si="26"/>
        <v>2.1560000000000001</v>
      </c>
      <c r="P113" s="1">
        <f>LOOKUP(A113,'Crude Price'!A107:A4038,'Crude Price'!C107:C4038)</f>
        <v>62.87</v>
      </c>
      <c r="Q113" s="15">
        <f t="shared" si="27"/>
        <v>3.4292985525687929E-2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6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12.5" style="1" bestFit="1" customWidth="1"/>
    <col min="2" max="2" width="10.5" style="1" bestFit="1" customWidth="1"/>
    <col min="3" max="4" width="8.5" style="1" bestFit="1" customWidth="1"/>
    <col min="5" max="5" width="11.83203125" style="1" bestFit="1" customWidth="1"/>
    <col min="6" max="6" width="12" style="1" bestFit="1" customWidth="1"/>
    <col min="7" max="7" width="10.6640625" style="1" bestFit="1" customWidth="1"/>
    <col min="8" max="8" width="10.83203125" style="1" bestFit="1" customWidth="1"/>
    <col min="9" max="9" width="10.33203125" style="1" bestFit="1" customWidth="1"/>
    <col min="10" max="10" width="18.5" style="1" bestFit="1" customWidth="1"/>
    <col min="11" max="11" width="13.5" style="1" bestFit="1" customWidth="1"/>
    <col min="12" max="12" width="7.83203125" style="1" bestFit="1" customWidth="1"/>
    <col min="13" max="16384" width="8.83203125" style="1"/>
  </cols>
  <sheetData>
    <row r="1" spans="1:6">
      <c r="A1" s="10" t="s">
        <v>23</v>
      </c>
      <c r="B1" s="10" t="s">
        <v>31</v>
      </c>
      <c r="C1" s="10" t="s">
        <v>26</v>
      </c>
      <c r="D1" s="17" t="s">
        <v>35</v>
      </c>
      <c r="E1" s="17" t="s">
        <v>38</v>
      </c>
      <c r="F1" s="17" t="s">
        <v>40</v>
      </c>
    </row>
    <row r="2" spans="1:6">
      <c r="A2" s="11">
        <v>36529</v>
      </c>
      <c r="B2" s="13">
        <v>17959.695634194872</v>
      </c>
      <c r="C2" s="6">
        <v>5.6816000000000004</v>
      </c>
      <c r="D2" s="6">
        <f>C2/7.5</f>
        <v>0.7575466666666667</v>
      </c>
      <c r="E2" s="1">
        <f>LOOKUP(A2,'Crude Price'!A2:A3933,'Crude Price'!C2:C3933)</f>
        <v>23.95</v>
      </c>
      <c r="F2" s="15">
        <f>D2/E2</f>
        <v>3.1630340988169803E-2</v>
      </c>
    </row>
    <row r="3" spans="1:6">
      <c r="A3" s="11">
        <v>36530</v>
      </c>
      <c r="B3" s="13">
        <v>17388.713099723442</v>
      </c>
      <c r="C3" s="6">
        <v>5.5744000000000007</v>
      </c>
      <c r="D3" s="6">
        <f t="shared" ref="D3:D66" si="0">C3/7.5</f>
        <v>0.74325333333333343</v>
      </c>
      <c r="E3" s="1">
        <f>LOOKUP(A3,'Crude Price'!A3:A3934,'Crude Price'!C3:C3934)</f>
        <v>23.72</v>
      </c>
      <c r="F3" s="15">
        <f t="shared" ref="F3:F66" si="1">D3/E3</f>
        <v>3.1334457560427215E-2</v>
      </c>
    </row>
    <row r="4" spans="1:6">
      <c r="A4" s="11">
        <v>36531</v>
      </c>
      <c r="B4" s="13">
        <v>16744.958076742478</v>
      </c>
      <c r="C4" s="6">
        <v>5.4672000000000001</v>
      </c>
      <c r="D4" s="6">
        <f t="shared" si="0"/>
        <v>0.72896000000000005</v>
      </c>
      <c r="E4" s="1">
        <f>LOOKUP(A4,'Crude Price'!A4:A3935,'Crude Price'!C4:C3935)</f>
        <v>23.55</v>
      </c>
      <c r="F4" s="15">
        <f t="shared" si="1"/>
        <v>3.0953715498938428E-2</v>
      </c>
    </row>
    <row r="5" spans="1:6">
      <c r="A5" s="11">
        <v>36532</v>
      </c>
      <c r="B5" s="13">
        <v>16101.203053761521</v>
      </c>
      <c r="C5" s="6">
        <v>5.36</v>
      </c>
      <c r="D5" s="6">
        <f t="shared" si="0"/>
        <v>0.71466666666666667</v>
      </c>
      <c r="E5" s="1">
        <f>LOOKUP(A5,'Crude Price'!A5:A3936,'Crude Price'!C5:C3936)</f>
        <v>23.35</v>
      </c>
      <c r="F5" s="15">
        <f t="shared" si="1"/>
        <v>3.0606709493219128E-2</v>
      </c>
    </row>
    <row r="6" spans="1:6">
      <c r="A6" s="11">
        <v>36535</v>
      </c>
      <c r="B6" s="13">
        <v>16028.430565252</v>
      </c>
      <c r="C6" s="6">
        <v>5.36</v>
      </c>
      <c r="D6" s="6">
        <f t="shared" si="0"/>
        <v>0.71466666666666667</v>
      </c>
      <c r="E6" s="1">
        <f>LOOKUP(A6,'Crude Price'!A6:A3937,'Crude Price'!C6:C3937)</f>
        <v>22.77</v>
      </c>
      <c r="F6" s="15">
        <f t="shared" si="1"/>
        <v>3.1386327038500951E-2</v>
      </c>
    </row>
    <row r="7" spans="1:6">
      <c r="A7" s="11">
        <v>36536</v>
      </c>
      <c r="B7" s="13">
        <v>15955.658076742478</v>
      </c>
      <c r="C7" s="6">
        <v>5.36</v>
      </c>
      <c r="D7" s="6">
        <f t="shared" si="0"/>
        <v>0.71466666666666667</v>
      </c>
      <c r="E7" s="1">
        <f>LOOKUP(A7,'Crude Price'!A7:A3938,'Crude Price'!C7:C3938)</f>
        <v>23.93</v>
      </c>
      <c r="F7" s="15">
        <f t="shared" si="1"/>
        <v>2.9864883688536008E-2</v>
      </c>
    </row>
    <row r="8" spans="1:6">
      <c r="A8" s="11">
        <v>36537</v>
      </c>
      <c r="B8" s="13">
        <v>15384.675542271047</v>
      </c>
      <c r="C8" s="6">
        <v>5.2528000000000006</v>
      </c>
      <c r="D8" s="6">
        <f t="shared" si="0"/>
        <v>0.7003733333333334</v>
      </c>
      <c r="E8" s="1">
        <f>LOOKUP(A8,'Crude Price'!A8:A3939,'Crude Price'!C8:C3939)</f>
        <v>24.62</v>
      </c>
      <c r="F8" s="15">
        <f t="shared" si="1"/>
        <v>2.8447332791768212E-2</v>
      </c>
    </row>
    <row r="9" spans="1:6">
      <c r="A9" s="11">
        <v>36538</v>
      </c>
      <c r="B9" s="13">
        <v>15384.675542271047</v>
      </c>
      <c r="C9" s="6">
        <v>5.2528000000000006</v>
      </c>
      <c r="D9" s="6">
        <f t="shared" si="0"/>
        <v>0.7003733333333334</v>
      </c>
      <c r="E9" s="1">
        <f>LOOKUP(A9,'Crude Price'!A9:A3940,'Crude Price'!C9:C3940)</f>
        <v>24.9</v>
      </c>
      <c r="F9" s="15">
        <f t="shared" si="1"/>
        <v>2.8127443105756364E-2</v>
      </c>
    </row>
    <row r="10" spans="1:6">
      <c r="A10" s="11">
        <v>36539</v>
      </c>
      <c r="B10" s="13">
        <v>15384.675542271047</v>
      </c>
      <c r="C10" s="6">
        <v>5.2528000000000006</v>
      </c>
      <c r="D10" s="6">
        <f t="shared" si="0"/>
        <v>0.7003733333333334</v>
      </c>
      <c r="E10" s="1">
        <f>LOOKUP(A10,'Crude Price'!A10:A3941,'Crude Price'!C10:C3941)</f>
        <v>25.5</v>
      </c>
      <c r="F10" s="15">
        <f t="shared" si="1"/>
        <v>2.7465620915032681E-2</v>
      </c>
    </row>
    <row r="11" spans="1:6">
      <c r="A11" s="11">
        <v>36542</v>
      </c>
      <c r="B11" s="13">
        <v>14813.6930077996</v>
      </c>
      <c r="C11" s="6">
        <v>5.1456</v>
      </c>
      <c r="D11" s="6">
        <f t="shared" si="0"/>
        <v>0.68608000000000002</v>
      </c>
      <c r="E11" s="1">
        <f>LOOKUP(A11,'Crude Price'!A11:A3942,'Crude Price'!C11:C3942)</f>
        <v>25.99</v>
      </c>
      <c r="F11" s="15">
        <f t="shared" si="1"/>
        <v>2.6397845325125052E-2</v>
      </c>
    </row>
    <row r="12" spans="1:6">
      <c r="A12" s="11">
        <v>36543</v>
      </c>
      <c r="B12" s="13">
        <v>14813.6930077996</v>
      </c>
      <c r="C12" s="6">
        <v>5.1456</v>
      </c>
      <c r="D12" s="6">
        <f t="shared" si="0"/>
        <v>0.68608000000000002</v>
      </c>
      <c r="E12" s="1">
        <f>LOOKUP(A12,'Crude Price'!A12:A3943,'Crude Price'!C12:C3943)</f>
        <v>26.31</v>
      </c>
      <c r="F12" s="15">
        <f t="shared" si="1"/>
        <v>2.6076776890916004E-2</v>
      </c>
    </row>
    <row r="13" spans="1:6">
      <c r="A13" s="11">
        <v>36544</v>
      </c>
      <c r="B13" s="13">
        <v>14813.6930077996</v>
      </c>
      <c r="C13" s="6">
        <v>5.1456</v>
      </c>
      <c r="D13" s="6">
        <f t="shared" si="0"/>
        <v>0.68608000000000002</v>
      </c>
      <c r="E13" s="1">
        <f>LOOKUP(A13,'Crude Price'!A13:A3944,'Crude Price'!C13:C3944)</f>
        <v>26.17</v>
      </c>
      <c r="F13" s="15">
        <f t="shared" si="1"/>
        <v>2.6216278181123424E-2</v>
      </c>
    </row>
    <row r="14" spans="1:6">
      <c r="A14" s="11">
        <v>36545</v>
      </c>
      <c r="B14" s="13">
        <v>18810.570749099676</v>
      </c>
      <c r="C14" s="6">
        <v>5.8960000000000008</v>
      </c>
      <c r="D14" s="6">
        <f t="shared" si="0"/>
        <v>0.78613333333333346</v>
      </c>
      <c r="E14" s="1">
        <f>LOOKUP(A14,'Crude Price'!A14:A3945,'Crude Price'!C14:C3945)</f>
        <v>26.26</v>
      </c>
      <c r="F14" s="15">
        <f t="shared" si="1"/>
        <v>2.9936532114749941E-2</v>
      </c>
    </row>
    <row r="15" spans="1:6">
      <c r="A15" s="11">
        <v>36546</v>
      </c>
      <c r="B15" s="13">
        <v>25662.361162756926</v>
      </c>
      <c r="C15" s="6">
        <v>7.1824000000000012</v>
      </c>
      <c r="D15" s="6">
        <f t="shared" si="0"/>
        <v>0.95765333333333347</v>
      </c>
      <c r="E15" s="1">
        <f>LOOKUP(A15,'Crude Price'!A15:A3946,'Crude Price'!C15:C3946)</f>
        <v>27.18</v>
      </c>
      <c r="F15" s="15">
        <f t="shared" si="1"/>
        <v>3.5233750306597991E-2</v>
      </c>
    </row>
    <row r="16" spans="1:6">
      <c r="A16" s="11">
        <v>36549</v>
      </c>
      <c r="B16" s="13">
        <v>26233.343697228363</v>
      </c>
      <c r="C16" s="6">
        <v>7.289600000000001</v>
      </c>
      <c r="D16" s="6">
        <f t="shared" si="0"/>
        <v>0.97194666666666685</v>
      </c>
      <c r="E16" s="1">
        <f>LOOKUP(A16,'Crude Price'!A16:A3947,'Crude Price'!C16:C3947)</f>
        <v>27.02</v>
      </c>
      <c r="F16" s="15">
        <f t="shared" si="1"/>
        <v>3.5971379225265242E-2</v>
      </c>
    </row>
    <row r="17" spans="1:6">
      <c r="A17" s="11">
        <v>36550</v>
      </c>
      <c r="B17" s="13">
        <v>25236.923605304532</v>
      </c>
      <c r="C17" s="6">
        <v>7.0752000000000006</v>
      </c>
      <c r="D17" s="6">
        <f t="shared" si="0"/>
        <v>0.94336000000000009</v>
      </c>
      <c r="E17" s="1">
        <f>LOOKUP(A17,'Crude Price'!A17:A3948,'Crude Price'!C17:C3948)</f>
        <v>27.24</v>
      </c>
      <c r="F17" s="15">
        <f t="shared" si="1"/>
        <v>3.463142437591777E-2</v>
      </c>
    </row>
    <row r="18" spans="1:6">
      <c r="A18" s="11">
        <v>36551</v>
      </c>
      <c r="B18" s="13">
        <v>25236.923605304532</v>
      </c>
      <c r="C18" s="6">
        <v>7.0752000000000006</v>
      </c>
      <c r="D18" s="6">
        <f t="shared" si="0"/>
        <v>0.94336000000000009</v>
      </c>
      <c r="E18" s="1">
        <f>LOOKUP(A18,'Crude Price'!A18:A3949,'Crude Price'!C18:C3949)</f>
        <v>27.18</v>
      </c>
      <c r="F18" s="15">
        <f t="shared" si="1"/>
        <v>3.4707873436350262E-2</v>
      </c>
    </row>
    <row r="19" spans="1:6">
      <c r="A19" s="11">
        <v>36552</v>
      </c>
      <c r="B19" s="13">
        <v>25236.923605304532</v>
      </c>
      <c r="C19" s="6">
        <v>7.0752000000000006</v>
      </c>
      <c r="D19" s="6">
        <f t="shared" si="0"/>
        <v>0.94336000000000009</v>
      </c>
      <c r="E19" s="1">
        <f>LOOKUP(A19,'Crude Price'!A19:A3950,'Crude Price'!C19:C3950)</f>
        <v>26.91</v>
      </c>
      <c r="F19" s="15">
        <f t="shared" si="1"/>
        <v>3.505611296915645E-2</v>
      </c>
    </row>
    <row r="20" spans="1:6">
      <c r="A20" s="11">
        <v>36553</v>
      </c>
      <c r="B20" s="13">
        <v>24094.958536361653</v>
      </c>
      <c r="C20" s="6">
        <v>6.8608000000000002</v>
      </c>
      <c r="D20" s="6">
        <f t="shared" si="0"/>
        <v>0.91477333333333333</v>
      </c>
      <c r="E20" s="1">
        <f>LOOKUP(A20,'Crude Price'!A20:A3951,'Crude Price'!C20:C3951)</f>
        <v>26.59</v>
      </c>
      <c r="F20" s="15">
        <f t="shared" si="1"/>
        <v>3.4402908361539426E-2</v>
      </c>
    </row>
    <row r="21" spans="1:6">
      <c r="A21" s="11">
        <v>36556</v>
      </c>
      <c r="B21" s="13">
        <v>22952.993467418779</v>
      </c>
      <c r="C21" s="6">
        <v>6.6464000000000008</v>
      </c>
      <c r="D21" s="6">
        <f t="shared" si="0"/>
        <v>0.88618666666666679</v>
      </c>
      <c r="E21" s="1">
        <f>LOOKUP(A21,'Crude Price'!A21:A3952,'Crude Price'!C21:C3952)</f>
        <v>27.08</v>
      </c>
      <c r="F21" s="15">
        <f t="shared" si="1"/>
        <v>3.2724766125061554E-2</v>
      </c>
    </row>
    <row r="22" spans="1:6">
      <c r="A22" s="11">
        <v>36557</v>
      </c>
      <c r="B22" s="13">
        <v>22382.010932947338</v>
      </c>
      <c r="C22" s="6">
        <v>6.5392000000000001</v>
      </c>
      <c r="D22" s="6">
        <f t="shared" si="0"/>
        <v>0.8718933333333333</v>
      </c>
      <c r="E22" s="1">
        <f>LOOKUP(A22,'Crude Price'!A22:A3953,'Crude Price'!C22:C3953)</f>
        <v>27.35</v>
      </c>
      <c r="F22" s="15">
        <f t="shared" si="1"/>
        <v>3.1879098110907979E-2</v>
      </c>
    </row>
    <row r="23" spans="1:6">
      <c r="A23" s="11">
        <v>36558</v>
      </c>
      <c r="B23" s="13">
        <v>21811.028398475901</v>
      </c>
      <c r="C23" s="6">
        <v>6.4320000000000004</v>
      </c>
      <c r="D23" s="6">
        <f t="shared" si="0"/>
        <v>0.85760000000000003</v>
      </c>
      <c r="E23" s="1">
        <f>LOOKUP(A23,'Crude Price'!A23:A3954,'Crude Price'!C23:C3954)</f>
        <v>27.15</v>
      </c>
      <c r="F23" s="15">
        <f t="shared" si="1"/>
        <v>3.1587476979742173E-2</v>
      </c>
    </row>
    <row r="24" spans="1:6">
      <c r="A24" s="11">
        <v>36559</v>
      </c>
      <c r="B24" s="13">
        <v>21665.483421456858</v>
      </c>
      <c r="C24" s="6">
        <v>6.4320000000000004</v>
      </c>
      <c r="D24" s="6">
        <f t="shared" si="0"/>
        <v>0.85760000000000003</v>
      </c>
      <c r="E24" s="1">
        <f>LOOKUP(A24,'Crude Price'!A24:A3955,'Crude Price'!C24:C3955)</f>
        <v>27.6</v>
      </c>
      <c r="F24" s="15">
        <f t="shared" si="1"/>
        <v>3.107246376811594E-2</v>
      </c>
    </row>
    <row r="25" spans="1:6">
      <c r="A25" s="11">
        <v>36560</v>
      </c>
      <c r="B25" s="13">
        <v>21094.500886985421</v>
      </c>
      <c r="C25" s="6">
        <v>6.3247999999999998</v>
      </c>
      <c r="D25" s="6">
        <f t="shared" si="0"/>
        <v>0.84330666666666665</v>
      </c>
      <c r="E25" s="1">
        <f>LOOKUP(A25,'Crude Price'!A25:A3956,'Crude Price'!C25:C3956)</f>
        <v>27.48</v>
      </c>
      <c r="F25" s="15">
        <f t="shared" si="1"/>
        <v>3.0688015526443471E-2</v>
      </c>
    </row>
    <row r="26" spans="1:6">
      <c r="A26" s="11">
        <v>36563</v>
      </c>
      <c r="B26" s="13">
        <v>20523.51835251398</v>
      </c>
      <c r="C26" s="6">
        <v>6.2176</v>
      </c>
      <c r="D26" s="6">
        <f t="shared" si="0"/>
        <v>0.82901333333333338</v>
      </c>
      <c r="E26" s="1">
        <f>LOOKUP(A26,'Crude Price'!A26:A3957,'Crude Price'!C26:C3957)</f>
        <v>27.94</v>
      </c>
      <c r="F26" s="15">
        <f t="shared" si="1"/>
        <v>2.967120019088523E-2</v>
      </c>
    </row>
    <row r="27" spans="1:6">
      <c r="A27" s="11">
        <v>36564</v>
      </c>
      <c r="B27" s="13">
        <v>19879.763329533023</v>
      </c>
      <c r="C27" s="6">
        <v>6.1104000000000003</v>
      </c>
      <c r="D27" s="6">
        <f t="shared" si="0"/>
        <v>0.81472</v>
      </c>
      <c r="E27" s="1">
        <f>LOOKUP(A27,'Crude Price'!A27:A3958,'Crude Price'!C27:C3958)</f>
        <v>27.61</v>
      </c>
      <c r="F27" s="15">
        <f t="shared" si="1"/>
        <v>2.9508149221296631E-2</v>
      </c>
    </row>
    <row r="28" spans="1:6">
      <c r="A28" s="11">
        <v>36565</v>
      </c>
      <c r="B28" s="13">
        <v>19734.218352513981</v>
      </c>
      <c r="C28" s="6">
        <v>6.1104000000000003</v>
      </c>
      <c r="D28" s="6">
        <f t="shared" si="0"/>
        <v>0.81472</v>
      </c>
      <c r="E28" s="1">
        <f>LOOKUP(A28,'Crude Price'!A28:A3959,'Crude Price'!C28:C3959)</f>
        <v>27.44</v>
      </c>
      <c r="F28" s="15">
        <f t="shared" si="1"/>
        <v>2.9690962099125362E-2</v>
      </c>
    </row>
    <row r="29" spans="1:6">
      <c r="A29" s="11">
        <v>36566</v>
      </c>
      <c r="B29" s="13">
        <v>19588.673375494938</v>
      </c>
      <c r="C29" s="6">
        <v>6.1104000000000003</v>
      </c>
      <c r="D29" s="6">
        <f t="shared" si="0"/>
        <v>0.81472</v>
      </c>
      <c r="E29" s="1">
        <f>LOOKUP(A29,'Crude Price'!A29:A3960,'Crude Price'!C29:C3960)</f>
        <v>27.32</v>
      </c>
      <c r="F29" s="15">
        <f t="shared" si="1"/>
        <v>2.9821376281112737E-2</v>
      </c>
    </row>
    <row r="30" spans="1:6">
      <c r="A30" s="11">
        <v>36567</v>
      </c>
      <c r="B30" s="13">
        <v>21156.076001890215</v>
      </c>
      <c r="C30" s="6">
        <v>6.4320000000000004</v>
      </c>
      <c r="D30" s="6">
        <f t="shared" si="0"/>
        <v>0.85760000000000003</v>
      </c>
      <c r="E30" s="1">
        <f>LOOKUP(A30,'Crude Price'!A30:A3961,'Crude Price'!C30:C3961)</f>
        <v>27.82</v>
      </c>
      <c r="F30" s="15">
        <f t="shared" si="1"/>
        <v>3.0826743350107835E-2</v>
      </c>
    </row>
    <row r="31" spans="1:6">
      <c r="A31" s="11">
        <v>36570</v>
      </c>
      <c r="B31" s="13">
        <v>21581.513559342609</v>
      </c>
      <c r="C31" s="6">
        <v>6.5392000000000001</v>
      </c>
      <c r="D31" s="6">
        <f t="shared" si="0"/>
        <v>0.8718933333333333</v>
      </c>
      <c r="E31" s="1">
        <f>LOOKUP(A31,'Crude Price'!A31:A3962,'Crude Price'!C31:C3962)</f>
        <v>28.03</v>
      </c>
      <c r="F31" s="15">
        <f t="shared" si="1"/>
        <v>3.1105720061838503E-2</v>
      </c>
    </row>
    <row r="32" spans="1:6">
      <c r="A32" s="11">
        <v>36571</v>
      </c>
      <c r="B32" s="13">
        <v>22006.951116795011</v>
      </c>
      <c r="C32" s="6">
        <v>6.6464000000000008</v>
      </c>
      <c r="D32" s="6">
        <f t="shared" si="0"/>
        <v>0.88618666666666679</v>
      </c>
      <c r="E32" s="1">
        <f>LOOKUP(A32,'Crude Price'!A32:A3963,'Crude Price'!C32:C3963)</f>
        <v>28.12</v>
      </c>
      <c r="F32" s="15">
        <f t="shared" si="1"/>
        <v>3.1514461830251306E-2</v>
      </c>
    </row>
    <row r="33" spans="1:6">
      <c r="A33" s="11">
        <v>36572</v>
      </c>
      <c r="B33" s="13">
        <v>21861.406139775969</v>
      </c>
      <c r="C33" s="6">
        <v>6.6464000000000008</v>
      </c>
      <c r="D33" s="6">
        <f t="shared" si="0"/>
        <v>0.88618666666666679</v>
      </c>
      <c r="E33" s="1">
        <f>LOOKUP(A33,'Crude Price'!A33:A3964,'Crude Price'!C33:C3964)</f>
        <v>28.11</v>
      </c>
      <c r="F33" s="15">
        <f t="shared" si="1"/>
        <v>3.1525672951500064E-2</v>
      </c>
    </row>
    <row r="34" spans="1:6">
      <c r="A34" s="11">
        <v>36573</v>
      </c>
      <c r="B34" s="13">
        <v>23428.808766171242</v>
      </c>
      <c r="C34" s="6">
        <v>6.9680000000000009</v>
      </c>
      <c r="D34" s="6">
        <f t="shared" si="0"/>
        <v>0.92906666666666682</v>
      </c>
      <c r="E34" s="1">
        <f>LOOKUP(A34,'Crude Price'!A34:A3965,'Crude Price'!C34:C3965)</f>
        <v>27.54</v>
      </c>
      <c r="F34" s="15">
        <f t="shared" si="1"/>
        <v>3.3735173081578314E-2</v>
      </c>
    </row>
    <row r="35" spans="1:6">
      <c r="A35" s="11">
        <v>36574</v>
      </c>
      <c r="B35" s="13">
        <v>23283.263789152203</v>
      </c>
      <c r="C35" s="6">
        <v>6.9680000000000009</v>
      </c>
      <c r="D35" s="6">
        <f t="shared" si="0"/>
        <v>0.92906666666666682</v>
      </c>
      <c r="E35" s="1">
        <f>LOOKUP(A35,'Crude Price'!A35:A3966,'Crude Price'!C35:C3966)</f>
        <v>27.26</v>
      </c>
      <c r="F35" s="15">
        <f t="shared" si="1"/>
        <v>3.4081682562973836E-2</v>
      </c>
    </row>
    <row r="36" spans="1:6">
      <c r="A36" s="11">
        <v>36577</v>
      </c>
      <c r="B36" s="13">
        <v>23137.71881213316</v>
      </c>
      <c r="C36" s="6">
        <v>6.9680000000000009</v>
      </c>
      <c r="D36" s="6">
        <f t="shared" si="0"/>
        <v>0.92906666666666682</v>
      </c>
      <c r="E36" s="1">
        <f>LOOKUP(A36,'Crude Price'!A36:A3967,'Crude Price'!C36:C3967)</f>
        <v>26.93</v>
      </c>
      <c r="F36" s="15">
        <f t="shared" si="1"/>
        <v>3.4499319222676079E-2</v>
      </c>
    </row>
    <row r="37" spans="1:6">
      <c r="A37" s="11">
        <v>36578</v>
      </c>
      <c r="B37" s="13">
        <v>22992.173835114118</v>
      </c>
      <c r="C37" s="6">
        <v>6.9680000000000009</v>
      </c>
      <c r="D37" s="6">
        <f t="shared" si="0"/>
        <v>0.92906666666666682</v>
      </c>
      <c r="E37" s="1">
        <f>LOOKUP(A37,'Crude Price'!A37:A3968,'Crude Price'!C37:C3968)</f>
        <v>27.22</v>
      </c>
      <c r="F37" s="15">
        <f t="shared" si="1"/>
        <v>3.4131765858437434E-2</v>
      </c>
    </row>
    <row r="38" spans="1:6">
      <c r="A38" s="11">
        <v>36579</v>
      </c>
      <c r="B38" s="13">
        <v>22846.628858095079</v>
      </c>
      <c r="C38" s="6">
        <v>6.9680000000000009</v>
      </c>
      <c r="D38" s="6">
        <f t="shared" si="0"/>
        <v>0.92906666666666682</v>
      </c>
      <c r="E38" s="1">
        <f>LOOKUP(A38,'Crude Price'!A38:A3969,'Crude Price'!C38:C3969)</f>
        <v>27.92</v>
      </c>
      <c r="F38" s="15">
        <f t="shared" si="1"/>
        <v>3.3276026743075456E-2</v>
      </c>
    </row>
    <row r="39" spans="1:6">
      <c r="A39" s="11">
        <v>36580</v>
      </c>
      <c r="B39" s="13">
        <v>22130.101346604595</v>
      </c>
      <c r="C39" s="6">
        <v>6.8608000000000002</v>
      </c>
      <c r="D39" s="6">
        <f t="shared" si="0"/>
        <v>0.91477333333333333</v>
      </c>
      <c r="E39" s="1">
        <f>LOOKUP(A39,'Crude Price'!A39:A3970,'Crude Price'!C39:C3970)</f>
        <v>28.21</v>
      </c>
      <c r="F39" s="15">
        <f t="shared" si="1"/>
        <v>3.2427271653078106E-2</v>
      </c>
    </row>
    <row r="40" spans="1:6">
      <c r="A40" s="11">
        <v>36581</v>
      </c>
      <c r="B40" s="13">
        <v>21984.556369585553</v>
      </c>
      <c r="C40" s="6">
        <v>6.8608000000000002</v>
      </c>
      <c r="D40" s="6">
        <f t="shared" si="0"/>
        <v>0.91477333333333333</v>
      </c>
      <c r="E40" s="1">
        <f>LOOKUP(A40,'Crude Price'!A40:A3971,'Crude Price'!C40:C3971)</f>
        <v>28.53</v>
      </c>
      <c r="F40" s="15">
        <f t="shared" si="1"/>
        <v>3.2063558826965766E-2</v>
      </c>
    </row>
    <row r="41" spans="1:6">
      <c r="A41" s="11">
        <v>36584</v>
      </c>
      <c r="B41" s="13">
        <v>21839.01139256651</v>
      </c>
      <c r="C41" s="6">
        <v>6.8608000000000002</v>
      </c>
      <c r="D41" s="6">
        <f t="shared" si="0"/>
        <v>0.91477333333333333</v>
      </c>
      <c r="E41" s="1">
        <f>LOOKUP(A41,'Crude Price'!A41:A3972,'Crude Price'!C41:C3972)</f>
        <v>28.7</v>
      </c>
      <c r="F41" s="15">
        <f t="shared" si="1"/>
        <v>3.1873635307781652E-2</v>
      </c>
    </row>
    <row r="42" spans="1:6">
      <c r="A42" s="11">
        <v>36585</v>
      </c>
      <c r="B42" s="13">
        <v>21122.483881076034</v>
      </c>
      <c r="C42" s="6">
        <v>6.7536000000000005</v>
      </c>
      <c r="D42" s="6">
        <f t="shared" si="0"/>
        <v>0.90048000000000006</v>
      </c>
      <c r="E42" s="1">
        <f>LOOKUP(A42,'Crude Price'!A42:A3973,'Crude Price'!C42:C3973)</f>
        <v>29.01</v>
      </c>
      <c r="F42" s="15">
        <f t="shared" si="1"/>
        <v>3.1040330920372287E-2</v>
      </c>
    </row>
    <row r="43" spans="1:6">
      <c r="A43" s="11">
        <v>36586</v>
      </c>
      <c r="B43" s="13">
        <v>21547.921438528429</v>
      </c>
      <c r="C43" s="6">
        <v>6.8608000000000002</v>
      </c>
      <c r="D43" s="6">
        <f t="shared" si="0"/>
        <v>0.91477333333333333</v>
      </c>
      <c r="E43" s="1">
        <f>LOOKUP(A43,'Crude Price'!A43:A3974,'Crude Price'!C43:C3974)</f>
        <v>29.78</v>
      </c>
      <c r="F43" s="15">
        <f t="shared" si="1"/>
        <v>3.0717707633758674E-2</v>
      </c>
    </row>
    <row r="44" spans="1:6">
      <c r="A44" s="11">
        <v>36587</v>
      </c>
      <c r="B44" s="13">
        <v>21402.376461509386</v>
      </c>
      <c r="C44" s="6">
        <v>6.8608000000000002</v>
      </c>
      <c r="D44" s="6">
        <f t="shared" si="0"/>
        <v>0.91477333333333333</v>
      </c>
      <c r="E44" s="1">
        <f>LOOKUP(A44,'Crude Price'!A44:A3975,'Crude Price'!C44:C3975)</f>
        <v>30.12</v>
      </c>
      <c r="F44" s="15">
        <f t="shared" si="1"/>
        <v>3.0370960602036298E-2</v>
      </c>
    </row>
    <row r="45" spans="1:6">
      <c r="A45" s="11">
        <v>36588</v>
      </c>
      <c r="B45" s="13">
        <v>21827.814018961788</v>
      </c>
      <c r="C45" s="6">
        <v>6.9680000000000009</v>
      </c>
      <c r="D45" s="6">
        <f t="shared" si="0"/>
        <v>0.92906666666666682</v>
      </c>
      <c r="E45" s="1">
        <f>LOOKUP(A45,'Crude Price'!A45:A3976,'Crude Price'!C45:C3976)</f>
        <v>29.83</v>
      </c>
      <c r="F45" s="15">
        <f t="shared" si="1"/>
        <v>3.1145379371996879E-2</v>
      </c>
    </row>
    <row r="46" spans="1:6">
      <c r="A46" s="11">
        <v>36591</v>
      </c>
      <c r="B46" s="13">
        <v>21682.269041942745</v>
      </c>
      <c r="C46" s="6">
        <v>6.9680000000000009</v>
      </c>
      <c r="D46" s="6">
        <f t="shared" si="0"/>
        <v>0.92906666666666682</v>
      </c>
      <c r="E46" s="1">
        <f>LOOKUP(A46,'Crude Price'!A46:A3977,'Crude Price'!C46:C3977)</f>
        <v>30.08</v>
      </c>
      <c r="F46" s="15">
        <f t="shared" si="1"/>
        <v>3.0886524822695043E-2</v>
      </c>
    </row>
    <row r="47" spans="1:6">
      <c r="A47" s="11">
        <v>36592</v>
      </c>
      <c r="B47" s="13">
        <v>21536.724064923706</v>
      </c>
      <c r="C47" s="6">
        <v>6.9680000000000009</v>
      </c>
      <c r="D47" s="6">
        <f t="shared" si="0"/>
        <v>0.92906666666666682</v>
      </c>
      <c r="E47" s="1">
        <f>LOOKUP(A47,'Crude Price'!A47:A3978,'Crude Price'!C47:C3978)</f>
        <v>31.93</v>
      </c>
      <c r="F47" s="15">
        <f t="shared" si="1"/>
        <v>2.9096982983609986E-2</v>
      </c>
    </row>
    <row r="48" spans="1:6">
      <c r="A48" s="11">
        <v>36593</v>
      </c>
      <c r="B48" s="13">
        <v>22533.144156847538</v>
      </c>
      <c r="C48" s="6">
        <v>7.1824000000000012</v>
      </c>
      <c r="D48" s="6">
        <f t="shared" si="0"/>
        <v>0.95765333333333347</v>
      </c>
      <c r="E48" s="1">
        <f>LOOKUP(A48,'Crude Price'!A48:A3979,'Crude Price'!C48:C3979)</f>
        <v>31.41</v>
      </c>
      <c r="F48" s="15">
        <f t="shared" si="1"/>
        <v>3.0488803990236658E-2</v>
      </c>
    </row>
    <row r="49" spans="1:6">
      <c r="A49" s="11">
        <v>36594</v>
      </c>
      <c r="B49" s="13">
        <v>22678.689133866581</v>
      </c>
      <c r="C49" s="6">
        <v>7.1824000000000012</v>
      </c>
      <c r="D49" s="6">
        <f t="shared" si="0"/>
        <v>0.95765333333333347</v>
      </c>
      <c r="E49" s="1">
        <f>LOOKUP(A49,'Crude Price'!A49:A3980,'Crude Price'!C49:C3980)</f>
        <v>29.11</v>
      </c>
      <c r="F49" s="15">
        <f t="shared" si="1"/>
        <v>3.2897744188709499E-2</v>
      </c>
    </row>
    <row r="50" spans="1:6">
      <c r="A50" s="11">
        <v>36595</v>
      </c>
      <c r="B50" s="13">
        <v>23395.216645357057</v>
      </c>
      <c r="C50" s="6">
        <v>7.289600000000001</v>
      </c>
      <c r="D50" s="6">
        <f t="shared" si="0"/>
        <v>0.97194666666666685</v>
      </c>
      <c r="E50" s="1">
        <f>LOOKUP(A50,'Crude Price'!A50:A3981,'Crude Price'!C50:C3981)</f>
        <v>28.97</v>
      </c>
      <c r="F50" s="15">
        <f t="shared" si="1"/>
        <v>3.3550109308480042E-2</v>
      </c>
    </row>
    <row r="51" spans="1:6">
      <c r="A51" s="11">
        <v>36598</v>
      </c>
      <c r="B51" s="13">
        <v>24682.726691318974</v>
      </c>
      <c r="C51" s="6">
        <v>7.5039999999999996</v>
      </c>
      <c r="D51" s="6">
        <f t="shared" si="0"/>
        <v>1.0005333333333333</v>
      </c>
      <c r="E51" s="1">
        <f>LOOKUP(A51,'Crude Price'!A51:A3982,'Crude Price'!C51:C3982)</f>
        <v>29.25</v>
      </c>
      <c r="F51" s="15">
        <f t="shared" si="1"/>
        <v>3.4206267806267801E-2</v>
      </c>
    </row>
    <row r="52" spans="1:6">
      <c r="A52" s="11">
        <v>36599</v>
      </c>
      <c r="B52" s="13">
        <v>26541.219271752328</v>
      </c>
      <c r="C52" s="6">
        <v>7.8256000000000006</v>
      </c>
      <c r="D52" s="6">
        <f t="shared" si="0"/>
        <v>1.0434133333333333</v>
      </c>
      <c r="E52" s="1">
        <f>LOOKUP(A52,'Crude Price'!A52:A3983,'Crude Price'!C52:C3983)</f>
        <v>28.83</v>
      </c>
      <c r="F52" s="15">
        <f t="shared" si="1"/>
        <v>3.619192970285582E-2</v>
      </c>
    </row>
    <row r="53" spans="1:6">
      <c r="A53" s="11">
        <v>36600</v>
      </c>
      <c r="B53" s="13">
        <v>28399.711852185683</v>
      </c>
      <c r="C53" s="6">
        <v>8.1471999999999998</v>
      </c>
      <c r="D53" s="6">
        <f t="shared" si="0"/>
        <v>1.0862933333333333</v>
      </c>
      <c r="E53" s="1">
        <f>LOOKUP(A53,'Crude Price'!A53:A3984,'Crude Price'!C53:C3984)</f>
        <v>28.03</v>
      </c>
      <c r="F53" s="15">
        <f t="shared" si="1"/>
        <v>3.8754667618028302E-2</v>
      </c>
    </row>
    <row r="54" spans="1:6">
      <c r="A54" s="11">
        <v>36601</v>
      </c>
      <c r="B54" s="13">
        <v>29687.221898147611</v>
      </c>
      <c r="C54" s="6">
        <v>8.361600000000001</v>
      </c>
      <c r="D54" s="6">
        <f t="shared" si="0"/>
        <v>1.1148800000000001</v>
      </c>
      <c r="E54" s="1">
        <f>LOOKUP(A54,'Crude Price'!A54:A3985,'Crude Price'!C54:C3985)</f>
        <v>27.97</v>
      </c>
      <c r="F54" s="15">
        <f t="shared" si="1"/>
        <v>3.9859849839113344E-2</v>
      </c>
    </row>
    <row r="55" spans="1:6">
      <c r="A55" s="11">
        <v>36602</v>
      </c>
      <c r="B55" s="13">
        <v>29832.766875166653</v>
      </c>
      <c r="C55" s="6">
        <v>8.361600000000001</v>
      </c>
      <c r="D55" s="6">
        <f t="shared" si="0"/>
        <v>1.1148800000000001</v>
      </c>
      <c r="E55" s="1">
        <f>LOOKUP(A55,'Crude Price'!A55:A3986,'Crude Price'!C55:C3986)</f>
        <v>27.87</v>
      </c>
      <c r="F55" s="15">
        <f t="shared" si="1"/>
        <v>4.0002870470039469E-2</v>
      </c>
    </row>
    <row r="56" spans="1:6">
      <c r="A56" s="11">
        <v>36605</v>
      </c>
      <c r="B56" s="13">
        <v>32262.241990071434</v>
      </c>
      <c r="C56" s="6">
        <v>8.7904</v>
      </c>
      <c r="D56" s="6">
        <f t="shared" si="0"/>
        <v>1.1720533333333334</v>
      </c>
      <c r="E56" s="1">
        <f>LOOKUP(A56,'Crude Price'!A56:A3987,'Crude Price'!C56:C3987)</f>
        <v>25.59</v>
      </c>
      <c r="F56" s="15">
        <f t="shared" si="1"/>
        <v>4.5801224436628894E-2</v>
      </c>
    </row>
    <row r="57" spans="1:6">
      <c r="A57" s="11">
        <v>36606</v>
      </c>
      <c r="B57" s="13">
        <v>32978.769501561917</v>
      </c>
      <c r="C57" s="6">
        <v>8.8976000000000006</v>
      </c>
      <c r="D57" s="6">
        <f t="shared" si="0"/>
        <v>1.1863466666666667</v>
      </c>
      <c r="E57" s="1">
        <f>LOOKUP(A57,'Crude Price'!A57:A3988,'Crude Price'!C57:C3988)</f>
        <v>24.93</v>
      </c>
      <c r="F57" s="15">
        <f t="shared" si="1"/>
        <v>4.7587110576280255E-2</v>
      </c>
    </row>
    <row r="58" spans="1:6">
      <c r="A58" s="11">
        <v>36607</v>
      </c>
      <c r="B58" s="13">
        <v>31982.349409638085</v>
      </c>
      <c r="C58" s="6">
        <v>8.6832000000000011</v>
      </c>
      <c r="D58" s="6">
        <f t="shared" si="0"/>
        <v>1.1577600000000001</v>
      </c>
      <c r="E58" s="1">
        <f>LOOKUP(A58,'Crude Price'!A58:A3989,'Crude Price'!C58:C3989)</f>
        <v>25.77</v>
      </c>
      <c r="F58" s="15">
        <f t="shared" si="1"/>
        <v>4.4926658905704311E-2</v>
      </c>
    </row>
    <row r="59" spans="1:6">
      <c r="A59" s="11">
        <v>36608</v>
      </c>
      <c r="B59" s="13">
        <v>31484.139363676164</v>
      </c>
      <c r="C59" s="6">
        <v>8.5760000000000005</v>
      </c>
      <c r="D59" s="6">
        <f t="shared" si="0"/>
        <v>1.1434666666666666</v>
      </c>
      <c r="E59" s="1">
        <f>LOOKUP(A59,'Crude Price'!A59:A3990,'Crude Price'!C59:C3990)</f>
        <v>25.32</v>
      </c>
      <c r="F59" s="15">
        <f t="shared" si="1"/>
        <v>4.5160610847814635E-2</v>
      </c>
    </row>
    <row r="60" spans="1:6">
      <c r="A60" s="11">
        <v>36609</v>
      </c>
      <c r="B60" s="13">
        <v>31556.911852185684</v>
      </c>
      <c r="C60" s="6">
        <v>8.5760000000000005</v>
      </c>
      <c r="D60" s="6">
        <f t="shared" si="0"/>
        <v>1.1434666666666666</v>
      </c>
      <c r="E60" s="1">
        <f>LOOKUP(A60,'Crude Price'!A60:A3991,'Crude Price'!C60:C3991)</f>
        <v>25.74</v>
      </c>
      <c r="F60" s="15">
        <f t="shared" si="1"/>
        <v>4.4423724423724428E-2</v>
      </c>
    </row>
    <row r="61" spans="1:6">
      <c r="A61" s="11">
        <v>36612</v>
      </c>
      <c r="B61" s="13">
        <v>31058.701806223773</v>
      </c>
      <c r="C61" s="6">
        <v>8.4688000000000017</v>
      </c>
      <c r="D61" s="6">
        <f t="shared" si="0"/>
        <v>1.1291733333333336</v>
      </c>
      <c r="E61" s="1">
        <f>LOOKUP(A61,'Crude Price'!A61:A3992,'Crude Price'!C61:C3992)</f>
        <v>25.16</v>
      </c>
      <c r="F61" s="15">
        <f t="shared" si="1"/>
        <v>4.4879703232644418E-2</v>
      </c>
    </row>
    <row r="62" spans="1:6">
      <c r="A62" s="11">
        <v>36613</v>
      </c>
      <c r="B62" s="13">
        <v>30560.491760261863</v>
      </c>
      <c r="C62" s="6">
        <v>8.361600000000001</v>
      </c>
      <c r="D62" s="6">
        <f t="shared" si="0"/>
        <v>1.1148800000000001</v>
      </c>
      <c r="E62" s="1">
        <f>LOOKUP(A62,'Crude Price'!A62:A3993,'Crude Price'!C62:C3993)</f>
        <v>24.8</v>
      </c>
      <c r="F62" s="15">
        <f t="shared" si="1"/>
        <v>4.4954838709677425E-2</v>
      </c>
    </row>
    <row r="63" spans="1:6">
      <c r="A63" s="11">
        <v>36614</v>
      </c>
      <c r="B63" s="13">
        <v>31204.246783242812</v>
      </c>
      <c r="C63" s="6">
        <v>8.4688000000000017</v>
      </c>
      <c r="D63" s="6">
        <f t="shared" si="0"/>
        <v>1.1291733333333336</v>
      </c>
      <c r="E63" s="1">
        <f>LOOKUP(A63,'Crude Price'!A63:A3994,'Crude Price'!C63:C3994)</f>
        <v>23.77</v>
      </c>
      <c r="F63" s="15">
        <f t="shared" si="1"/>
        <v>4.7504136867199565E-2</v>
      </c>
    </row>
    <row r="64" spans="1:6">
      <c r="A64" s="11">
        <v>36615</v>
      </c>
      <c r="B64" s="13">
        <v>32418.98434069521</v>
      </c>
      <c r="C64" s="6">
        <v>8.6832000000000011</v>
      </c>
      <c r="D64" s="6">
        <f t="shared" si="0"/>
        <v>1.1577600000000001</v>
      </c>
      <c r="E64" s="1">
        <f>LOOKUP(A64,'Crude Price'!A64:A3995,'Crude Price'!C64:C3995)</f>
        <v>23.94</v>
      </c>
      <c r="F64" s="15">
        <f t="shared" si="1"/>
        <v>4.8360902255639097E-2</v>
      </c>
    </row>
    <row r="65" spans="1:6">
      <c r="A65" s="11">
        <v>36616</v>
      </c>
      <c r="B65" s="13">
        <v>31920.774294733288</v>
      </c>
      <c r="C65" s="6">
        <v>8.5760000000000005</v>
      </c>
      <c r="D65" s="6">
        <f t="shared" si="0"/>
        <v>1.1434666666666666</v>
      </c>
      <c r="E65" s="1">
        <f>LOOKUP(A65,'Crude Price'!A65:A3996,'Crude Price'!C65:C3996)</f>
        <v>23.98</v>
      </c>
      <c r="F65" s="15">
        <f t="shared" si="1"/>
        <v>4.7684181262162909E-2</v>
      </c>
    </row>
    <row r="66" spans="1:6">
      <c r="A66" s="11">
        <v>36619</v>
      </c>
      <c r="B66" s="13">
        <v>31993.546783242808</v>
      </c>
      <c r="C66" s="6">
        <v>8.5760000000000005</v>
      </c>
      <c r="D66" s="6">
        <f t="shared" si="0"/>
        <v>1.1434666666666666</v>
      </c>
      <c r="E66" s="1">
        <f>LOOKUP(A66,'Crude Price'!A66:A3997,'Crude Price'!C66:C3997)</f>
        <v>24.62</v>
      </c>
      <c r="F66" s="15">
        <f t="shared" si="1"/>
        <v>4.6444624966152176E-2</v>
      </c>
    </row>
    <row r="67" spans="1:6">
      <c r="A67" s="11">
        <v>36620</v>
      </c>
      <c r="B67" s="13">
        <v>32637.301806223772</v>
      </c>
      <c r="C67" s="6">
        <v>8.6832000000000011</v>
      </c>
      <c r="D67" s="6">
        <f t="shared" ref="D67:D130" si="2">C67/7.5</f>
        <v>1.1577600000000001</v>
      </c>
      <c r="E67" s="1">
        <f>LOOKUP(A67,'Crude Price'!A67:A3998,'Crude Price'!C67:C3998)</f>
        <v>23.26</v>
      </c>
      <c r="F67" s="15">
        <f t="shared" ref="F67:F130" si="3">D67/E67</f>
        <v>4.9774720550300945E-2</v>
      </c>
    </row>
    <row r="68" spans="1:6">
      <c r="A68" s="11">
        <v>36621</v>
      </c>
      <c r="B68" s="13">
        <v>32710.074294733291</v>
      </c>
      <c r="C68" s="6">
        <v>8.6832000000000011</v>
      </c>
      <c r="D68" s="6">
        <f t="shared" si="2"/>
        <v>1.1577600000000001</v>
      </c>
      <c r="E68" s="1">
        <f>LOOKUP(A68,'Crude Price'!A68:A3999,'Crude Price'!C68:C3999)</f>
        <v>22.98</v>
      </c>
      <c r="F68" s="15">
        <f t="shared" si="3"/>
        <v>5.0381201044386426E-2</v>
      </c>
    </row>
    <row r="69" spans="1:6">
      <c r="A69" s="11">
        <v>36622</v>
      </c>
      <c r="B69" s="13">
        <v>32782.846783242814</v>
      </c>
      <c r="C69" s="6">
        <v>8.6832000000000011</v>
      </c>
      <c r="D69" s="6">
        <f t="shared" si="2"/>
        <v>1.1577600000000001</v>
      </c>
      <c r="E69" s="1">
        <f>LOOKUP(A69,'Crude Price'!A69:A4000,'Crude Price'!C69:C4000)</f>
        <v>22.9</v>
      </c>
      <c r="F69" s="15">
        <f t="shared" si="3"/>
        <v>5.055720524017468E-2</v>
      </c>
    </row>
    <row r="70" spans="1:6">
      <c r="A70" s="11">
        <v>36623</v>
      </c>
      <c r="B70" s="13">
        <v>32102.705516007089</v>
      </c>
      <c r="C70" s="6">
        <v>8.5760000000000005</v>
      </c>
      <c r="D70" s="6">
        <f t="shared" si="2"/>
        <v>1.1434666666666666</v>
      </c>
      <c r="E70" s="1">
        <f>LOOKUP(A70,'Crude Price'!A70:A4001,'Crude Price'!C70:C4001)</f>
        <v>22.63</v>
      </c>
      <c r="F70" s="15">
        <f t="shared" si="3"/>
        <v>5.0528796582707321E-2</v>
      </c>
    </row>
    <row r="71" spans="1:6">
      <c r="A71" s="11">
        <v>36626</v>
      </c>
      <c r="B71" s="13">
        <v>33706.494386657127</v>
      </c>
      <c r="C71" s="6">
        <v>8.8976000000000006</v>
      </c>
      <c r="D71" s="6">
        <f t="shared" si="2"/>
        <v>1.1863466666666667</v>
      </c>
      <c r="E71" s="1">
        <f>LOOKUP(A71,'Crude Price'!A71:A4002,'Crude Price'!C71:C4002)</f>
        <v>21.08</v>
      </c>
      <c r="F71" s="15">
        <f t="shared" si="3"/>
        <v>5.6278304870335236E-2</v>
      </c>
    </row>
    <row r="72" spans="1:6">
      <c r="A72" s="11">
        <v>36627</v>
      </c>
      <c r="B72" s="13">
        <v>33597.335653892842</v>
      </c>
      <c r="C72" s="6">
        <v>8.8976000000000006</v>
      </c>
      <c r="D72" s="6">
        <f t="shared" si="2"/>
        <v>1.1863466666666667</v>
      </c>
      <c r="E72" s="1">
        <f>LOOKUP(A72,'Crude Price'!A72:A4003,'Crude Price'!C72:C4003)</f>
        <v>21.05</v>
      </c>
      <c r="F72" s="15">
        <f t="shared" si="3"/>
        <v>5.6358511480601739E-2</v>
      </c>
    </row>
    <row r="73" spans="1:6">
      <c r="A73" s="11">
        <v>36628</v>
      </c>
      <c r="B73" s="13">
        <v>33488.176921128565</v>
      </c>
      <c r="C73" s="6">
        <v>8.8976000000000006</v>
      </c>
      <c r="D73" s="6">
        <f t="shared" si="2"/>
        <v>1.1863466666666667</v>
      </c>
      <c r="E73" s="1">
        <f>LOOKUP(A73,'Crude Price'!A73:A4004,'Crude Price'!C73:C4004)</f>
        <v>21.4</v>
      </c>
      <c r="F73" s="15">
        <f t="shared" si="3"/>
        <v>5.5436760124610594E-2</v>
      </c>
    </row>
    <row r="74" spans="1:6">
      <c r="A74" s="11">
        <v>36629</v>
      </c>
      <c r="B74" s="13">
        <v>34520.983257307154</v>
      </c>
      <c r="C74" s="6">
        <v>9.1120000000000001</v>
      </c>
      <c r="D74" s="6">
        <f t="shared" si="2"/>
        <v>1.2149333333333334</v>
      </c>
      <c r="E74" s="1">
        <f>LOOKUP(A74,'Crude Price'!A74:A4005,'Crude Price'!C74:C4005)</f>
        <v>22.65</v>
      </c>
      <c r="F74" s="15">
        <f t="shared" si="3"/>
        <v>5.3639440765268588E-2</v>
      </c>
    </row>
    <row r="75" spans="1:6">
      <c r="A75" s="11">
        <v>36630</v>
      </c>
      <c r="B75" s="13">
        <v>37837.719731371493</v>
      </c>
      <c r="C75" s="6">
        <v>9.7552000000000003</v>
      </c>
      <c r="D75" s="6">
        <f t="shared" si="2"/>
        <v>1.3006933333333335</v>
      </c>
      <c r="E75" s="1">
        <f>LOOKUP(A75,'Crude Price'!A75:A4006,'Crude Price'!C75:C4006)</f>
        <v>22.13</v>
      </c>
      <c r="F75" s="15">
        <f t="shared" si="3"/>
        <v>5.877511673444797E-2</v>
      </c>
    </row>
    <row r="76" spans="1:6">
      <c r="A76" s="11">
        <v>36633</v>
      </c>
      <c r="B76" s="13">
        <v>40012.491136492972</v>
      </c>
      <c r="C76" s="6">
        <v>10.183999999999999</v>
      </c>
      <c r="D76" s="6">
        <f t="shared" si="2"/>
        <v>1.3578666666666666</v>
      </c>
      <c r="E76" s="1">
        <f>LOOKUP(A76,'Crude Price'!A76:A4007,'Crude Price'!C76:C4007)</f>
        <v>22.2</v>
      </c>
      <c r="F76" s="15">
        <f t="shared" si="3"/>
        <v>6.116516516516516E-2</v>
      </c>
    </row>
    <row r="77" spans="1:6">
      <c r="A77" s="11">
        <v>36634</v>
      </c>
      <c r="B77" s="13">
        <v>39903.332403728687</v>
      </c>
      <c r="C77" s="6">
        <v>10.183999999999999</v>
      </c>
      <c r="D77" s="6">
        <f t="shared" si="2"/>
        <v>1.3578666666666666</v>
      </c>
      <c r="E77" s="1">
        <f>LOOKUP(A77,'Crude Price'!A77:A4008,'Crude Price'!C77:C4008)</f>
        <v>22.67</v>
      </c>
      <c r="F77" s="15">
        <f t="shared" si="3"/>
        <v>5.9897073959711798E-2</v>
      </c>
    </row>
    <row r="78" spans="1:6">
      <c r="A78" s="11">
        <v>36635</v>
      </c>
      <c r="B78" s="13">
        <v>40365.156205435844</v>
      </c>
      <c r="C78" s="6">
        <v>10.2912</v>
      </c>
      <c r="D78" s="6">
        <f t="shared" si="2"/>
        <v>1.37216</v>
      </c>
      <c r="E78" s="1">
        <f>LOOKUP(A78,'Crude Price'!A78:A4009,'Crude Price'!C78:C4009)</f>
        <v>23.5</v>
      </c>
      <c r="F78" s="15">
        <f t="shared" si="3"/>
        <v>5.8389787234042555E-2</v>
      </c>
    </row>
    <row r="79" spans="1:6">
      <c r="A79" s="11">
        <v>36636</v>
      </c>
      <c r="B79" s="13">
        <v>43110.910145028764</v>
      </c>
      <c r="C79" s="6">
        <v>10.827200000000001</v>
      </c>
      <c r="D79" s="6">
        <f t="shared" si="2"/>
        <v>1.4436266666666668</v>
      </c>
      <c r="E79" s="1">
        <f>LOOKUP(A79,'Crude Price'!A79:A4010,'Crude Price'!C79:C4010)</f>
        <v>23.57</v>
      </c>
      <c r="F79" s="15">
        <f t="shared" si="3"/>
        <v>6.1248479705840762E-2</v>
      </c>
    </row>
    <row r="80" spans="1:6">
      <c r="A80" s="11">
        <v>36641</v>
      </c>
      <c r="B80" s="13">
        <v>41859.786343321597</v>
      </c>
      <c r="C80" s="6">
        <v>10.6128</v>
      </c>
      <c r="D80" s="6">
        <f t="shared" si="2"/>
        <v>1.4150400000000001</v>
      </c>
      <c r="E80" s="1">
        <f>LOOKUP(A80,'Crude Price'!A80:A4011,'Crude Price'!C80:C4011)</f>
        <v>23.36</v>
      </c>
      <c r="F80" s="15">
        <f t="shared" si="3"/>
        <v>6.0575342465753426E-2</v>
      </c>
    </row>
    <row r="81" spans="1:6">
      <c r="A81" s="11">
        <v>36642</v>
      </c>
      <c r="B81" s="13">
        <v>41179.645076085893</v>
      </c>
      <c r="C81" s="6">
        <v>10.505600000000001</v>
      </c>
      <c r="D81" s="6">
        <f t="shared" si="2"/>
        <v>1.4007466666666668</v>
      </c>
      <c r="E81" s="1">
        <f>LOOKUP(A81,'Crude Price'!A81:A4012,'Crude Price'!C81:C4012)</f>
        <v>22.9</v>
      </c>
      <c r="F81" s="15">
        <f t="shared" si="3"/>
        <v>6.1167976710334797E-2</v>
      </c>
    </row>
    <row r="82" spans="1:6">
      <c r="A82" s="11">
        <v>36643</v>
      </c>
      <c r="B82" s="13">
        <v>39928.52127437872</v>
      </c>
      <c r="C82" s="6">
        <v>10.2912</v>
      </c>
      <c r="D82" s="6">
        <f t="shared" si="2"/>
        <v>1.37216</v>
      </c>
      <c r="E82" s="1">
        <f>LOOKUP(A82,'Crude Price'!A82:A4013,'Crude Price'!C82:C4013)</f>
        <v>23.07</v>
      </c>
      <c r="F82" s="15">
        <f t="shared" si="3"/>
        <v>5.9478110099696578E-2</v>
      </c>
    </row>
    <row r="83" spans="1:6">
      <c r="A83" s="11">
        <v>36644</v>
      </c>
      <c r="B83" s="13">
        <v>39819.362541614435</v>
      </c>
      <c r="C83" s="6">
        <v>10.2912</v>
      </c>
      <c r="D83" s="6">
        <f t="shared" si="2"/>
        <v>1.37216</v>
      </c>
      <c r="E83" s="1">
        <f>LOOKUP(A83,'Crude Price'!A83:A4014,'Crude Price'!C83:C4014)</f>
        <v>23.79</v>
      </c>
      <c r="F83" s="15">
        <f t="shared" si="3"/>
        <v>5.7678015973097942E-2</v>
      </c>
    </row>
    <row r="84" spans="1:6">
      <c r="A84" s="11">
        <v>36648</v>
      </c>
      <c r="B84" s="13">
        <v>39139.221274378724</v>
      </c>
      <c r="C84" s="6">
        <v>10.183999999999999</v>
      </c>
      <c r="D84" s="6">
        <f t="shared" si="2"/>
        <v>1.3578666666666666</v>
      </c>
      <c r="E84" s="1">
        <f>LOOKUP(A84,'Crude Price'!A84:A4015,'Crude Price'!C84:C4015)</f>
        <v>24.73</v>
      </c>
      <c r="F84" s="15">
        <f t="shared" si="3"/>
        <v>5.490766949723682E-2</v>
      </c>
    </row>
    <row r="85" spans="1:6">
      <c r="A85" s="11">
        <v>36649</v>
      </c>
      <c r="B85" s="13">
        <v>40172.027610557314</v>
      </c>
      <c r="C85" s="6">
        <v>10.398400000000001</v>
      </c>
      <c r="D85" s="6">
        <f t="shared" si="2"/>
        <v>1.3864533333333333</v>
      </c>
      <c r="E85" s="1">
        <f>LOOKUP(A85,'Crude Price'!A85:A4016,'Crude Price'!C85:C4016)</f>
        <v>25.13</v>
      </c>
      <c r="F85" s="15">
        <f t="shared" si="3"/>
        <v>5.5171242870407214E-2</v>
      </c>
    </row>
    <row r="86" spans="1:6">
      <c r="A86" s="11">
        <v>36650</v>
      </c>
      <c r="B86" s="13">
        <v>40062.868877793037</v>
      </c>
      <c r="C86" s="6">
        <v>10.398400000000001</v>
      </c>
      <c r="D86" s="6">
        <f t="shared" si="2"/>
        <v>1.3864533333333333</v>
      </c>
      <c r="E86" s="1">
        <f>LOOKUP(A86,'Crude Price'!A86:A4017,'Crude Price'!C86:C4017)</f>
        <v>25.06</v>
      </c>
      <c r="F86" s="15">
        <f t="shared" si="3"/>
        <v>5.5325352487363665E-2</v>
      </c>
    </row>
    <row r="87" spans="1:6">
      <c r="A87" s="11">
        <v>36651</v>
      </c>
      <c r="B87" s="13">
        <v>40524.692679500207</v>
      </c>
      <c r="C87" s="6">
        <v>10.505600000000001</v>
      </c>
      <c r="D87" s="6">
        <f t="shared" si="2"/>
        <v>1.4007466666666668</v>
      </c>
      <c r="E87" s="1">
        <f>LOOKUP(A87,'Crude Price'!A87:A4018,'Crude Price'!C87:C4018)</f>
        <v>24.93</v>
      </c>
      <c r="F87" s="15">
        <f t="shared" si="3"/>
        <v>5.6187190800909219E-2</v>
      </c>
    </row>
    <row r="88" spans="1:6">
      <c r="A88" s="11">
        <v>36654</v>
      </c>
      <c r="B88" s="13">
        <v>40415.533946735923</v>
      </c>
      <c r="C88" s="6">
        <v>10.505600000000001</v>
      </c>
      <c r="D88" s="6">
        <f t="shared" si="2"/>
        <v>1.4007466666666668</v>
      </c>
      <c r="E88" s="1">
        <f>LOOKUP(A88,'Crude Price'!A88:A4019,'Crude Price'!C88:C4019)</f>
        <v>26.03</v>
      </c>
      <c r="F88" s="15">
        <f t="shared" si="3"/>
        <v>5.3812780125496222E-2</v>
      </c>
    </row>
    <row r="89" spans="1:6">
      <c r="A89" s="11">
        <v>36655</v>
      </c>
      <c r="B89" s="13">
        <v>42019.322817385953</v>
      </c>
      <c r="C89" s="6">
        <v>10.827200000000001</v>
      </c>
      <c r="D89" s="6">
        <f t="shared" si="2"/>
        <v>1.4436266666666668</v>
      </c>
      <c r="E89" s="1">
        <f>LOOKUP(A89,'Crude Price'!A89:A4020,'Crude Price'!C89:C4020)</f>
        <v>26.69</v>
      </c>
      <c r="F89" s="15">
        <f t="shared" si="3"/>
        <v>5.4088672411639817E-2</v>
      </c>
    </row>
    <row r="90" spans="1:6">
      <c r="A90" s="11">
        <v>36656</v>
      </c>
      <c r="B90" s="13">
        <v>41910.164084621669</v>
      </c>
      <c r="C90" s="6">
        <v>10.827200000000001</v>
      </c>
      <c r="D90" s="6">
        <f t="shared" si="2"/>
        <v>1.4436266666666668</v>
      </c>
      <c r="E90" s="1">
        <f>LOOKUP(A90,'Crude Price'!A90:A4021,'Crude Price'!C90:C4021)</f>
        <v>26.59</v>
      </c>
      <c r="F90" s="15">
        <f t="shared" si="3"/>
        <v>5.4292089758054413E-2</v>
      </c>
    </row>
    <row r="91" spans="1:6">
      <c r="A91" s="11">
        <v>36657</v>
      </c>
      <c r="B91" s="13">
        <v>39517.075213971628</v>
      </c>
      <c r="C91" s="6">
        <v>10.398400000000001</v>
      </c>
      <c r="D91" s="6">
        <f t="shared" si="2"/>
        <v>1.3864533333333333</v>
      </c>
      <c r="E91" s="1">
        <f>LOOKUP(A91,'Crude Price'!A91:A4022,'Crude Price'!C91:C4022)</f>
        <v>27.22</v>
      </c>
      <c r="F91" s="15">
        <f t="shared" si="3"/>
        <v>5.0935096742591231E-2</v>
      </c>
    </row>
    <row r="92" spans="1:6">
      <c r="A92" s="11">
        <v>36658</v>
      </c>
      <c r="B92" s="13">
        <v>38265.951412264476</v>
      </c>
      <c r="C92" s="6">
        <v>10.183999999999999</v>
      </c>
      <c r="D92" s="6">
        <f t="shared" si="2"/>
        <v>1.3578666666666666</v>
      </c>
      <c r="E92" s="1">
        <f>LOOKUP(A92,'Crude Price'!A92:A4023,'Crude Price'!C92:C4023)</f>
        <v>27.98</v>
      </c>
      <c r="F92" s="15">
        <f t="shared" si="3"/>
        <v>4.8529902311174641E-2</v>
      </c>
    </row>
    <row r="93" spans="1:6">
      <c r="A93" s="11">
        <v>36661</v>
      </c>
      <c r="B93" s="13">
        <v>39869.740282914521</v>
      </c>
      <c r="C93" s="6">
        <v>10.505600000000001</v>
      </c>
      <c r="D93" s="6">
        <f t="shared" si="2"/>
        <v>1.4007466666666668</v>
      </c>
      <c r="E93" s="1">
        <f>LOOKUP(A93,'Crude Price'!A93:A4024,'Crude Price'!C93:C4024)</f>
        <v>28.26</v>
      </c>
      <c r="F93" s="15">
        <f t="shared" si="3"/>
        <v>4.9566407171502715E-2</v>
      </c>
    </row>
    <row r="94" spans="1:6">
      <c r="A94" s="11">
        <v>36662</v>
      </c>
      <c r="B94" s="13">
        <v>40513.495305895463</v>
      </c>
      <c r="C94" s="6">
        <v>10.6128</v>
      </c>
      <c r="D94" s="6">
        <f t="shared" si="2"/>
        <v>1.4150400000000001</v>
      </c>
      <c r="E94" s="1">
        <f>LOOKUP(A94,'Crude Price'!A94:A4025,'Crude Price'!C94:C4025)</f>
        <v>28.78</v>
      </c>
      <c r="F94" s="15">
        <f t="shared" si="3"/>
        <v>4.9167477414871437E-2</v>
      </c>
    </row>
    <row r="95" spans="1:6">
      <c r="A95" s="11">
        <v>36663</v>
      </c>
      <c r="B95" s="13">
        <v>41157.250328876427</v>
      </c>
      <c r="C95" s="6">
        <v>10.72</v>
      </c>
      <c r="D95" s="6">
        <f t="shared" si="2"/>
        <v>1.4293333333333333</v>
      </c>
      <c r="E95" s="1">
        <f>LOOKUP(A95,'Crude Price'!A95:A4026,'Crude Price'!C95:C4026)</f>
        <v>28.4</v>
      </c>
      <c r="F95" s="15">
        <f t="shared" si="3"/>
        <v>5.0328638497652588E-2</v>
      </c>
    </row>
    <row r="96" spans="1:6">
      <c r="A96" s="11">
        <v>36664</v>
      </c>
      <c r="B96" s="13">
        <v>42371.987886328818</v>
      </c>
      <c r="C96" s="6">
        <v>10.9344</v>
      </c>
      <c r="D96" s="6">
        <f t="shared" si="2"/>
        <v>1.4579200000000001</v>
      </c>
      <c r="E96" s="1">
        <f>LOOKUP(A96,'Crude Price'!A96:A4027,'Crude Price'!C96:C4027)</f>
        <v>28.9</v>
      </c>
      <c r="F96" s="15">
        <f t="shared" si="3"/>
        <v>5.0447058823529421E-2</v>
      </c>
    </row>
    <row r="97" spans="1:6">
      <c r="A97" s="11">
        <v>36665</v>
      </c>
      <c r="B97" s="13">
        <v>43015.742909309782</v>
      </c>
      <c r="C97" s="6">
        <v>11.041600000000001</v>
      </c>
      <c r="D97" s="6">
        <f t="shared" si="2"/>
        <v>1.4722133333333334</v>
      </c>
      <c r="E97" s="1">
        <f>LOOKUP(A97,'Crude Price'!A97:A4028,'Crude Price'!C97:C4028)</f>
        <v>29.01</v>
      </c>
      <c r="F97" s="15">
        <f t="shared" si="3"/>
        <v>5.0748477536481672E-2</v>
      </c>
    </row>
    <row r="98" spans="1:6">
      <c r="A98" s="11">
        <v>36668</v>
      </c>
      <c r="B98" s="13">
        <v>45943.428070176502</v>
      </c>
      <c r="C98" s="6">
        <v>11.577600000000002</v>
      </c>
      <c r="D98" s="6">
        <f t="shared" si="2"/>
        <v>1.5436800000000004</v>
      </c>
      <c r="E98" s="1">
        <f>LOOKUP(A98,'Crude Price'!A98:A4029,'Crude Price'!C98:C4029)</f>
        <v>28.45</v>
      </c>
      <c r="F98" s="15">
        <f t="shared" si="3"/>
        <v>5.4259402460456956E-2</v>
      </c>
    </row>
    <row r="99" spans="1:6">
      <c r="A99" s="11">
        <v>36669</v>
      </c>
      <c r="B99" s="13">
        <v>48871.1132310432</v>
      </c>
      <c r="C99" s="6">
        <v>12.1136</v>
      </c>
      <c r="D99" s="6">
        <f t="shared" si="2"/>
        <v>1.6151466666666667</v>
      </c>
      <c r="E99" s="1">
        <f>LOOKUP(A99,'Crude Price'!A99:A4030,'Crude Price'!C99:C4030)</f>
        <v>28.12</v>
      </c>
      <c r="F99" s="15">
        <f t="shared" si="3"/>
        <v>5.7437648174490277E-2</v>
      </c>
    </row>
    <row r="100" spans="1:6">
      <c r="A100" s="11">
        <v>36670</v>
      </c>
      <c r="B100" s="13">
        <v>49514.868254024157</v>
      </c>
      <c r="C100" s="6">
        <v>12.220800000000001</v>
      </c>
      <c r="D100" s="6">
        <f t="shared" si="2"/>
        <v>1.62944</v>
      </c>
      <c r="E100" s="1">
        <f>LOOKUP(A100,'Crude Price'!A100:A4031,'Crude Price'!C100:C4031)</f>
        <v>28.97</v>
      </c>
      <c r="F100" s="15">
        <f t="shared" si="3"/>
        <v>5.6245771487745948E-2</v>
      </c>
    </row>
    <row r="101" spans="1:6">
      <c r="A101" s="11">
        <v>36671</v>
      </c>
      <c r="B101" s="13">
        <v>50158.623277005121</v>
      </c>
      <c r="C101" s="6">
        <v>12.327999999999999</v>
      </c>
      <c r="D101" s="6">
        <f t="shared" si="2"/>
        <v>1.6437333333333333</v>
      </c>
      <c r="E101" s="1">
        <f>LOOKUP(A101,'Crude Price'!A101:A4032,'Crude Price'!C101:C4032)</f>
        <v>29.62</v>
      </c>
      <c r="F101" s="15">
        <f t="shared" si="3"/>
        <v>5.5494035561557499E-2</v>
      </c>
    </row>
    <row r="102" spans="1:6">
      <c r="A102" s="11">
        <v>36672</v>
      </c>
      <c r="B102" s="13">
        <v>50231.395765514637</v>
      </c>
      <c r="C102" s="6">
        <v>12.327999999999999</v>
      </c>
      <c r="D102" s="6">
        <f t="shared" si="2"/>
        <v>1.6437333333333333</v>
      </c>
      <c r="E102" s="1">
        <f>LOOKUP(A102,'Crude Price'!A102:A4033,'Crude Price'!C102:C4033)</f>
        <v>30.09</v>
      </c>
      <c r="F102" s="15">
        <f t="shared" si="3"/>
        <v>5.462722942284258E-2</v>
      </c>
    </row>
    <row r="103" spans="1:6">
      <c r="A103" s="11">
        <v>36676</v>
      </c>
      <c r="B103" s="13">
        <v>49733.185719552719</v>
      </c>
      <c r="C103" s="6">
        <v>12.220800000000001</v>
      </c>
      <c r="D103" s="6">
        <f t="shared" si="2"/>
        <v>1.62944</v>
      </c>
      <c r="E103" s="1">
        <f>LOOKUP(A103,'Crude Price'!A103:A4034,'Crude Price'!C103:C4034)</f>
        <v>29.89</v>
      </c>
      <c r="F103" s="15">
        <f t="shared" si="3"/>
        <v>5.4514553362328536E-2</v>
      </c>
    </row>
    <row r="104" spans="1:6">
      <c r="A104" s="11">
        <v>36677</v>
      </c>
      <c r="B104" s="13">
        <v>49805.958208062242</v>
      </c>
      <c r="C104" s="6">
        <v>12.220800000000001</v>
      </c>
      <c r="D104" s="6">
        <f t="shared" si="2"/>
        <v>1.62944</v>
      </c>
      <c r="E104" s="1">
        <f>LOOKUP(A104,'Crude Price'!A104:A4035,'Crude Price'!C104:C4035)</f>
        <v>29.64</v>
      </c>
      <c r="F104" s="15">
        <f t="shared" si="3"/>
        <v>5.4974358974358976E-2</v>
      </c>
    </row>
    <row r="105" spans="1:6">
      <c r="A105" s="11">
        <v>36678</v>
      </c>
      <c r="B105" s="13">
        <v>49307.748162100324</v>
      </c>
      <c r="C105" s="6">
        <v>12.1136</v>
      </c>
      <c r="D105" s="6">
        <f t="shared" si="2"/>
        <v>1.6151466666666667</v>
      </c>
      <c r="E105" s="1">
        <f>LOOKUP(A105,'Crude Price'!A105:A4036,'Crude Price'!C105:C4036)</f>
        <v>29.69</v>
      </c>
      <c r="F105" s="15">
        <f t="shared" si="3"/>
        <v>5.4400359267991465E-2</v>
      </c>
    </row>
    <row r="106" spans="1:6">
      <c r="A106" s="11">
        <v>36679</v>
      </c>
      <c r="B106" s="13">
        <v>49380.520650609848</v>
      </c>
      <c r="C106" s="6">
        <v>12.1136</v>
      </c>
      <c r="D106" s="6">
        <f t="shared" si="2"/>
        <v>1.6151466666666667</v>
      </c>
      <c r="E106" s="1">
        <f>LOOKUP(A106,'Crude Price'!A106:A4037,'Crude Price'!C106:C4037)</f>
        <v>29.35</v>
      </c>
      <c r="F106" s="15">
        <f t="shared" si="3"/>
        <v>5.50305508233958E-2</v>
      </c>
    </row>
    <row r="107" spans="1:6">
      <c r="A107" s="11">
        <v>36682</v>
      </c>
      <c r="B107" s="13">
        <v>49453.293139119371</v>
      </c>
      <c r="C107" s="6">
        <v>12.1136</v>
      </c>
      <c r="D107" s="6">
        <f t="shared" si="2"/>
        <v>1.6151466666666667</v>
      </c>
      <c r="E107" s="1">
        <f>LOOKUP(A107,'Crude Price'!A107:A4038,'Crude Price'!C107:C4038)</f>
        <v>28.27</v>
      </c>
      <c r="F107" s="15">
        <f t="shared" si="3"/>
        <v>5.7132885272963098E-2</v>
      </c>
    </row>
    <row r="108" spans="1:6">
      <c r="A108" s="11">
        <v>36683</v>
      </c>
      <c r="B108" s="13">
        <v>48955.08309315746</v>
      </c>
      <c r="C108" s="6">
        <v>12.006400000000001</v>
      </c>
      <c r="D108" s="6">
        <f t="shared" si="2"/>
        <v>1.6008533333333335</v>
      </c>
      <c r="E108" s="1">
        <f>LOOKUP(A108,'Crude Price'!A108:A4039,'Crude Price'!C108:C4039)</f>
        <v>28.42</v>
      </c>
      <c r="F108" s="15">
        <f t="shared" si="3"/>
        <v>5.6328407224958951E-2</v>
      </c>
    </row>
    <row r="109" spans="1:6">
      <c r="A109" s="11">
        <v>36684</v>
      </c>
      <c r="B109" s="13">
        <v>49027.855581666976</v>
      </c>
      <c r="C109" s="6">
        <v>12.006400000000001</v>
      </c>
      <c r="D109" s="6">
        <f t="shared" si="2"/>
        <v>1.6008533333333335</v>
      </c>
      <c r="E109" s="1">
        <f>LOOKUP(A109,'Crude Price'!A109:A4040,'Crude Price'!C109:C4040)</f>
        <v>28.32</v>
      </c>
      <c r="F109" s="15">
        <f t="shared" si="3"/>
        <v>5.6527306967984935E-2</v>
      </c>
    </row>
    <row r="110" spans="1:6">
      <c r="A110" s="11">
        <v>36685</v>
      </c>
      <c r="B110" s="13">
        <v>49100.628070176499</v>
      </c>
      <c r="C110" s="6">
        <v>12.006400000000001</v>
      </c>
      <c r="D110" s="6">
        <f t="shared" si="2"/>
        <v>1.6008533333333335</v>
      </c>
      <c r="E110" s="1">
        <f>LOOKUP(A110,'Crude Price'!A110:A4041,'Crude Price'!C110:C4041)</f>
        <v>29.34</v>
      </c>
      <c r="F110" s="15">
        <f t="shared" si="3"/>
        <v>5.4562144967052945E-2</v>
      </c>
    </row>
    <row r="111" spans="1:6">
      <c r="A111" s="11">
        <v>36686</v>
      </c>
      <c r="B111" s="13">
        <v>49173.400558686022</v>
      </c>
      <c r="C111" s="6">
        <v>12.006400000000001</v>
      </c>
      <c r="D111" s="6">
        <f t="shared" si="2"/>
        <v>1.6008533333333335</v>
      </c>
      <c r="E111" s="1">
        <f>LOOKUP(A111,'Crude Price'!A111:A4042,'Crude Price'!C111:C4042)</f>
        <v>29</v>
      </c>
      <c r="F111" s="15">
        <f t="shared" si="3"/>
        <v>5.5201839080459773E-2</v>
      </c>
    </row>
    <row r="112" spans="1:6">
      <c r="A112" s="11">
        <v>36689</v>
      </c>
      <c r="B112" s="13">
        <v>48675.190512724097</v>
      </c>
      <c r="C112" s="6">
        <v>11.899200000000002</v>
      </c>
      <c r="D112" s="6">
        <f t="shared" si="2"/>
        <v>1.5865600000000002</v>
      </c>
      <c r="E112" s="1">
        <f>LOOKUP(A112,'Crude Price'!A112:A4043,'Crude Price'!C112:C4043)</f>
        <v>30.1</v>
      </c>
      <c r="F112" s="15">
        <f t="shared" si="3"/>
        <v>5.2709634551495022E-2</v>
      </c>
    </row>
    <row r="113" spans="1:6">
      <c r="A113" s="11">
        <v>36690</v>
      </c>
      <c r="B113" s="13">
        <v>48747.96300123362</v>
      </c>
      <c r="C113" s="6">
        <v>11.899200000000002</v>
      </c>
      <c r="D113" s="6">
        <f t="shared" si="2"/>
        <v>1.5865600000000002</v>
      </c>
      <c r="E113" s="1">
        <f>LOOKUP(A113,'Crude Price'!A113:A4044,'Crude Price'!C113:C4044)</f>
        <v>30.4</v>
      </c>
      <c r="F113" s="15">
        <f t="shared" si="3"/>
        <v>5.2189473684210536E-2</v>
      </c>
    </row>
    <row r="114" spans="1:6">
      <c r="A114" s="11">
        <v>36691</v>
      </c>
      <c r="B114" s="13">
        <v>47678.770420800269</v>
      </c>
      <c r="C114" s="6">
        <v>11.684800000000001</v>
      </c>
      <c r="D114" s="6">
        <f t="shared" si="2"/>
        <v>1.5579733333333334</v>
      </c>
      <c r="E114" s="1">
        <f>LOOKUP(A114,'Crude Price'!A114:A4045,'Crude Price'!C114:C4045)</f>
        <v>30.12</v>
      </c>
      <c r="F114" s="15">
        <f t="shared" si="3"/>
        <v>5.1725542275343074E-2</v>
      </c>
    </row>
    <row r="115" spans="1:6">
      <c r="A115" s="11">
        <v>36692</v>
      </c>
      <c r="B115" s="13">
        <v>48322.525443781225</v>
      </c>
      <c r="C115" s="6">
        <v>11.792000000000002</v>
      </c>
      <c r="D115" s="6">
        <f t="shared" si="2"/>
        <v>1.5722666666666669</v>
      </c>
      <c r="E115" s="1">
        <f>LOOKUP(A115,'Crude Price'!A115:A4046,'Crude Price'!C115:C4046)</f>
        <v>29.77</v>
      </c>
      <c r="F115" s="15">
        <f t="shared" si="3"/>
        <v>5.2813794647855794E-2</v>
      </c>
    </row>
    <row r="116" spans="1:6">
      <c r="A116" s="11">
        <v>36693</v>
      </c>
      <c r="B116" s="13">
        <v>48395.297932290749</v>
      </c>
      <c r="C116" s="6">
        <v>11.792000000000002</v>
      </c>
      <c r="D116" s="6">
        <f t="shared" si="2"/>
        <v>1.5722666666666669</v>
      </c>
      <c r="E116" s="1">
        <f>LOOKUP(A116,'Crude Price'!A116:A4047,'Crude Price'!C116:C4047)</f>
        <v>28.68</v>
      </c>
      <c r="F116" s="15">
        <f t="shared" si="3"/>
        <v>5.4821013482101361E-2</v>
      </c>
    </row>
    <row r="117" spans="1:6">
      <c r="A117" s="11">
        <v>36696</v>
      </c>
      <c r="B117" s="13">
        <v>48468.070420800272</v>
      </c>
      <c r="C117" s="6">
        <v>11.792000000000002</v>
      </c>
      <c r="D117" s="6">
        <f t="shared" si="2"/>
        <v>1.5722666666666669</v>
      </c>
      <c r="E117" s="1">
        <f>LOOKUP(A117,'Crude Price'!A117:A4048,'Crude Price'!C117:C4048)</f>
        <v>27.69</v>
      </c>
      <c r="F117" s="15">
        <f t="shared" si="3"/>
        <v>5.6781028048633692E-2</v>
      </c>
    </row>
    <row r="118" spans="1:6">
      <c r="A118" s="11">
        <v>36697</v>
      </c>
      <c r="B118" s="13">
        <v>48540.842909309788</v>
      </c>
      <c r="C118" s="6">
        <v>11.792000000000002</v>
      </c>
      <c r="D118" s="6">
        <f t="shared" si="2"/>
        <v>1.5722666666666669</v>
      </c>
      <c r="E118" s="1">
        <f>LOOKUP(A118,'Crude Price'!A118:A4049,'Crude Price'!C118:C4049)</f>
        <v>28.86</v>
      </c>
      <c r="F118" s="15">
        <f t="shared" si="3"/>
        <v>5.4479094479094492E-2</v>
      </c>
    </row>
    <row r="119" spans="1:6">
      <c r="A119" s="11">
        <v>36698</v>
      </c>
      <c r="B119" s="13">
        <v>49184.597932290744</v>
      </c>
      <c r="C119" s="6">
        <v>11.899200000000002</v>
      </c>
      <c r="D119" s="6">
        <f t="shared" si="2"/>
        <v>1.5865600000000002</v>
      </c>
      <c r="E119" s="1">
        <f>LOOKUP(A119,'Crude Price'!A119:A4050,'Crude Price'!C119:C4050)</f>
        <v>30.71</v>
      </c>
      <c r="F119" s="15">
        <f t="shared" si="3"/>
        <v>5.166265060240964E-2</v>
      </c>
    </row>
    <row r="120" spans="1:6">
      <c r="A120" s="11">
        <v>36699</v>
      </c>
      <c r="B120" s="13">
        <v>49257.370420800267</v>
      </c>
      <c r="C120" s="6">
        <v>11.899200000000002</v>
      </c>
      <c r="D120" s="6">
        <f t="shared" si="2"/>
        <v>1.5865600000000002</v>
      </c>
      <c r="E120" s="1">
        <f>LOOKUP(A120,'Crude Price'!A120:A4051,'Crude Price'!C120:C4051)</f>
        <v>30.61</v>
      </c>
      <c r="F120" s="15">
        <f t="shared" si="3"/>
        <v>5.1831427638026797E-2</v>
      </c>
    </row>
    <row r="121" spans="1:6">
      <c r="A121" s="11">
        <v>36700</v>
      </c>
      <c r="B121" s="13">
        <v>48759.16037483835</v>
      </c>
      <c r="C121" s="6">
        <v>11.792000000000002</v>
      </c>
      <c r="D121" s="6">
        <f t="shared" si="2"/>
        <v>1.5722666666666669</v>
      </c>
      <c r="E121" s="1">
        <f>LOOKUP(A121,'Crude Price'!A121:A4052,'Crude Price'!C121:C4052)</f>
        <v>31.02</v>
      </c>
      <c r="F121" s="15">
        <f t="shared" si="3"/>
        <v>5.0685579196217502E-2</v>
      </c>
    </row>
    <row r="122" spans="1:6">
      <c r="A122" s="11">
        <v>36703</v>
      </c>
      <c r="B122" s="13">
        <v>48831.932863347873</v>
      </c>
      <c r="C122" s="6">
        <v>11.792000000000002</v>
      </c>
      <c r="D122" s="6">
        <f t="shared" si="2"/>
        <v>1.5722666666666669</v>
      </c>
      <c r="E122" s="1">
        <f>LOOKUP(A122,'Crude Price'!A122:A4053,'Crude Price'!C122:C4053)</f>
        <v>30.9</v>
      </c>
      <c r="F122" s="15">
        <f t="shared" si="3"/>
        <v>5.0882416396979512E-2</v>
      </c>
    </row>
    <row r="123" spans="1:6">
      <c r="A123" s="11">
        <v>36704</v>
      </c>
      <c r="B123" s="13">
        <v>48333.722817385955</v>
      </c>
      <c r="C123" s="6">
        <v>11.684800000000001</v>
      </c>
      <c r="D123" s="6">
        <f t="shared" si="2"/>
        <v>1.5579733333333334</v>
      </c>
      <c r="E123" s="1">
        <f>LOOKUP(A123,'Crude Price'!A123:A4054,'Crude Price'!C123:C4054)</f>
        <v>30.47</v>
      </c>
      <c r="F123" s="15">
        <f t="shared" si="3"/>
        <v>5.1131386062794007E-2</v>
      </c>
    </row>
    <row r="124" spans="1:6">
      <c r="A124" s="11">
        <v>36705</v>
      </c>
      <c r="B124" s="13">
        <v>48977.477840366912</v>
      </c>
      <c r="C124" s="6">
        <v>11.792000000000002</v>
      </c>
      <c r="D124" s="6">
        <f t="shared" si="2"/>
        <v>1.5722666666666669</v>
      </c>
      <c r="E124" s="1">
        <f>LOOKUP(A124,'Crude Price'!A124:A4055,'Crude Price'!C124:C4055)</f>
        <v>31.15</v>
      </c>
      <c r="F124" s="15">
        <f t="shared" si="3"/>
        <v>5.047405029427502E-2</v>
      </c>
    </row>
    <row r="125" spans="1:6">
      <c r="A125" s="11">
        <v>36706</v>
      </c>
      <c r="B125" s="13">
        <v>49050.250328876435</v>
      </c>
      <c r="C125" s="6">
        <v>11.792000000000002</v>
      </c>
      <c r="D125" s="6">
        <f t="shared" si="2"/>
        <v>1.5722666666666669</v>
      </c>
      <c r="E125" s="1">
        <f>LOOKUP(A125,'Crude Price'!A125:A4056,'Crude Price'!C125:C4056)</f>
        <v>31.05</v>
      </c>
      <c r="F125" s="15">
        <f t="shared" si="3"/>
        <v>5.0636607622114874E-2</v>
      </c>
    </row>
    <row r="126" spans="1:6">
      <c r="A126" s="11">
        <v>36707</v>
      </c>
      <c r="B126" s="13">
        <v>49123.022817385958</v>
      </c>
      <c r="C126" s="6">
        <v>11.792000000000002</v>
      </c>
      <c r="D126" s="6">
        <f t="shared" si="2"/>
        <v>1.5722666666666669</v>
      </c>
      <c r="E126" s="1">
        <f>LOOKUP(A126,'Crude Price'!A126:A4057,'Crude Price'!C126:C4057)</f>
        <v>31.58</v>
      </c>
      <c r="F126" s="15">
        <f t="shared" si="3"/>
        <v>4.9786784884948289E-2</v>
      </c>
    </row>
    <row r="127" spans="1:6">
      <c r="A127" s="11">
        <v>36710</v>
      </c>
      <c r="B127" s="13">
        <v>48624.812771424033</v>
      </c>
      <c r="C127" s="6">
        <v>11.684800000000001</v>
      </c>
      <c r="D127" s="6">
        <f t="shared" si="2"/>
        <v>1.5579733333333334</v>
      </c>
      <c r="E127" s="1">
        <f>LOOKUP(A127,'Crude Price'!A127:A4058,'Crude Price'!C127:C4058)</f>
        <v>32.15</v>
      </c>
      <c r="F127" s="15">
        <f t="shared" si="3"/>
        <v>4.8459512700881294E-2</v>
      </c>
    </row>
    <row r="128" spans="1:6">
      <c r="A128" s="11">
        <v>36711</v>
      </c>
      <c r="B128" s="13">
        <v>48697.585259933556</v>
      </c>
      <c r="C128" s="6">
        <v>11.684800000000001</v>
      </c>
      <c r="D128" s="6">
        <f t="shared" si="2"/>
        <v>1.5579733333333334</v>
      </c>
      <c r="E128" s="1">
        <f>LOOKUP(A128,'Crude Price'!A128:A4059,'Crude Price'!C128:C4059)</f>
        <v>30.73</v>
      </c>
      <c r="F128" s="15">
        <f t="shared" si="3"/>
        <v>5.0698774270528262E-2</v>
      </c>
    </row>
    <row r="129" spans="1:6">
      <c r="A129" s="11">
        <v>36712</v>
      </c>
      <c r="B129" s="13">
        <v>48199.375213971645</v>
      </c>
      <c r="C129" s="6">
        <v>11.577600000000002</v>
      </c>
      <c r="D129" s="6">
        <f t="shared" si="2"/>
        <v>1.5436800000000004</v>
      </c>
      <c r="E129" s="1">
        <f>LOOKUP(A129,'Crude Price'!A129:A4060,'Crude Price'!C129:C4060)</f>
        <v>30.35</v>
      </c>
      <c r="F129" s="15">
        <f t="shared" si="3"/>
        <v>5.0862602965403632E-2</v>
      </c>
    </row>
    <row r="130" spans="1:6">
      <c r="A130" s="11">
        <v>36713</v>
      </c>
      <c r="B130" s="13">
        <v>48272.147702481161</v>
      </c>
      <c r="C130" s="6">
        <v>11.577600000000002</v>
      </c>
      <c r="D130" s="6">
        <f t="shared" si="2"/>
        <v>1.5436800000000004</v>
      </c>
      <c r="E130" s="1">
        <f>LOOKUP(A130,'Crude Price'!A130:A4061,'Crude Price'!C130:C4061)</f>
        <v>30.67</v>
      </c>
      <c r="F130" s="15">
        <f t="shared" si="3"/>
        <v>5.0331920443430073E-2</v>
      </c>
    </row>
    <row r="131" spans="1:6">
      <c r="A131" s="11">
        <v>36714</v>
      </c>
      <c r="B131" s="13">
        <v>47773.937656519243</v>
      </c>
      <c r="C131" s="6">
        <v>11.470400000000001</v>
      </c>
      <c r="D131" s="6">
        <f t="shared" ref="D131:D194" si="4">C131/7.5</f>
        <v>1.5293866666666669</v>
      </c>
      <c r="E131" s="1">
        <f>LOOKUP(A131,'Crude Price'!A131:A4062,'Crude Price'!C131:C4062)</f>
        <v>30.62</v>
      </c>
      <c r="F131" s="15">
        <f t="shared" ref="F131:F194" si="5">D131/E131</f>
        <v>4.9947311125625955E-2</v>
      </c>
    </row>
    <row r="132" spans="1:6">
      <c r="A132" s="11">
        <v>36717</v>
      </c>
      <c r="B132" s="13">
        <v>47846.710145028766</v>
      </c>
      <c r="C132" s="6">
        <v>11.470400000000001</v>
      </c>
      <c r="D132" s="6">
        <f t="shared" si="4"/>
        <v>1.5293866666666669</v>
      </c>
      <c r="E132" s="1">
        <f>LOOKUP(A132,'Crude Price'!A132:A4063,'Crude Price'!C132:C4063)</f>
        <v>30.58</v>
      </c>
      <c r="F132" s="15">
        <f t="shared" si="5"/>
        <v>5.001264442991063E-2</v>
      </c>
    </row>
    <row r="133" spans="1:6">
      <c r="A133" s="11">
        <v>36718</v>
      </c>
      <c r="B133" s="13">
        <v>47919.482633538282</v>
      </c>
      <c r="C133" s="6">
        <v>11.470400000000001</v>
      </c>
      <c r="D133" s="6">
        <f t="shared" si="4"/>
        <v>1.5293866666666669</v>
      </c>
      <c r="E133" s="1">
        <f>LOOKUP(A133,'Crude Price'!A133:A4064,'Crude Price'!C133:C4064)</f>
        <v>29.83</v>
      </c>
      <c r="F133" s="15">
        <f t="shared" si="5"/>
        <v>5.1270086043133323E-2</v>
      </c>
    </row>
    <row r="134" spans="1:6">
      <c r="A134" s="11">
        <v>36719</v>
      </c>
      <c r="B134" s="13">
        <v>47348.500099066834</v>
      </c>
      <c r="C134" s="6">
        <v>11.363200000000001</v>
      </c>
      <c r="D134" s="6">
        <f t="shared" si="4"/>
        <v>1.5150933333333334</v>
      </c>
      <c r="E134" s="1">
        <f>LOOKUP(A134,'Crude Price'!A134:A4065,'Crude Price'!C134:C4065)</f>
        <v>30.27</v>
      </c>
      <c r="F134" s="15">
        <f t="shared" si="5"/>
        <v>5.0052637374738466E-2</v>
      </c>
    </row>
    <row r="135" spans="1:6">
      <c r="A135" s="11">
        <v>36720</v>
      </c>
      <c r="B135" s="13">
        <v>46777.517564595408</v>
      </c>
      <c r="C135" s="6">
        <v>11.256000000000002</v>
      </c>
      <c r="D135" s="6">
        <f t="shared" si="4"/>
        <v>1.5008000000000004</v>
      </c>
      <c r="E135" s="1">
        <f>LOOKUP(A135,'Crude Price'!A135:A4066,'Crude Price'!C135:C4066)</f>
        <v>31.15</v>
      </c>
      <c r="F135" s="15">
        <f t="shared" si="5"/>
        <v>4.8179775280898889E-2</v>
      </c>
    </row>
    <row r="136" spans="1:6">
      <c r="A136" s="11">
        <v>36721</v>
      </c>
      <c r="B136" s="13">
        <v>46777.517564595408</v>
      </c>
      <c r="C136" s="6">
        <v>11.256000000000002</v>
      </c>
      <c r="D136" s="6">
        <f t="shared" si="4"/>
        <v>1.5008000000000004</v>
      </c>
      <c r="E136" s="1">
        <f>LOOKUP(A136,'Crude Price'!A136:A4067,'Crude Price'!C136:C4067)</f>
        <v>30.82</v>
      </c>
      <c r="F136" s="15">
        <f t="shared" si="5"/>
        <v>4.8695652173913057E-2</v>
      </c>
    </row>
    <row r="137" spans="1:6">
      <c r="A137" s="11">
        <v>36724</v>
      </c>
      <c r="B137" s="13">
        <v>47348.500099066834</v>
      </c>
      <c r="C137" s="6">
        <v>11.363200000000001</v>
      </c>
      <c r="D137" s="6">
        <f t="shared" si="4"/>
        <v>1.5150933333333334</v>
      </c>
      <c r="E137" s="1">
        <f>LOOKUP(A137,'Crude Price'!A137:A4068,'Crude Price'!C137:C4068)</f>
        <v>28.44</v>
      </c>
      <c r="F137" s="15">
        <f t="shared" si="5"/>
        <v>5.3273323956868263E-2</v>
      </c>
    </row>
    <row r="138" spans="1:6">
      <c r="A138" s="11">
        <v>36725</v>
      </c>
      <c r="B138" s="13">
        <v>47348.500099066834</v>
      </c>
      <c r="C138" s="6">
        <v>11.363200000000001</v>
      </c>
      <c r="D138" s="6">
        <f t="shared" si="4"/>
        <v>1.5150933333333334</v>
      </c>
      <c r="E138" s="1">
        <f>LOOKUP(A138,'Crude Price'!A138:A4069,'Crude Price'!C138:C4069)</f>
        <v>28.46</v>
      </c>
      <c r="F138" s="15">
        <f t="shared" si="5"/>
        <v>5.3235886624502224E-2</v>
      </c>
    </row>
    <row r="139" spans="1:6">
      <c r="A139" s="11">
        <v>36726</v>
      </c>
      <c r="B139" s="13">
        <v>47297.559357110171</v>
      </c>
      <c r="C139" s="6">
        <v>11.363200000000001</v>
      </c>
      <c r="D139" s="6">
        <f t="shared" si="4"/>
        <v>1.5150933333333334</v>
      </c>
      <c r="E139" s="1">
        <f>LOOKUP(A139,'Crude Price'!A139:A4070,'Crude Price'!C139:C4070)</f>
        <v>28.33</v>
      </c>
      <c r="F139" s="15">
        <f t="shared" si="5"/>
        <v>5.3480174138133905E-2</v>
      </c>
    </row>
    <row r="140" spans="1:6">
      <c r="A140" s="11">
        <v>36727</v>
      </c>
      <c r="B140" s="13">
        <v>48959.56621856783</v>
      </c>
      <c r="C140" s="6">
        <v>11.684800000000001</v>
      </c>
      <c r="D140" s="6">
        <f t="shared" si="4"/>
        <v>1.5579733333333334</v>
      </c>
      <c r="E140" s="1">
        <f>LOOKUP(A140,'Crude Price'!A140:A4071,'Crude Price'!C140:C4071)</f>
        <v>27.85</v>
      </c>
      <c r="F140" s="15">
        <f t="shared" si="5"/>
        <v>5.5941591861160982E-2</v>
      </c>
    </row>
    <row r="141" spans="1:6">
      <c r="A141" s="11">
        <v>36728</v>
      </c>
      <c r="B141" s="13">
        <v>48908.625476611167</v>
      </c>
      <c r="C141" s="6">
        <v>11.684800000000001</v>
      </c>
      <c r="D141" s="6">
        <f t="shared" si="4"/>
        <v>1.5579733333333334</v>
      </c>
      <c r="E141" s="1">
        <f>LOOKUP(A141,'Crude Price'!A141:A4072,'Crude Price'!C141:C4072)</f>
        <v>26.68</v>
      </c>
      <c r="F141" s="15">
        <f t="shared" si="5"/>
        <v>5.8394802598700654E-2</v>
      </c>
    </row>
    <row r="142" spans="1:6">
      <c r="A142" s="11">
        <v>36731</v>
      </c>
      <c r="B142" s="13">
        <v>48857.684734654504</v>
      </c>
      <c r="C142" s="6">
        <v>11.684800000000001</v>
      </c>
      <c r="D142" s="6">
        <f t="shared" si="4"/>
        <v>1.5579733333333334</v>
      </c>
      <c r="E142" s="1">
        <f>LOOKUP(A142,'Crude Price'!A142:A4073,'Crude Price'!C142:C4073)</f>
        <v>26.84</v>
      </c>
      <c r="F142" s="15">
        <f t="shared" si="5"/>
        <v>5.8046696472925985E-2</v>
      </c>
    </row>
    <row r="143" spans="1:6">
      <c r="A143" s="11">
        <v>36732</v>
      </c>
      <c r="B143" s="13">
        <v>51661.656665055023</v>
      </c>
      <c r="C143" s="6">
        <v>12.220800000000001</v>
      </c>
      <c r="D143" s="6">
        <f t="shared" si="4"/>
        <v>1.62944</v>
      </c>
      <c r="E143" s="1">
        <f>LOOKUP(A143,'Crude Price'!A143:A4074,'Crude Price'!C143:C4074)</f>
        <v>25.78</v>
      </c>
      <c r="F143" s="15">
        <f t="shared" si="5"/>
        <v>6.3205585725368496E-2</v>
      </c>
    </row>
    <row r="144" spans="1:6">
      <c r="A144" s="11">
        <v>36733</v>
      </c>
      <c r="B144" s="13">
        <v>52752.680992041227</v>
      </c>
      <c r="C144" s="6">
        <v>12.4352</v>
      </c>
      <c r="D144" s="6">
        <f t="shared" si="4"/>
        <v>1.6580266666666668</v>
      </c>
      <c r="E144" s="1">
        <f>LOOKUP(A144,'Crude Price'!A144:A4075,'Crude Price'!C144:C4075)</f>
        <v>25.92</v>
      </c>
      <c r="F144" s="15">
        <f t="shared" si="5"/>
        <v>6.3967078189300405E-2</v>
      </c>
    </row>
    <row r="145" spans="1:6">
      <c r="A145" s="11">
        <v>36734</v>
      </c>
      <c r="B145" s="13">
        <v>53272.722784556005</v>
      </c>
      <c r="C145" s="6">
        <v>12.542400000000001</v>
      </c>
      <c r="D145" s="6">
        <f t="shared" si="4"/>
        <v>1.67232</v>
      </c>
      <c r="E145" s="1">
        <f>LOOKUP(A145,'Crude Price'!A145:A4076,'Crude Price'!C145:C4076)</f>
        <v>25.6</v>
      </c>
      <c r="F145" s="15">
        <f t="shared" si="5"/>
        <v>6.5324999999999994E-2</v>
      </c>
    </row>
    <row r="146" spans="1:6">
      <c r="A146" s="11">
        <v>36735</v>
      </c>
      <c r="B146" s="13">
        <v>54363.747111542223</v>
      </c>
      <c r="C146" s="6">
        <v>12.7568</v>
      </c>
      <c r="D146" s="6">
        <f t="shared" si="4"/>
        <v>1.7009066666666668</v>
      </c>
      <c r="E146" s="1">
        <f>LOOKUP(A146,'Crude Price'!A146:A4077,'Crude Price'!C146:C4077)</f>
        <v>25.96</v>
      </c>
      <c r="F146" s="15">
        <f t="shared" si="5"/>
        <v>6.5520287621982545E-2</v>
      </c>
    </row>
    <row r="147" spans="1:6">
      <c r="A147" s="11">
        <v>36738</v>
      </c>
      <c r="B147" s="13">
        <v>54312.80636958556</v>
      </c>
      <c r="C147" s="6">
        <v>12.7568</v>
      </c>
      <c r="D147" s="6">
        <f t="shared" si="4"/>
        <v>1.7009066666666668</v>
      </c>
      <c r="E147" s="1">
        <f>LOOKUP(A147,'Crude Price'!A147:A4078,'Crude Price'!C147:C4078)</f>
        <v>25.3</v>
      </c>
      <c r="F147" s="15">
        <f t="shared" si="5"/>
        <v>6.7229512516469039E-2</v>
      </c>
    </row>
    <row r="148" spans="1:6">
      <c r="A148" s="11">
        <v>36739</v>
      </c>
      <c r="B148" s="13">
        <v>54832.848162100338</v>
      </c>
      <c r="C148" s="6">
        <v>12.864000000000001</v>
      </c>
      <c r="D148" s="6">
        <f t="shared" si="4"/>
        <v>1.7152000000000001</v>
      </c>
      <c r="E148" s="1">
        <f>LOOKUP(A148,'Crude Price'!A148:A4079,'Crude Price'!C148:C4079)</f>
        <v>25.24</v>
      </c>
      <c r="F148" s="15">
        <f t="shared" si="5"/>
        <v>6.7955625990491292E-2</v>
      </c>
    </row>
    <row r="149" spans="1:6">
      <c r="A149" s="11">
        <v>36740</v>
      </c>
      <c r="B149" s="13">
        <v>54781.907420143674</v>
      </c>
      <c r="C149" s="6">
        <v>12.864000000000001</v>
      </c>
      <c r="D149" s="6">
        <f t="shared" si="4"/>
        <v>1.7152000000000001</v>
      </c>
      <c r="E149" s="1">
        <f>LOOKUP(A149,'Crude Price'!A149:A4080,'Crude Price'!C149:C4080)</f>
        <v>26.8</v>
      </c>
      <c r="F149" s="15">
        <f t="shared" si="5"/>
        <v>6.4000000000000001E-2</v>
      </c>
    </row>
    <row r="150" spans="1:6">
      <c r="A150" s="11">
        <v>36741</v>
      </c>
      <c r="B150" s="13">
        <v>53589.001609244129</v>
      </c>
      <c r="C150" s="6">
        <v>12.6496</v>
      </c>
      <c r="D150" s="6">
        <f t="shared" si="4"/>
        <v>1.6866133333333333</v>
      </c>
      <c r="E150" s="1">
        <f>LOOKUP(A150,'Crude Price'!A150:A4081,'Crude Price'!C150:C4081)</f>
        <v>27.04</v>
      </c>
      <c r="F150" s="15">
        <f t="shared" si="5"/>
        <v>6.2374753451676528E-2</v>
      </c>
    </row>
    <row r="151" spans="1:6">
      <c r="A151" s="11">
        <v>36742</v>
      </c>
      <c r="B151" s="13">
        <v>54109.0434017589</v>
      </c>
      <c r="C151" s="6">
        <v>12.7568</v>
      </c>
      <c r="D151" s="6">
        <f t="shared" si="4"/>
        <v>1.7009066666666668</v>
      </c>
      <c r="E151" s="1">
        <f>LOOKUP(A151,'Crude Price'!A151:A4082,'Crude Price'!C151:C4082)</f>
        <v>28.01</v>
      </c>
      <c r="F151" s="15">
        <f t="shared" si="5"/>
        <v>6.0724979174104486E-2</v>
      </c>
    </row>
    <row r="152" spans="1:6">
      <c r="A152" s="11">
        <v>36745</v>
      </c>
      <c r="B152" s="13">
        <v>55771.050263216552</v>
      </c>
      <c r="C152" s="6">
        <v>13.0784</v>
      </c>
      <c r="D152" s="6">
        <f t="shared" si="4"/>
        <v>1.7437866666666666</v>
      </c>
      <c r="E152" s="1">
        <f>LOOKUP(A152,'Crude Price'!A152:A4083,'Crude Price'!C152:C4083)</f>
        <v>27.56</v>
      </c>
      <c r="F152" s="15">
        <f t="shared" si="5"/>
        <v>6.3272375423318816E-2</v>
      </c>
    </row>
    <row r="153" spans="1:6">
      <c r="A153" s="11">
        <v>36746</v>
      </c>
      <c r="B153" s="13">
        <v>56862.07459020277</v>
      </c>
      <c r="C153" s="6">
        <v>13.292800000000002</v>
      </c>
      <c r="D153" s="6">
        <f t="shared" si="4"/>
        <v>1.7723733333333336</v>
      </c>
      <c r="E153" s="1">
        <f>LOOKUP(A153,'Crude Price'!A153:A4084,'Crude Price'!C153:C4084)</f>
        <v>27.58</v>
      </c>
      <c r="F153" s="15">
        <f t="shared" si="5"/>
        <v>6.426299250664734E-2</v>
      </c>
    </row>
    <row r="154" spans="1:6">
      <c r="A154" s="11">
        <v>36747</v>
      </c>
      <c r="B154" s="13">
        <v>59095.063986131856</v>
      </c>
      <c r="C154" s="6">
        <v>13.7216</v>
      </c>
      <c r="D154" s="6">
        <f t="shared" si="4"/>
        <v>1.8295466666666667</v>
      </c>
      <c r="E154" s="1">
        <f>LOOKUP(A154,'Crude Price'!A154:A4085,'Crude Price'!C154:C4085)</f>
        <v>28.13</v>
      </c>
      <c r="F154" s="15">
        <f t="shared" si="5"/>
        <v>6.5038985661808268E-2</v>
      </c>
    </row>
    <row r="155" spans="1:6">
      <c r="A155" s="11">
        <v>36748</v>
      </c>
      <c r="B155" s="13">
        <v>62470.018451003831</v>
      </c>
      <c r="C155" s="6">
        <v>14.364800000000002</v>
      </c>
      <c r="D155" s="6">
        <f t="shared" si="4"/>
        <v>1.9153066666666669</v>
      </c>
      <c r="E155" s="1">
        <f>LOOKUP(A155,'Crude Price'!A155:A4086,'Crude Price'!C155:C4086)</f>
        <v>28.98</v>
      </c>
      <c r="F155" s="15">
        <f t="shared" si="5"/>
        <v>6.6090637221072016E-2</v>
      </c>
    </row>
    <row r="156" spans="1:6">
      <c r="A156" s="11">
        <v>36749</v>
      </c>
      <c r="B156" s="13">
        <v>68128.903053761533</v>
      </c>
      <c r="C156" s="6">
        <v>15.4368</v>
      </c>
      <c r="D156" s="6">
        <f t="shared" si="4"/>
        <v>2.0582400000000001</v>
      </c>
      <c r="E156" s="1">
        <f>LOOKUP(A156,'Crude Price'!A156:A4087,'Crude Price'!C156:C4087)</f>
        <v>29.44</v>
      </c>
      <c r="F156" s="15">
        <f t="shared" si="5"/>
        <v>6.991304347826087E-2</v>
      </c>
    </row>
    <row r="157" spans="1:6">
      <c r="A157" s="11">
        <v>36752</v>
      </c>
      <c r="B157" s="13">
        <v>69790.909915219192</v>
      </c>
      <c r="C157" s="6">
        <v>15.7584</v>
      </c>
      <c r="D157" s="6">
        <f t="shared" si="4"/>
        <v>2.1011199999999999</v>
      </c>
      <c r="E157" s="1">
        <f>LOOKUP(A157,'Crude Price'!A157:A4088,'Crude Price'!C157:C4088)</f>
        <v>29.24</v>
      </c>
      <c r="F157" s="15">
        <f t="shared" si="5"/>
        <v>7.185772913816689E-2</v>
      </c>
    </row>
    <row r="158" spans="1:6">
      <c r="A158" s="11">
        <v>36753</v>
      </c>
      <c r="B158" s="13">
        <v>73165.864380091181</v>
      </c>
      <c r="C158" s="6">
        <v>16.401600000000002</v>
      </c>
      <c r="D158" s="6">
        <f t="shared" si="4"/>
        <v>2.1868800000000004</v>
      </c>
      <c r="E158" s="1">
        <f>LOOKUP(A158,'Crude Price'!A158:A4089,'Crude Price'!C158:C4089)</f>
        <v>30</v>
      </c>
      <c r="F158" s="15">
        <f t="shared" si="5"/>
        <v>7.2896000000000016E-2</v>
      </c>
    </row>
    <row r="159" spans="1:6">
      <c r="A159" s="11">
        <v>36754</v>
      </c>
      <c r="B159" s="13">
        <v>76540.818844963127</v>
      </c>
      <c r="C159" s="6">
        <v>17.044800000000002</v>
      </c>
      <c r="D159" s="6">
        <f t="shared" si="4"/>
        <v>2.2726400000000004</v>
      </c>
      <c r="E159" s="1">
        <f>LOOKUP(A159,'Crude Price'!A159:A4090,'Crude Price'!C159:C4090)</f>
        <v>29.66</v>
      </c>
      <c r="F159" s="15">
        <f t="shared" si="5"/>
        <v>7.6623061362103853E-2</v>
      </c>
    </row>
    <row r="160" spans="1:6">
      <c r="A160" s="11">
        <v>36755</v>
      </c>
      <c r="B160" s="13">
        <v>76489.878103006471</v>
      </c>
      <c r="C160" s="6">
        <v>17.044800000000002</v>
      </c>
      <c r="D160" s="6">
        <f t="shared" si="4"/>
        <v>2.2726400000000004</v>
      </c>
      <c r="E160" s="1">
        <f>LOOKUP(A160,'Crude Price'!A160:A4091,'Crude Price'!C160:C4091)</f>
        <v>30.71</v>
      </c>
      <c r="F160" s="15">
        <f t="shared" si="5"/>
        <v>7.4003256268316525E-2</v>
      </c>
    </row>
    <row r="161" spans="1:6">
      <c r="A161" s="11">
        <v>36756</v>
      </c>
      <c r="B161" s="13">
        <v>75296.972292106904</v>
      </c>
      <c r="C161" s="6">
        <v>16.830400000000001</v>
      </c>
      <c r="D161" s="6">
        <f t="shared" si="4"/>
        <v>2.2440533333333335</v>
      </c>
      <c r="E161" s="1">
        <f>LOOKUP(A161,'Crude Price'!A161:A4092,'Crude Price'!C161:C4092)</f>
        <v>30.76</v>
      </c>
      <c r="F161" s="15">
        <f t="shared" si="5"/>
        <v>7.295361941915908E-2</v>
      </c>
    </row>
    <row r="162" spans="1:6">
      <c r="A162" s="11">
        <v>36759</v>
      </c>
      <c r="B162" s="13">
        <v>75817.014084621696</v>
      </c>
      <c r="C162" s="6">
        <v>16.937600000000003</v>
      </c>
      <c r="D162" s="6">
        <f t="shared" si="4"/>
        <v>2.2583466666666672</v>
      </c>
      <c r="E162" s="1">
        <f>LOOKUP(A162,'Crude Price'!A162:A4093,'Crude Price'!C162:C4093)</f>
        <v>31.34</v>
      </c>
      <c r="F162" s="15">
        <f t="shared" si="5"/>
        <v>7.20595617953627E-2</v>
      </c>
    </row>
    <row r="163" spans="1:6">
      <c r="A163" s="11">
        <v>36760</v>
      </c>
      <c r="B163" s="13">
        <v>75195.090808193578</v>
      </c>
      <c r="C163" s="6">
        <v>16.830400000000001</v>
      </c>
      <c r="D163" s="6">
        <f t="shared" si="4"/>
        <v>2.2440533333333335</v>
      </c>
      <c r="E163" s="1">
        <f>LOOKUP(A163,'Crude Price'!A163:A4094,'Crude Price'!C163:C4094)</f>
        <v>30.18</v>
      </c>
      <c r="F163" s="15">
        <f t="shared" si="5"/>
        <v>7.435564391429203E-2</v>
      </c>
    </row>
    <row r="164" spans="1:6">
      <c r="A164" s="11">
        <v>36761</v>
      </c>
      <c r="B164" s="13">
        <v>74573.167531765503</v>
      </c>
      <c r="C164" s="6">
        <v>16.723200000000002</v>
      </c>
      <c r="D164" s="6">
        <f t="shared" si="4"/>
        <v>2.2297600000000002</v>
      </c>
      <c r="E164" s="1">
        <f>LOOKUP(A164,'Crude Price'!A164:A4095,'Crude Price'!C164:C4095)</f>
        <v>32.380000000000003</v>
      </c>
      <c r="F164" s="15">
        <f t="shared" si="5"/>
        <v>6.8862260654725144E-2</v>
      </c>
    </row>
    <row r="165" spans="1:6">
      <c r="A165" s="11">
        <v>36762</v>
      </c>
      <c r="B165" s="13">
        <v>74522.226789808832</v>
      </c>
      <c r="C165" s="6">
        <v>16.723200000000002</v>
      </c>
      <c r="D165" s="6">
        <f t="shared" si="4"/>
        <v>2.2297600000000002</v>
      </c>
      <c r="E165" s="1">
        <f>LOOKUP(A165,'Crude Price'!A165:A4096,'Crude Price'!C165:C4096)</f>
        <v>31.67</v>
      </c>
      <c r="F165" s="15">
        <f t="shared" si="5"/>
        <v>7.0406062519734761E-2</v>
      </c>
    </row>
    <row r="166" spans="1:6">
      <c r="A166" s="11">
        <v>36763</v>
      </c>
      <c r="B166" s="13">
        <v>72802.001937543551</v>
      </c>
      <c r="C166" s="6">
        <v>16.401600000000002</v>
      </c>
      <c r="D166" s="6">
        <f t="shared" si="4"/>
        <v>2.1868800000000004</v>
      </c>
      <c r="E166" s="1">
        <f>LOOKUP(A166,'Crude Price'!A166:A4097,'Crude Price'!C166:C4097)</f>
        <v>33.26</v>
      </c>
      <c r="F166" s="15">
        <f t="shared" si="5"/>
        <v>6.575105231509322E-2</v>
      </c>
    </row>
    <row r="167" spans="1:6">
      <c r="A167" s="11">
        <v>36767</v>
      </c>
      <c r="B167" s="13">
        <v>71660.036868600655</v>
      </c>
      <c r="C167" s="6">
        <v>16.187200000000001</v>
      </c>
      <c r="D167" s="6">
        <f t="shared" si="4"/>
        <v>2.1582933333333334</v>
      </c>
      <c r="E167" s="1">
        <f>LOOKUP(A167,'Crude Price'!A167:A4098,'Crude Price'!C167:C4098)</f>
        <v>34.03</v>
      </c>
      <c r="F167" s="15">
        <f t="shared" si="5"/>
        <v>6.3423253991576056E-2</v>
      </c>
    </row>
    <row r="168" spans="1:6">
      <c r="A168" s="11">
        <v>36768</v>
      </c>
      <c r="B168" s="13">
        <v>72231.019403072089</v>
      </c>
      <c r="C168" s="6">
        <v>16.2944</v>
      </c>
      <c r="D168" s="6">
        <f t="shared" si="4"/>
        <v>2.1725866666666667</v>
      </c>
      <c r="E168" s="1">
        <f>LOOKUP(A168,'Crude Price'!A168:A4099,'Crude Price'!C168:C4099)</f>
        <v>34.130000000000003</v>
      </c>
      <c r="F168" s="15">
        <f t="shared" si="5"/>
        <v>6.3656216427385476E-2</v>
      </c>
    </row>
    <row r="169" spans="1:6">
      <c r="A169" s="11">
        <v>36769</v>
      </c>
      <c r="B169" s="13">
        <v>70518.071799657788</v>
      </c>
      <c r="C169" s="6">
        <v>15.972800000000001</v>
      </c>
      <c r="D169" s="6">
        <f t="shared" si="4"/>
        <v>2.1297066666666669</v>
      </c>
      <c r="E169" s="1">
        <f>LOOKUP(A169,'Crude Price'!A169:A4100,'Crude Price'!C169:C4100)</f>
        <v>35.08</v>
      </c>
      <c r="F169" s="15">
        <f t="shared" si="5"/>
        <v>6.0709996199163827E-2</v>
      </c>
    </row>
    <row r="170" spans="1:6">
      <c r="A170" s="11">
        <v>36770</v>
      </c>
      <c r="B170" s="13">
        <v>68805.124196243472</v>
      </c>
      <c r="C170" s="6">
        <v>15.651200000000001</v>
      </c>
      <c r="D170" s="6">
        <f t="shared" si="4"/>
        <v>2.0868266666666666</v>
      </c>
      <c r="E170" s="1">
        <f>LOOKUP(A170,'Crude Price'!A170:A4101,'Crude Price'!C170:C4101)</f>
        <v>35.090000000000003</v>
      </c>
      <c r="F170" s="15">
        <f t="shared" si="5"/>
        <v>5.9470694404863675E-2</v>
      </c>
    </row>
    <row r="171" spans="1:6">
      <c r="A171" s="11">
        <v>36773</v>
      </c>
      <c r="B171" s="13">
        <v>67663.159127300591</v>
      </c>
      <c r="C171" s="6">
        <v>15.4368</v>
      </c>
      <c r="D171" s="6">
        <f t="shared" si="4"/>
        <v>2.0582400000000001</v>
      </c>
      <c r="E171" s="1">
        <f>LOOKUP(A171,'Crude Price'!A171:A4102,'Crude Price'!C171:C4102)</f>
        <v>36.020000000000003</v>
      </c>
      <c r="F171" s="15">
        <f t="shared" si="5"/>
        <v>5.7141588006662962E-2</v>
      </c>
    </row>
    <row r="172" spans="1:6">
      <c r="A172" s="11">
        <v>36774</v>
      </c>
      <c r="B172" s="13">
        <v>65950.211523886275</v>
      </c>
      <c r="C172" s="6">
        <v>15.1152</v>
      </c>
      <c r="D172" s="6">
        <f t="shared" si="4"/>
        <v>2.0153599999999998</v>
      </c>
      <c r="E172" s="1">
        <f>LOOKUP(A172,'Crude Price'!A172:A4103,'Crude Price'!C172:C4103)</f>
        <v>35.72</v>
      </c>
      <c r="F172" s="15">
        <f t="shared" si="5"/>
        <v>5.6421052631578941E-2</v>
      </c>
    </row>
    <row r="173" spans="1:6">
      <c r="A173" s="11">
        <v>36775</v>
      </c>
      <c r="B173" s="13">
        <v>65306.456500905319</v>
      </c>
      <c r="C173" s="6">
        <v>15.007999999999999</v>
      </c>
      <c r="D173" s="6">
        <f t="shared" si="4"/>
        <v>2.0010666666666665</v>
      </c>
      <c r="E173" s="1">
        <f>LOOKUP(A173,'Crude Price'!A173:A4104,'Crude Price'!C173:C4104)</f>
        <v>36.700000000000003</v>
      </c>
      <c r="F173" s="15">
        <f t="shared" si="5"/>
        <v>5.4524977293369657E-2</v>
      </c>
    </row>
    <row r="174" spans="1:6">
      <c r="A174" s="11">
        <v>36776</v>
      </c>
      <c r="B174" s="13">
        <v>64662.701477924355</v>
      </c>
      <c r="C174" s="6">
        <v>14.9008</v>
      </c>
      <c r="D174" s="6">
        <f t="shared" si="4"/>
        <v>1.9867733333333333</v>
      </c>
      <c r="E174" s="1">
        <f>LOOKUP(A174,'Crude Price'!A174:A4105,'Crude Price'!C174:C4105)</f>
        <v>37.43</v>
      </c>
      <c r="F174" s="15">
        <f t="shared" si="5"/>
        <v>5.3079704336984591E-2</v>
      </c>
    </row>
    <row r="175" spans="1:6">
      <c r="A175" s="11">
        <v>36777</v>
      </c>
      <c r="B175" s="13">
        <v>60593.051248114782</v>
      </c>
      <c r="C175" s="6">
        <v>14.150400000000001</v>
      </c>
      <c r="D175" s="6">
        <f t="shared" si="4"/>
        <v>1.8867200000000002</v>
      </c>
      <c r="E175" s="1">
        <f>LOOKUP(A175,'Crude Price'!A175:A4106,'Crude Price'!C175:C4106)</f>
        <v>36.270000000000003</v>
      </c>
      <c r="F175" s="15">
        <f t="shared" si="5"/>
        <v>5.2018748276812792E-2</v>
      </c>
    </row>
    <row r="176" spans="1:6">
      <c r="A176" s="11">
        <v>36780</v>
      </c>
      <c r="B176" s="13">
        <v>60520.278759605259</v>
      </c>
      <c r="C176" s="6">
        <v>14.150400000000001</v>
      </c>
      <c r="D176" s="6">
        <f t="shared" si="4"/>
        <v>1.8867200000000002</v>
      </c>
      <c r="E176" s="1">
        <f>LOOKUP(A176,'Crude Price'!A176:A4107,'Crude Price'!C176:C4107)</f>
        <v>36.869999999999997</v>
      </c>
      <c r="F176" s="15">
        <f t="shared" si="5"/>
        <v>5.1172226742609177E-2</v>
      </c>
    </row>
    <row r="177" spans="1:6">
      <c r="A177" s="11">
        <v>36781</v>
      </c>
      <c r="B177" s="13">
        <v>61018.488805567176</v>
      </c>
      <c r="C177" s="6">
        <v>14.257600000000002</v>
      </c>
      <c r="D177" s="6">
        <f t="shared" si="4"/>
        <v>1.9010133333333337</v>
      </c>
      <c r="E177" s="1">
        <f>LOOKUP(A177,'Crude Price'!A177:A4108,'Crude Price'!C177:C4108)</f>
        <v>33.299999999999997</v>
      </c>
      <c r="F177" s="15">
        <f t="shared" si="5"/>
        <v>5.7087487487487501E-2</v>
      </c>
    </row>
    <row r="178" spans="1:6">
      <c r="A178" s="11">
        <v>36782</v>
      </c>
      <c r="B178" s="13">
        <v>60945.71631705766</v>
      </c>
      <c r="C178" s="6">
        <v>14.257600000000002</v>
      </c>
      <c r="D178" s="6">
        <f t="shared" si="4"/>
        <v>1.9010133333333337</v>
      </c>
      <c r="E178" s="1">
        <f>LOOKUP(A178,'Crude Price'!A178:A4109,'Crude Price'!C178:C4109)</f>
        <v>31.08</v>
      </c>
      <c r="F178" s="15">
        <f t="shared" si="5"/>
        <v>6.1165165165165181E-2</v>
      </c>
    </row>
    <row r="179" spans="1:6">
      <c r="A179" s="11">
        <v>36783</v>
      </c>
      <c r="B179" s="13">
        <v>60872.943828548137</v>
      </c>
      <c r="C179" s="6">
        <v>14.257600000000002</v>
      </c>
      <c r="D179" s="6">
        <f t="shared" si="4"/>
        <v>1.9010133333333337</v>
      </c>
      <c r="E179" s="1">
        <f>LOOKUP(A179,'Crude Price'!A179:A4110,'Crude Price'!C179:C4110)</f>
        <v>31.35</v>
      </c>
      <c r="F179" s="15">
        <f t="shared" si="5"/>
        <v>6.0638383838383846E-2</v>
      </c>
    </row>
    <row r="180" spans="1:6">
      <c r="A180" s="11">
        <v>36784</v>
      </c>
      <c r="B180" s="13">
        <v>63084.101477924363</v>
      </c>
      <c r="C180" s="6">
        <v>14.686400000000003</v>
      </c>
      <c r="D180" s="6">
        <f t="shared" si="4"/>
        <v>1.958186666666667</v>
      </c>
      <c r="E180" s="1">
        <f>LOOKUP(A180,'Crude Price'!A180:A4111,'Crude Price'!C180:C4111)</f>
        <v>33.68</v>
      </c>
      <c r="F180" s="15">
        <f t="shared" si="5"/>
        <v>5.8140934283452107E-2</v>
      </c>
    </row>
    <row r="181" spans="1:6">
      <c r="A181" s="11">
        <v>36787</v>
      </c>
      <c r="B181" s="13">
        <v>64724.276592829148</v>
      </c>
      <c r="C181" s="6">
        <v>15.007999999999999</v>
      </c>
      <c r="D181" s="6">
        <f t="shared" si="4"/>
        <v>2.0010666666666665</v>
      </c>
      <c r="E181" s="1">
        <f>LOOKUP(A181,'Crude Price'!A181:A4112,'Crude Price'!C181:C4112)</f>
        <v>34.549999999999997</v>
      </c>
      <c r="F181" s="15">
        <f t="shared" si="5"/>
        <v>5.7917993246502653E-2</v>
      </c>
    </row>
    <row r="182" spans="1:6">
      <c r="A182" s="11">
        <v>36788</v>
      </c>
      <c r="B182" s="13">
        <v>65793.469173262507</v>
      </c>
      <c r="C182" s="6">
        <v>15.2224</v>
      </c>
      <c r="D182" s="6">
        <f t="shared" si="4"/>
        <v>2.0296533333333335</v>
      </c>
      <c r="E182" s="1">
        <f>LOOKUP(A182,'Crude Price'!A182:A4113,'Crude Price'!C182:C4113)</f>
        <v>33.479999999999997</v>
      </c>
      <c r="F182" s="15">
        <f t="shared" si="5"/>
        <v>6.0622859418558356E-2</v>
      </c>
    </row>
    <row r="183" spans="1:6">
      <c r="A183" s="11">
        <v>36789</v>
      </c>
      <c r="B183" s="13">
        <v>66291.679219224432</v>
      </c>
      <c r="C183" s="6">
        <v>15.329600000000001</v>
      </c>
      <c r="D183" s="6">
        <f t="shared" si="4"/>
        <v>2.0439466666666668</v>
      </c>
      <c r="E183" s="1">
        <f>LOOKUP(A183,'Crude Price'!A183:A4114,'Crude Price'!C183:C4114)</f>
        <v>33.67</v>
      </c>
      <c r="F183" s="15">
        <f t="shared" si="5"/>
        <v>6.0705276705276708E-2</v>
      </c>
    </row>
    <row r="184" spans="1:6">
      <c r="A184" s="11">
        <v>36790</v>
      </c>
      <c r="B184" s="13">
        <v>69644.80193754354</v>
      </c>
      <c r="C184" s="6">
        <v>15.972800000000001</v>
      </c>
      <c r="D184" s="6">
        <f t="shared" si="4"/>
        <v>2.1297066666666669</v>
      </c>
      <c r="E184" s="1">
        <f>LOOKUP(A184,'Crude Price'!A184:A4115,'Crude Price'!C184:C4115)</f>
        <v>32.18</v>
      </c>
      <c r="F184" s="15">
        <f t="shared" si="5"/>
        <v>6.6181064843588155E-2</v>
      </c>
    </row>
    <row r="185" spans="1:6">
      <c r="A185" s="11">
        <v>36791</v>
      </c>
      <c r="B185" s="13">
        <v>71321.363296703086</v>
      </c>
      <c r="C185" s="6">
        <v>16.2944</v>
      </c>
      <c r="D185" s="6">
        <f t="shared" si="4"/>
        <v>2.1725866666666667</v>
      </c>
      <c r="E185" s="1">
        <f>LOOKUP(A185,'Crude Price'!A185:A4116,'Crude Price'!C185:C4116)</f>
        <v>31.59</v>
      </c>
      <c r="F185" s="15">
        <f t="shared" si="5"/>
        <v>6.8774506700432628E-2</v>
      </c>
    </row>
    <row r="186" spans="1:6">
      <c r="A186" s="11">
        <v>36794</v>
      </c>
      <c r="B186" s="13">
        <v>72426.942121391199</v>
      </c>
      <c r="C186" s="6">
        <v>16.508800000000001</v>
      </c>
      <c r="D186" s="6">
        <f t="shared" si="4"/>
        <v>2.2011733333333336</v>
      </c>
      <c r="E186" s="1">
        <f>LOOKUP(A186,'Crude Price'!A186:A4117,'Crude Price'!C186:C4117)</f>
        <v>30.01</v>
      </c>
      <c r="F186" s="15">
        <f t="shared" si="5"/>
        <v>7.3347995112740205E-2</v>
      </c>
    </row>
    <row r="187" spans="1:6">
      <c r="A187" s="11">
        <v>36795</v>
      </c>
      <c r="B187" s="13">
        <v>72390.55587713643</v>
      </c>
      <c r="C187" s="6">
        <v>16.508800000000001</v>
      </c>
      <c r="D187" s="6">
        <f t="shared" si="4"/>
        <v>2.2011733333333336</v>
      </c>
      <c r="E187" s="1">
        <f>LOOKUP(A187,'Crude Price'!A187:A4118,'Crude Price'!C187:C4118)</f>
        <v>29.94</v>
      </c>
      <c r="F187" s="15">
        <f t="shared" si="5"/>
        <v>7.3519483411266989E-2</v>
      </c>
    </row>
    <row r="188" spans="1:6">
      <c r="A188" s="11">
        <v>36796</v>
      </c>
      <c r="B188" s="13">
        <v>68357.291891581612</v>
      </c>
      <c r="C188" s="6">
        <v>15.7584</v>
      </c>
      <c r="D188" s="6">
        <f t="shared" si="4"/>
        <v>2.1011199999999999</v>
      </c>
      <c r="E188" s="1">
        <f>LOOKUP(A188,'Crude Price'!A188:A4119,'Crude Price'!C188:C4119)</f>
        <v>29.78</v>
      </c>
      <c r="F188" s="15">
        <f t="shared" si="5"/>
        <v>7.0554734721289453E-2</v>
      </c>
    </row>
    <row r="189" spans="1:6">
      <c r="A189" s="11">
        <v>36797</v>
      </c>
      <c r="B189" s="13">
        <v>67749.923112855424</v>
      </c>
      <c r="C189" s="6">
        <v>15.651200000000001</v>
      </c>
      <c r="D189" s="6">
        <f t="shared" si="4"/>
        <v>2.0868266666666666</v>
      </c>
      <c r="E189" s="1">
        <f>LOOKUP(A189,'Crude Price'!A189:A4120,'Crude Price'!C189:C4120)</f>
        <v>28.91</v>
      </c>
      <c r="F189" s="15">
        <f t="shared" si="5"/>
        <v>7.2183558169030326E-2</v>
      </c>
    </row>
    <row r="190" spans="1:6">
      <c r="A190" s="11">
        <v>36798</v>
      </c>
      <c r="B190" s="13">
        <v>66571.571799657773</v>
      </c>
      <c r="C190" s="6">
        <v>15.4368</v>
      </c>
      <c r="D190" s="6">
        <f t="shared" si="4"/>
        <v>2.0582400000000001</v>
      </c>
      <c r="E190" s="1">
        <f>LOOKUP(A190,'Crude Price'!A190:A4121,'Crude Price'!C190:C4121)</f>
        <v>28.42</v>
      </c>
      <c r="F190" s="15">
        <f t="shared" si="5"/>
        <v>7.2422237860661501E-2</v>
      </c>
    </row>
    <row r="191" spans="1:6">
      <c r="A191" s="11">
        <v>36801</v>
      </c>
      <c r="B191" s="13">
        <v>66535.185555403019</v>
      </c>
      <c r="C191" s="6">
        <v>15.4368</v>
      </c>
      <c r="D191" s="6">
        <f t="shared" si="4"/>
        <v>2.0582400000000001</v>
      </c>
      <c r="E191" s="1">
        <f>LOOKUP(A191,'Crude Price'!A191:A4122,'Crude Price'!C191:C4122)</f>
        <v>29.65</v>
      </c>
      <c r="F191" s="15">
        <f t="shared" si="5"/>
        <v>6.9417875210792582E-2</v>
      </c>
    </row>
    <row r="192" spans="1:6">
      <c r="A192" s="11">
        <v>36802</v>
      </c>
      <c r="B192" s="13">
        <v>65356.834242205383</v>
      </c>
      <c r="C192" s="6">
        <v>15.2224</v>
      </c>
      <c r="D192" s="6">
        <f t="shared" si="4"/>
        <v>2.0296533333333335</v>
      </c>
      <c r="E192" s="1">
        <f>LOOKUP(A192,'Crude Price'!A192:A4123,'Crude Price'!C192:C4123)</f>
        <v>30.64</v>
      </c>
      <c r="F192" s="15">
        <f t="shared" si="5"/>
        <v>6.6241949521322896E-2</v>
      </c>
    </row>
    <row r="193" spans="1:6">
      <c r="A193" s="11">
        <v>36803</v>
      </c>
      <c r="B193" s="13">
        <v>64749.46546347918</v>
      </c>
      <c r="C193" s="6">
        <v>15.1152</v>
      </c>
      <c r="D193" s="6">
        <f t="shared" si="4"/>
        <v>2.0153599999999998</v>
      </c>
      <c r="E193" s="1">
        <f>LOOKUP(A193,'Crude Price'!A193:A4124,'Crude Price'!C193:C4124)</f>
        <v>30.07</v>
      </c>
      <c r="F193" s="15">
        <f t="shared" si="5"/>
        <v>6.7022281343531748E-2</v>
      </c>
    </row>
    <row r="194" spans="1:6">
      <c r="A194" s="11">
        <v>36804</v>
      </c>
      <c r="B194" s="13">
        <v>63571.114150281544</v>
      </c>
      <c r="C194" s="6">
        <v>14.9008</v>
      </c>
      <c r="D194" s="6">
        <f t="shared" si="4"/>
        <v>1.9867733333333333</v>
      </c>
      <c r="E194" s="1">
        <f>LOOKUP(A194,'Crude Price'!A194:A4125,'Crude Price'!C194:C4125)</f>
        <v>29.19</v>
      </c>
      <c r="F194" s="15">
        <f t="shared" si="5"/>
        <v>6.8063492063492062E-2</v>
      </c>
    </row>
    <row r="195" spans="1:6">
      <c r="A195" s="11">
        <v>36805</v>
      </c>
      <c r="B195" s="13">
        <v>58505.043828548136</v>
      </c>
      <c r="C195" s="6">
        <v>13.936000000000002</v>
      </c>
      <c r="D195" s="6">
        <f t="shared" ref="D195:D258" si="6">C195/7.5</f>
        <v>1.8581333333333336</v>
      </c>
      <c r="E195" s="1">
        <f>LOOKUP(A195,'Crude Price'!A195:A4126,'Crude Price'!C195:C4126)</f>
        <v>29.62</v>
      </c>
      <c r="F195" s="15">
        <f t="shared" ref="F195:F258" si="7">D195/E195</f>
        <v>6.273238802610849E-2</v>
      </c>
    </row>
    <row r="196" spans="1:6">
      <c r="A196" s="11">
        <v>36808</v>
      </c>
      <c r="B196" s="13">
        <v>58006.833782586218</v>
      </c>
      <c r="C196" s="6">
        <v>13.828800000000001</v>
      </c>
      <c r="D196" s="6">
        <f t="shared" si="6"/>
        <v>1.8438400000000001</v>
      </c>
      <c r="E196" s="1">
        <f>LOOKUP(A196,'Crude Price'!A196:A4127,'Crude Price'!C196:C4127)</f>
        <v>29.99</v>
      </c>
      <c r="F196" s="15">
        <f t="shared" si="7"/>
        <v>6.1481827275758592E-2</v>
      </c>
    </row>
    <row r="197" spans="1:6">
      <c r="A197" s="11">
        <v>36809</v>
      </c>
      <c r="B197" s="13">
        <v>54653.711064267103</v>
      </c>
      <c r="C197" s="6">
        <v>13.185600000000001</v>
      </c>
      <c r="D197" s="6">
        <f t="shared" si="6"/>
        <v>1.7580800000000001</v>
      </c>
      <c r="E197" s="1">
        <f>LOOKUP(A197,'Crude Price'!A197:A4128,'Crude Price'!C197:C4128)</f>
        <v>30.95</v>
      </c>
      <c r="F197" s="15">
        <f t="shared" si="7"/>
        <v>5.6803877221324718E-2</v>
      </c>
    </row>
    <row r="198" spans="1:6">
      <c r="A198" s="11">
        <v>36810</v>
      </c>
      <c r="B198" s="13">
        <v>51871.570880419436</v>
      </c>
      <c r="C198" s="6">
        <v>12.6496</v>
      </c>
      <c r="D198" s="6">
        <f t="shared" si="6"/>
        <v>1.6866133333333333</v>
      </c>
      <c r="E198" s="1">
        <f>LOOKUP(A198,'Crude Price'!A198:A4129,'Crude Price'!C198:C4129)</f>
        <v>31.25</v>
      </c>
      <c r="F198" s="15">
        <f t="shared" si="7"/>
        <v>5.3971626666666668E-2</v>
      </c>
    </row>
    <row r="199" spans="1:6">
      <c r="A199" s="11">
        <v>36811</v>
      </c>
      <c r="B199" s="13">
        <v>51944.343368928952</v>
      </c>
      <c r="C199" s="6">
        <v>12.6496</v>
      </c>
      <c r="D199" s="6">
        <f t="shared" si="6"/>
        <v>1.6866133333333333</v>
      </c>
      <c r="E199" s="1">
        <f>LOOKUP(A199,'Crude Price'!A199:A4130,'Crude Price'!C199:C4130)</f>
        <v>33.450000000000003</v>
      </c>
      <c r="F199" s="15">
        <f t="shared" si="7"/>
        <v>5.0421923268560036E-2</v>
      </c>
    </row>
    <row r="200" spans="1:6">
      <c r="A200" s="11">
        <v>36812</v>
      </c>
      <c r="B200" s="13">
        <v>52588.098391909909</v>
      </c>
      <c r="C200" s="6">
        <v>12.7568</v>
      </c>
      <c r="D200" s="6">
        <f t="shared" si="6"/>
        <v>1.7009066666666668</v>
      </c>
      <c r="E200" s="1">
        <f>LOOKUP(A200,'Crude Price'!A200:A4131,'Crude Price'!C200:C4131)</f>
        <v>33.5</v>
      </c>
      <c r="F200" s="15">
        <f t="shared" si="7"/>
        <v>5.0773333333333337E-2</v>
      </c>
    </row>
    <row r="201" spans="1:6">
      <c r="A201" s="11">
        <v>36815</v>
      </c>
      <c r="B201" s="13">
        <v>53802.835949362299</v>
      </c>
      <c r="C201" s="6">
        <v>12.9712</v>
      </c>
      <c r="D201" s="6">
        <f t="shared" si="6"/>
        <v>1.7294933333333333</v>
      </c>
      <c r="E201" s="1">
        <f>LOOKUP(A201,'Crude Price'!A201:A4132,'Crude Price'!C201:C4132)</f>
        <v>32.03</v>
      </c>
      <c r="F201" s="15">
        <f t="shared" si="7"/>
        <v>5.3996045374128422E-2</v>
      </c>
    </row>
    <row r="202" spans="1:6">
      <c r="A202" s="11">
        <v>36816</v>
      </c>
      <c r="B202" s="13">
        <v>59014.451248114783</v>
      </c>
      <c r="C202" s="6">
        <v>13.936000000000002</v>
      </c>
      <c r="D202" s="6">
        <f t="shared" si="6"/>
        <v>1.8581333333333336</v>
      </c>
      <c r="E202" s="1">
        <f>LOOKUP(A202,'Crude Price'!A202:A4133,'Crude Price'!C202:C4133)</f>
        <v>30.38</v>
      </c>
      <c r="F202" s="15">
        <f t="shared" si="7"/>
        <v>6.1163045863506703E-2</v>
      </c>
    </row>
    <row r="203" spans="1:6">
      <c r="A203" s="11">
        <v>36817</v>
      </c>
      <c r="B203" s="13">
        <v>67080.97921922442</v>
      </c>
      <c r="C203" s="6">
        <v>15.4368</v>
      </c>
      <c r="D203" s="6">
        <f t="shared" si="6"/>
        <v>2.0582400000000001</v>
      </c>
      <c r="E203" s="1">
        <f>LOOKUP(A203,'Crude Price'!A203:A4134,'Crude Price'!C203:C4134)</f>
        <v>30.98</v>
      </c>
      <c r="F203" s="15">
        <f t="shared" si="7"/>
        <v>6.6437701743060046E-2</v>
      </c>
    </row>
    <row r="204" spans="1:6">
      <c r="A204" s="11">
        <v>36818</v>
      </c>
      <c r="B204" s="13">
        <v>71077.856960524485</v>
      </c>
      <c r="C204" s="6">
        <v>16.187200000000001</v>
      </c>
      <c r="D204" s="6">
        <f t="shared" si="6"/>
        <v>2.1582933333333334</v>
      </c>
      <c r="E204" s="1">
        <f>LOOKUP(A204,'Crude Price'!A204:A4135,'Crude Price'!C204:C4135)</f>
        <v>31.29</v>
      </c>
      <c r="F204" s="15">
        <f t="shared" si="7"/>
        <v>6.8977095983807399E-2</v>
      </c>
    </row>
    <row r="205" spans="1:6">
      <c r="A205" s="11">
        <v>36819</v>
      </c>
      <c r="B205" s="13">
        <v>76216.699770767431</v>
      </c>
      <c r="C205" s="6">
        <v>17.152000000000001</v>
      </c>
      <c r="D205" s="6">
        <f t="shared" si="6"/>
        <v>2.2869333333333333</v>
      </c>
      <c r="E205" s="1">
        <f>LOOKUP(A205,'Crude Price'!A205:A4136,'Crude Price'!C205:C4136)</f>
        <v>30.16</v>
      </c>
      <c r="F205" s="15">
        <f t="shared" si="7"/>
        <v>7.5826702033598578E-2</v>
      </c>
    </row>
    <row r="206" spans="1:6">
      <c r="A206" s="11">
        <v>36822</v>
      </c>
      <c r="B206" s="13">
        <v>80784.560046538929</v>
      </c>
      <c r="C206" s="6">
        <v>18.009599999999999</v>
      </c>
      <c r="D206" s="6">
        <f t="shared" si="6"/>
        <v>2.4012799999999999</v>
      </c>
      <c r="E206" s="1">
        <f>LOOKUP(A206,'Crude Price'!A206:A4137,'Crude Price'!C206:C4137)</f>
        <v>30.98</v>
      </c>
      <c r="F206" s="15">
        <f t="shared" si="7"/>
        <v>7.7510652033570035E-2</v>
      </c>
    </row>
    <row r="207" spans="1:6">
      <c r="A207" s="11">
        <v>36823</v>
      </c>
      <c r="B207" s="13">
        <v>84210.455253367574</v>
      </c>
      <c r="C207" s="6">
        <v>18.652800000000003</v>
      </c>
      <c r="D207" s="6">
        <f t="shared" si="6"/>
        <v>2.4870400000000004</v>
      </c>
      <c r="E207" s="1">
        <f>LOOKUP(A207,'Crude Price'!A207:A4138,'Crude Price'!C207:C4138)</f>
        <v>31.81</v>
      </c>
      <c r="F207" s="15">
        <f t="shared" si="7"/>
        <v>7.8184218799119784E-2</v>
      </c>
    </row>
    <row r="208" spans="1:6">
      <c r="A208" s="11">
        <v>36824</v>
      </c>
      <c r="B208" s="13">
        <v>84781.437787838993</v>
      </c>
      <c r="C208" s="6">
        <v>18.760000000000002</v>
      </c>
      <c r="D208" s="6">
        <f t="shared" si="6"/>
        <v>2.5013333333333336</v>
      </c>
      <c r="E208" s="1">
        <f>LOOKUP(A208,'Crude Price'!A208:A4139,'Crude Price'!C208:C4139)</f>
        <v>31.17</v>
      </c>
      <c r="F208" s="15">
        <f t="shared" si="7"/>
        <v>8.0248101807293346E-2</v>
      </c>
    </row>
    <row r="209" spans="1:6">
      <c r="A209" s="11">
        <v>36825</v>
      </c>
      <c r="B209" s="13">
        <v>81355.542581010362</v>
      </c>
      <c r="C209" s="6">
        <v>18.116800000000001</v>
      </c>
      <c r="D209" s="6">
        <f t="shared" si="6"/>
        <v>2.4155733333333336</v>
      </c>
      <c r="E209" s="1">
        <f>LOOKUP(A209,'Crude Price'!A209:A4140,'Crude Price'!C209:C4140)</f>
        <v>31.48</v>
      </c>
      <c r="F209" s="15">
        <f t="shared" si="7"/>
        <v>7.6733587462939443E-2</v>
      </c>
    </row>
    <row r="210" spans="1:6">
      <c r="A210" s="11">
        <v>36826</v>
      </c>
      <c r="B210" s="13">
        <v>81355.542581010362</v>
      </c>
      <c r="C210" s="6">
        <v>18.116800000000001</v>
      </c>
      <c r="D210" s="6">
        <f t="shared" si="6"/>
        <v>2.4155733333333336</v>
      </c>
      <c r="E210" s="1">
        <f>LOOKUP(A210,'Crude Price'!A210:A4141,'Crude Price'!C210:C4141)</f>
        <v>31.31</v>
      </c>
      <c r="F210" s="15">
        <f t="shared" si="7"/>
        <v>7.7150218247631228E-2</v>
      </c>
    </row>
    <row r="211" spans="1:6">
      <c r="A211" s="11">
        <v>36829</v>
      </c>
      <c r="B211" s="13">
        <v>80784.560046538929</v>
      </c>
      <c r="C211" s="6">
        <v>18.009599999999999</v>
      </c>
      <c r="D211" s="6">
        <f t="shared" si="6"/>
        <v>2.4012799999999999</v>
      </c>
      <c r="E211" s="1">
        <f>LOOKUP(A211,'Crude Price'!A211:A4142,'Crude Price'!C211:C4142)</f>
        <v>31.09</v>
      </c>
      <c r="F211" s="15">
        <f t="shared" si="7"/>
        <v>7.7236410421357343E-2</v>
      </c>
    </row>
    <row r="212" spans="1:6">
      <c r="A212" s="11">
        <v>36830</v>
      </c>
      <c r="B212" s="13">
        <v>81355.542581010362</v>
      </c>
      <c r="C212" s="6">
        <v>18.116800000000001</v>
      </c>
      <c r="D212" s="6">
        <f t="shared" si="6"/>
        <v>2.4155733333333336</v>
      </c>
      <c r="E212" s="1">
        <f>LOOKUP(A212,'Crude Price'!A212:A4143,'Crude Price'!C212:C4143)</f>
        <v>30.15</v>
      </c>
      <c r="F212" s="15">
        <f t="shared" si="7"/>
        <v>8.0118518518518533E-2</v>
      </c>
    </row>
    <row r="213" spans="1:6">
      <c r="A213" s="11">
        <v>36831</v>
      </c>
      <c r="B213" s="13">
        <v>80784.560046538929</v>
      </c>
      <c r="C213" s="6">
        <v>18.009599999999999</v>
      </c>
      <c r="D213" s="6">
        <f t="shared" si="6"/>
        <v>2.4012799999999999</v>
      </c>
      <c r="E213" s="1">
        <f>LOOKUP(A213,'Crude Price'!A213:A4144,'Crude Price'!C213:C4144)</f>
        <v>31.62</v>
      </c>
      <c r="F213" s="15">
        <f t="shared" si="7"/>
        <v>7.5941808981657172E-2</v>
      </c>
    </row>
    <row r="214" spans="1:6">
      <c r="A214" s="11">
        <v>36832</v>
      </c>
      <c r="B214" s="13">
        <v>81926.525115481811</v>
      </c>
      <c r="C214" s="6">
        <v>18.224</v>
      </c>
      <c r="D214" s="6">
        <f t="shared" si="6"/>
        <v>2.4298666666666668</v>
      </c>
      <c r="E214" s="1">
        <f>LOOKUP(A214,'Crude Price'!A214:A4145,'Crude Price'!C214:C4145)</f>
        <v>30.81</v>
      </c>
      <c r="F214" s="15">
        <f t="shared" si="7"/>
        <v>7.8866168992751284E-2</v>
      </c>
    </row>
    <row r="215" spans="1:6">
      <c r="A215" s="11">
        <v>36833</v>
      </c>
      <c r="B215" s="13">
        <v>81926.525115481811</v>
      </c>
      <c r="C215" s="6">
        <v>18.224</v>
      </c>
      <c r="D215" s="6">
        <f t="shared" si="6"/>
        <v>2.4298666666666668</v>
      </c>
      <c r="E215" s="1">
        <f>LOOKUP(A215,'Crude Price'!A215:A4146,'Crude Price'!C215:C4146)</f>
        <v>30.81</v>
      </c>
      <c r="F215" s="15">
        <f t="shared" si="7"/>
        <v>7.8866168992751284E-2</v>
      </c>
    </row>
    <row r="216" spans="1:6">
      <c r="A216" s="11">
        <v>36836</v>
      </c>
      <c r="B216" s="13">
        <v>82497.507649953244</v>
      </c>
      <c r="C216" s="6">
        <v>18.331199999999999</v>
      </c>
      <c r="D216" s="6">
        <f t="shared" si="6"/>
        <v>2.4441599999999997</v>
      </c>
      <c r="E216" s="1">
        <f>LOOKUP(A216,'Crude Price'!A216:A4147,'Crude Price'!C216:C4147)</f>
        <v>31</v>
      </c>
      <c r="F216" s="15">
        <f t="shared" si="7"/>
        <v>7.8843870967741925E-2</v>
      </c>
    </row>
    <row r="217" spans="1:6">
      <c r="A217" s="11">
        <v>36837</v>
      </c>
      <c r="B217" s="13">
        <v>82497.507649953244</v>
      </c>
      <c r="C217" s="6">
        <v>18.331199999999999</v>
      </c>
      <c r="D217" s="6">
        <f t="shared" si="6"/>
        <v>2.4441599999999997</v>
      </c>
      <c r="E217" s="1">
        <f>LOOKUP(A217,'Crude Price'!A217:A4148,'Crude Price'!C217:C4148)</f>
        <v>31.59</v>
      </c>
      <c r="F217" s="15">
        <f t="shared" si="7"/>
        <v>7.7371320037986691E-2</v>
      </c>
    </row>
    <row r="218" spans="1:6">
      <c r="A218" s="11">
        <v>36838</v>
      </c>
      <c r="B218" s="13">
        <v>81926.525115481811</v>
      </c>
      <c r="C218" s="6">
        <v>18.224</v>
      </c>
      <c r="D218" s="6">
        <f t="shared" si="6"/>
        <v>2.4298666666666668</v>
      </c>
      <c r="E218" s="1">
        <f>LOOKUP(A218,'Crude Price'!A218:A4149,'Crude Price'!C218:C4149)</f>
        <v>31.3</v>
      </c>
      <c r="F218" s="15">
        <f t="shared" si="7"/>
        <v>7.7631522896698613E-2</v>
      </c>
    </row>
    <row r="219" spans="1:6">
      <c r="A219" s="11">
        <v>36839</v>
      </c>
      <c r="B219" s="13">
        <v>79860.912443124631</v>
      </c>
      <c r="C219" s="6">
        <v>17.795200000000001</v>
      </c>
      <c r="D219" s="6">
        <f t="shared" si="6"/>
        <v>2.3726933333333333</v>
      </c>
      <c r="E219" s="1">
        <f>LOOKUP(A219,'Crude Price'!A219:A4150,'Crude Price'!C219:C4150)</f>
        <v>31.79</v>
      </c>
      <c r="F219" s="15">
        <f t="shared" si="7"/>
        <v>7.4636468491139779E-2</v>
      </c>
    </row>
    <row r="220" spans="1:6">
      <c r="A220" s="11">
        <v>36840</v>
      </c>
      <c r="B220" s="13">
        <v>80650.212443124605</v>
      </c>
      <c r="C220" s="6">
        <v>17.9024</v>
      </c>
      <c r="D220" s="6">
        <f t="shared" si="6"/>
        <v>2.3869866666666666</v>
      </c>
      <c r="E220" s="1">
        <f>LOOKUP(A220,'Crude Price'!A220:A4151,'Crude Price'!C220:C4151)</f>
        <v>32.26</v>
      </c>
      <c r="F220" s="15">
        <f t="shared" si="7"/>
        <v>7.3992147137838402E-2</v>
      </c>
    </row>
    <row r="221" spans="1:6">
      <c r="A221" s="11">
        <v>36843</v>
      </c>
      <c r="B221" s="13">
        <v>81439.512443124608</v>
      </c>
      <c r="C221" s="6">
        <v>18.009599999999999</v>
      </c>
      <c r="D221" s="6">
        <f t="shared" si="6"/>
        <v>2.4012799999999999</v>
      </c>
      <c r="E221" s="1">
        <f>LOOKUP(A221,'Crude Price'!A221:A4152,'Crude Price'!C221:C4152)</f>
        <v>32.5</v>
      </c>
      <c r="F221" s="15">
        <f t="shared" si="7"/>
        <v>7.3885538461538461E-2</v>
      </c>
    </row>
    <row r="222" spans="1:6">
      <c r="A222" s="11">
        <v>36844</v>
      </c>
      <c r="B222" s="13">
        <v>83370.777512067507</v>
      </c>
      <c r="C222" s="6">
        <v>18.331199999999999</v>
      </c>
      <c r="D222" s="6">
        <f t="shared" si="6"/>
        <v>2.4441599999999997</v>
      </c>
      <c r="E222" s="1">
        <f>LOOKUP(A222,'Crude Price'!A222:A4153,'Crude Price'!C222:C4153)</f>
        <v>33.049999999999997</v>
      </c>
      <c r="F222" s="15">
        <f t="shared" si="7"/>
        <v>7.3953403933434192E-2</v>
      </c>
    </row>
    <row r="223" spans="1:6">
      <c r="A223" s="11">
        <v>36845</v>
      </c>
      <c r="B223" s="13">
        <v>87585.972718896111</v>
      </c>
      <c r="C223" s="6">
        <v>19.081600000000002</v>
      </c>
      <c r="D223" s="6">
        <f t="shared" si="6"/>
        <v>2.5442133333333334</v>
      </c>
      <c r="E223" s="1">
        <f>LOOKUP(A223,'Crude Price'!A223:A4154,'Crude Price'!C223:C4154)</f>
        <v>33.82</v>
      </c>
      <c r="F223" s="15">
        <f t="shared" si="7"/>
        <v>7.5228070175438602E-2</v>
      </c>
    </row>
    <row r="224" spans="1:6">
      <c r="A224" s="11">
        <v>36846</v>
      </c>
      <c r="B224" s="13">
        <v>88375.272718896114</v>
      </c>
      <c r="C224" s="6">
        <v>19.188800000000001</v>
      </c>
      <c r="D224" s="6">
        <f t="shared" si="6"/>
        <v>2.5585066666666667</v>
      </c>
      <c r="E224" s="1">
        <f>LOOKUP(A224,'Crude Price'!A224:A4155,'Crude Price'!C224:C4155)</f>
        <v>34.159999999999997</v>
      </c>
      <c r="F224" s="15">
        <f t="shared" si="7"/>
        <v>7.4897736143637789E-2</v>
      </c>
    </row>
    <row r="225" spans="1:6">
      <c r="A225" s="11">
        <v>36847</v>
      </c>
      <c r="B225" s="13">
        <v>90306.537787838985</v>
      </c>
      <c r="C225" s="6">
        <v>19.510400000000001</v>
      </c>
      <c r="D225" s="6">
        <f t="shared" si="6"/>
        <v>2.601386666666667</v>
      </c>
      <c r="E225" s="1">
        <f>LOOKUP(A225,'Crude Price'!A225:A4156,'Crude Price'!C225:C4156)</f>
        <v>33.090000000000003</v>
      </c>
      <c r="F225" s="15">
        <f t="shared" si="7"/>
        <v>7.8615493099627273E-2</v>
      </c>
    </row>
    <row r="226" spans="1:6">
      <c r="A226" s="11">
        <v>36850</v>
      </c>
      <c r="B226" s="13">
        <v>92237.802856781884</v>
      </c>
      <c r="C226" s="6">
        <v>19.832000000000001</v>
      </c>
      <c r="D226" s="6">
        <f t="shared" si="6"/>
        <v>2.6442666666666668</v>
      </c>
      <c r="E226" s="1">
        <f>LOOKUP(A226,'Crude Price'!A226:A4157,'Crude Price'!C226:C4157)</f>
        <v>34.229999999999997</v>
      </c>
      <c r="F226" s="15">
        <f t="shared" si="7"/>
        <v>7.7249975654883646E-2</v>
      </c>
    </row>
    <row r="227" spans="1:6">
      <c r="A227" s="11">
        <v>36851</v>
      </c>
      <c r="B227" s="13">
        <v>92456.120322310453</v>
      </c>
      <c r="C227" s="6">
        <v>19.832000000000001</v>
      </c>
      <c r="D227" s="6">
        <f t="shared" si="6"/>
        <v>2.6442666666666668</v>
      </c>
      <c r="E227" s="1">
        <f>LOOKUP(A227,'Crude Price'!A227:A4158,'Crude Price'!C227:C4158)</f>
        <v>33.33</v>
      </c>
      <c r="F227" s="15">
        <f t="shared" si="7"/>
        <v>7.9335933593359345E-2</v>
      </c>
    </row>
    <row r="228" spans="1:6">
      <c r="A228" s="11">
        <v>36852</v>
      </c>
      <c r="B228" s="13">
        <v>92674.437787839008</v>
      </c>
      <c r="C228" s="6">
        <v>19.832000000000001</v>
      </c>
      <c r="D228" s="6">
        <f t="shared" si="6"/>
        <v>2.6442666666666668</v>
      </c>
      <c r="E228" s="1">
        <f>LOOKUP(A228,'Crude Price'!A228:A4159,'Crude Price'!C228:C4159)</f>
        <v>33.11</v>
      </c>
      <c r="F228" s="15">
        <f t="shared" si="7"/>
        <v>7.9863082653780337E-2</v>
      </c>
    </row>
    <row r="229" spans="1:6">
      <c r="A229" s="11">
        <v>36853</v>
      </c>
      <c r="B229" s="13">
        <v>92892.755253367577</v>
      </c>
      <c r="C229" s="6">
        <v>19.832000000000001</v>
      </c>
      <c r="D229" s="6">
        <f t="shared" si="6"/>
        <v>2.6442666666666668</v>
      </c>
      <c r="E229" s="1">
        <f>LOOKUP(A229,'Crude Price'!A229:A4160,'Crude Price'!C229:C4160)</f>
        <v>33.29</v>
      </c>
      <c r="F229" s="15">
        <f t="shared" si="7"/>
        <v>7.9431260638830478E-2</v>
      </c>
    </row>
    <row r="230" spans="1:6">
      <c r="A230" s="11">
        <v>36854</v>
      </c>
      <c r="B230" s="13">
        <v>93111.072718896132</v>
      </c>
      <c r="C230" s="6">
        <v>19.832000000000001</v>
      </c>
      <c r="D230" s="6">
        <f t="shared" si="6"/>
        <v>2.6442666666666668</v>
      </c>
      <c r="E230" s="1">
        <f>LOOKUP(A230,'Crude Price'!A230:A4161,'Crude Price'!C230:C4161)</f>
        <v>33.35</v>
      </c>
      <c r="F230" s="15">
        <f t="shared" si="7"/>
        <v>7.9288355822088957E-2</v>
      </c>
    </row>
    <row r="231" spans="1:6">
      <c r="A231" s="11">
        <v>36857</v>
      </c>
      <c r="B231" s="13">
        <v>91616.442581010357</v>
      </c>
      <c r="C231" s="6">
        <v>19.510400000000001</v>
      </c>
      <c r="D231" s="6">
        <f t="shared" si="6"/>
        <v>2.601386666666667</v>
      </c>
      <c r="E231" s="1">
        <f>LOOKUP(A231,'Crude Price'!A231:A4162,'Crude Price'!C231:C4162)</f>
        <v>33.47</v>
      </c>
      <c r="F231" s="15">
        <f t="shared" si="7"/>
        <v>7.7722935962553544E-2</v>
      </c>
    </row>
    <row r="232" spans="1:6">
      <c r="A232" s="11">
        <v>36858</v>
      </c>
      <c r="B232" s="13">
        <v>90692.794977596073</v>
      </c>
      <c r="C232" s="6">
        <v>19.296000000000003</v>
      </c>
      <c r="D232" s="6">
        <f t="shared" si="6"/>
        <v>2.5728000000000004</v>
      </c>
      <c r="E232" s="1">
        <f>LOOKUP(A232,'Crude Price'!A232:A4163,'Crude Price'!C232:C4163)</f>
        <v>32.590000000000003</v>
      </c>
      <c r="F232" s="15">
        <f t="shared" si="7"/>
        <v>7.8944461491254989E-2</v>
      </c>
    </row>
    <row r="233" spans="1:6">
      <c r="A233" s="11">
        <v>36859</v>
      </c>
      <c r="B233" s="13">
        <v>91482.094977596047</v>
      </c>
      <c r="C233" s="6">
        <v>19.403200000000002</v>
      </c>
      <c r="D233" s="6">
        <f t="shared" si="6"/>
        <v>2.5870933333333337</v>
      </c>
      <c r="E233" s="1">
        <f>LOOKUP(A233,'Crude Price'!A233:A4164,'Crude Price'!C233:C4164)</f>
        <v>32.450000000000003</v>
      </c>
      <c r="F233" s="15">
        <f t="shared" si="7"/>
        <v>7.9725526450950185E-2</v>
      </c>
    </row>
    <row r="234" spans="1:6">
      <c r="A234" s="11">
        <v>36860</v>
      </c>
      <c r="B234" s="13">
        <v>91700.412443124616</v>
      </c>
      <c r="C234" s="6">
        <v>19.403200000000002</v>
      </c>
      <c r="D234" s="6">
        <f t="shared" si="6"/>
        <v>2.5870933333333337</v>
      </c>
      <c r="E234" s="1">
        <f>LOOKUP(A234,'Crude Price'!A234:A4165,'Crude Price'!C234:C4165)</f>
        <v>32.53</v>
      </c>
      <c r="F234" s="15">
        <f t="shared" si="7"/>
        <v>7.9529459985654277E-2</v>
      </c>
    </row>
    <row r="235" spans="1:6">
      <c r="A235" s="11">
        <v>36861</v>
      </c>
      <c r="B235" s="13">
        <v>88274.517236296</v>
      </c>
      <c r="C235" s="6">
        <v>18.760000000000002</v>
      </c>
      <c r="D235" s="6">
        <f t="shared" si="6"/>
        <v>2.5013333333333336</v>
      </c>
      <c r="E235" s="1">
        <f>LOOKUP(A235,'Crude Price'!A235:A4166,'Crude Price'!C235:C4166)</f>
        <v>31.59</v>
      </c>
      <c r="F235" s="15">
        <f t="shared" si="7"/>
        <v>7.9181175477471777E-2</v>
      </c>
    </row>
    <row r="236" spans="1:6">
      <c r="A236" s="11">
        <v>36864</v>
      </c>
      <c r="B236" s="13">
        <v>87132.552167353104</v>
      </c>
      <c r="C236" s="6">
        <v>18.5456</v>
      </c>
      <c r="D236" s="6">
        <f t="shared" si="6"/>
        <v>2.4727466666666666</v>
      </c>
      <c r="E236" s="1">
        <f>LOOKUP(A236,'Crude Price'!A236:A4167,'Crude Price'!C236:C4167)</f>
        <v>30.37</v>
      </c>
      <c r="F236" s="15">
        <f t="shared" si="7"/>
        <v>8.1420700252442094E-2</v>
      </c>
    </row>
    <row r="237" spans="1:6">
      <c r="A237" s="11">
        <v>36865</v>
      </c>
      <c r="B237" s="13">
        <v>85990.587098410251</v>
      </c>
      <c r="C237" s="6">
        <v>18.331199999999999</v>
      </c>
      <c r="D237" s="6">
        <f t="shared" si="6"/>
        <v>2.4441599999999997</v>
      </c>
      <c r="E237" s="1">
        <f>LOOKUP(A237,'Crude Price'!A237:A4168,'Crude Price'!C237:C4168)</f>
        <v>28.88</v>
      </c>
      <c r="F237" s="15">
        <f t="shared" si="7"/>
        <v>8.4631578947368419E-2</v>
      </c>
    </row>
    <row r="238" spans="1:6">
      <c r="A238" s="11">
        <v>36866</v>
      </c>
      <c r="B238" s="13">
        <v>81993.709357110172</v>
      </c>
      <c r="C238" s="6">
        <v>17.5808</v>
      </c>
      <c r="D238" s="6">
        <f t="shared" si="6"/>
        <v>2.3441066666666668</v>
      </c>
      <c r="E238" s="1">
        <f>LOOKUP(A238,'Crude Price'!A238:A4169,'Crude Price'!C238:C4169)</f>
        <v>27.47</v>
      </c>
      <c r="F238" s="15">
        <f t="shared" si="7"/>
        <v>8.5333333333333344E-2</v>
      </c>
    </row>
    <row r="239" spans="1:6">
      <c r="A239" s="11">
        <v>36867</v>
      </c>
      <c r="B239" s="13">
        <v>80062.444288167317</v>
      </c>
      <c r="C239" s="6">
        <v>17.259200000000003</v>
      </c>
      <c r="D239" s="6">
        <f t="shared" si="6"/>
        <v>2.301226666666667</v>
      </c>
      <c r="E239" s="1">
        <f>LOOKUP(A239,'Crude Price'!A239:A4170,'Crude Price'!C239:C4170)</f>
        <v>27.85</v>
      </c>
      <c r="F239" s="15">
        <f t="shared" si="7"/>
        <v>8.2629323758228609E-2</v>
      </c>
    </row>
    <row r="240" spans="1:6">
      <c r="A240" s="11">
        <v>36868</v>
      </c>
      <c r="B240" s="13">
        <v>80062.444288167317</v>
      </c>
      <c r="C240" s="6">
        <v>17.259200000000003</v>
      </c>
      <c r="D240" s="6">
        <f t="shared" si="6"/>
        <v>2.301226666666667</v>
      </c>
      <c r="E240" s="1">
        <f>LOOKUP(A240,'Crude Price'!A240:A4171,'Crude Price'!C240:C4171)</f>
        <v>26.85</v>
      </c>
      <c r="F240" s="15">
        <f t="shared" si="7"/>
        <v>8.5706765983860969E-2</v>
      </c>
    </row>
    <row r="241" spans="1:6">
      <c r="A241" s="11">
        <v>36871</v>
      </c>
      <c r="B241" s="13">
        <v>79273.144288167299</v>
      </c>
      <c r="C241" s="6">
        <v>17.152000000000001</v>
      </c>
      <c r="D241" s="6">
        <f t="shared" si="6"/>
        <v>2.2869333333333333</v>
      </c>
      <c r="E241" s="1">
        <f>LOOKUP(A241,'Crude Price'!A241:A4172,'Crude Price'!C241:C4172)</f>
        <v>27.28</v>
      </c>
      <c r="F241" s="15">
        <f t="shared" si="7"/>
        <v>8.3831867057673509E-2</v>
      </c>
    </row>
    <row r="242" spans="1:6">
      <c r="A242" s="11">
        <v>36872</v>
      </c>
      <c r="B242" s="13">
        <v>79844.126822638762</v>
      </c>
      <c r="C242" s="6">
        <v>17.259200000000003</v>
      </c>
      <c r="D242" s="6">
        <f t="shared" si="6"/>
        <v>2.301226666666667</v>
      </c>
      <c r="E242" s="1">
        <f>LOOKUP(A242,'Crude Price'!A242:A4173,'Crude Price'!C242:C4173)</f>
        <v>26.81</v>
      </c>
      <c r="F242" s="15">
        <f t="shared" si="7"/>
        <v>8.5834638816362066E-2</v>
      </c>
    </row>
    <row r="243" spans="1:6">
      <c r="A243" s="11">
        <v>36873</v>
      </c>
      <c r="B243" s="13">
        <v>78131.179219224432</v>
      </c>
      <c r="C243" s="6">
        <v>16.937600000000003</v>
      </c>
      <c r="D243" s="6">
        <f t="shared" si="6"/>
        <v>2.2583466666666672</v>
      </c>
      <c r="E243" s="1">
        <f>LOOKUP(A243,'Crude Price'!A243:A4174,'Crude Price'!C243:C4174)</f>
        <v>26.84</v>
      </c>
      <c r="F243" s="15">
        <f t="shared" si="7"/>
        <v>8.4141082960755106E-2</v>
      </c>
    </row>
    <row r="244" spans="1:6">
      <c r="A244" s="11">
        <v>36874</v>
      </c>
      <c r="B244" s="13">
        <v>76989.214150281565</v>
      </c>
      <c r="C244" s="6">
        <v>16.723200000000002</v>
      </c>
      <c r="D244" s="6">
        <f t="shared" si="6"/>
        <v>2.2297600000000002</v>
      </c>
      <c r="E244" s="1">
        <f>LOOKUP(A244,'Crude Price'!A244:A4175,'Crude Price'!C244:C4175)</f>
        <v>24.32</v>
      </c>
      <c r="F244" s="15">
        <f t="shared" si="7"/>
        <v>9.1684210526315799E-2</v>
      </c>
    </row>
    <row r="245" spans="1:6">
      <c r="A245" s="11">
        <v>36875</v>
      </c>
      <c r="B245" s="13">
        <v>75847.249081338668</v>
      </c>
      <c r="C245" s="6">
        <v>16.508800000000001</v>
      </c>
      <c r="D245" s="6">
        <f t="shared" si="6"/>
        <v>2.2011733333333336</v>
      </c>
      <c r="E245" s="1">
        <f>LOOKUP(A245,'Crude Price'!A245:A4176,'Crude Price'!C245:C4176)</f>
        <v>24.44</v>
      </c>
      <c r="F245" s="15">
        <f t="shared" si="7"/>
        <v>9.0064375340971101E-2</v>
      </c>
    </row>
    <row r="246" spans="1:6">
      <c r="A246" s="11">
        <v>36878</v>
      </c>
      <c r="B246" s="13">
        <v>76418.231615810131</v>
      </c>
      <c r="C246" s="6">
        <v>16.616000000000003</v>
      </c>
      <c r="D246" s="6">
        <f t="shared" si="6"/>
        <v>2.2154666666666669</v>
      </c>
      <c r="E246" s="1">
        <f>LOOKUP(A246,'Crude Price'!A246:A4177,'Crude Price'!C246:C4177)</f>
        <v>25.11</v>
      </c>
      <c r="F246" s="15">
        <f t="shared" si="7"/>
        <v>8.8230452674897125E-2</v>
      </c>
    </row>
    <row r="247" spans="1:6">
      <c r="A247" s="11">
        <v>36879</v>
      </c>
      <c r="B247" s="13">
        <v>75847.249081338668</v>
      </c>
      <c r="C247" s="6">
        <v>16.508800000000001</v>
      </c>
      <c r="D247" s="6">
        <f t="shared" si="6"/>
        <v>2.2011733333333336</v>
      </c>
      <c r="E247" s="1">
        <f>LOOKUP(A247,'Crude Price'!A247:A4178,'Crude Price'!C247:C4178)</f>
        <v>24.36</v>
      </c>
      <c r="F247" s="15">
        <f t="shared" si="7"/>
        <v>9.0360153256704989E-2</v>
      </c>
    </row>
    <row r="248" spans="1:6">
      <c r="A248" s="11">
        <v>36880</v>
      </c>
      <c r="B248" s="13">
        <v>75276.266546867249</v>
      </c>
      <c r="C248" s="6">
        <v>16.401600000000002</v>
      </c>
      <c r="D248" s="6">
        <f t="shared" si="6"/>
        <v>2.1868800000000004</v>
      </c>
      <c r="E248" s="1">
        <f>LOOKUP(A248,'Crude Price'!A248:A4179,'Crude Price'!C248:C4179)</f>
        <v>23.29</v>
      </c>
      <c r="F248" s="15">
        <f t="shared" si="7"/>
        <v>9.3897810218978126E-2</v>
      </c>
    </row>
    <row r="249" spans="1:6">
      <c r="A249" s="11">
        <v>36881</v>
      </c>
      <c r="B249" s="13">
        <v>75847.249081338668</v>
      </c>
      <c r="C249" s="6">
        <v>16.508800000000001</v>
      </c>
      <c r="D249" s="6">
        <f t="shared" si="6"/>
        <v>2.2011733333333336</v>
      </c>
      <c r="E249" s="1">
        <f>LOOKUP(A249,'Crude Price'!A249:A4180,'Crude Price'!C249:C4180)</f>
        <v>22.4</v>
      </c>
      <c r="F249" s="15">
        <f t="shared" si="7"/>
        <v>9.8266666666666683E-2</v>
      </c>
    </row>
    <row r="250" spans="1:6">
      <c r="A250" s="11">
        <v>36882</v>
      </c>
      <c r="B250" s="13">
        <v>75276.266546867249</v>
      </c>
      <c r="C250" s="6">
        <v>16.401600000000002</v>
      </c>
      <c r="D250" s="6">
        <f t="shared" si="6"/>
        <v>2.1868800000000004</v>
      </c>
      <c r="E250" s="1">
        <f>LOOKUP(A250,'Crude Price'!A250:A4181,'Crude Price'!C250:C4181)</f>
        <v>22.23</v>
      </c>
      <c r="F250" s="15">
        <f t="shared" si="7"/>
        <v>9.8375168690958179E-2</v>
      </c>
    </row>
    <row r="251" spans="1:6">
      <c r="A251" s="11">
        <v>36887</v>
      </c>
      <c r="B251" s="13">
        <v>75276.266546867249</v>
      </c>
      <c r="C251" s="6">
        <v>16.401600000000002</v>
      </c>
      <c r="D251" s="6">
        <f t="shared" si="6"/>
        <v>2.1868800000000004</v>
      </c>
      <c r="E251" s="1">
        <f>LOOKUP(A251,'Crude Price'!A251:A4182,'Crude Price'!C251:C4182)</f>
        <v>22.58</v>
      </c>
      <c r="F251" s="15">
        <f t="shared" si="7"/>
        <v>9.6850310008857424E-2</v>
      </c>
    </row>
    <row r="252" spans="1:6">
      <c r="A252" s="11">
        <v>36888</v>
      </c>
      <c r="B252" s="13">
        <v>75276.266546867249</v>
      </c>
      <c r="C252" s="6">
        <v>16.401600000000002</v>
      </c>
      <c r="D252" s="6">
        <f t="shared" si="6"/>
        <v>2.1868800000000004</v>
      </c>
      <c r="E252" s="1">
        <f>LOOKUP(A252,'Crude Price'!A252:A4183,'Crude Price'!C252:C4183)</f>
        <v>22.29</v>
      </c>
      <c r="F252" s="15">
        <f t="shared" si="7"/>
        <v>9.8110363391655478E-2</v>
      </c>
    </row>
    <row r="253" spans="1:6">
      <c r="A253" s="11">
        <v>36889</v>
      </c>
      <c r="B253" s="13">
        <v>74705.284012395787</v>
      </c>
      <c r="C253" s="6">
        <v>16.2944</v>
      </c>
      <c r="D253" s="6">
        <f t="shared" si="6"/>
        <v>2.1725866666666667</v>
      </c>
      <c r="E253" s="1">
        <f>LOOKUP(A253,'Crude Price'!A253:A4184,'Crude Price'!C253:C4184)</f>
        <v>22.58</v>
      </c>
      <c r="F253" s="15">
        <f t="shared" si="7"/>
        <v>9.6217301446708009E-2</v>
      </c>
    </row>
    <row r="254" spans="1:6">
      <c r="A254" s="11">
        <v>36893</v>
      </c>
      <c r="B254" s="13">
        <v>73906.248634461255</v>
      </c>
      <c r="C254" s="6">
        <v>16.153600000000001</v>
      </c>
      <c r="D254" s="6">
        <f t="shared" si="6"/>
        <v>2.1538133333333334</v>
      </c>
      <c r="E254" s="1">
        <f>LOOKUP(A254,'Crude Price'!A254:A4185,'Crude Price'!C254:C4185)</f>
        <v>23.43</v>
      </c>
      <c r="F254" s="15">
        <f t="shared" si="7"/>
        <v>9.1925451700099595E-2</v>
      </c>
    </row>
    <row r="255" spans="1:6">
      <c r="A255" s="11">
        <v>36894</v>
      </c>
      <c r="B255" s="13">
        <v>74578.4314315722</v>
      </c>
      <c r="C255" s="6">
        <v>16.279799999999998</v>
      </c>
      <c r="D255" s="6">
        <f t="shared" si="6"/>
        <v>2.1706399999999997</v>
      </c>
      <c r="E255" s="1">
        <f>LOOKUP(A255,'Crude Price'!A255:A4186,'Crude Price'!C255:C4186)</f>
        <v>23.44</v>
      </c>
      <c r="F255" s="15">
        <f t="shared" si="7"/>
        <v>9.2604095563139907E-2</v>
      </c>
    </row>
    <row r="256" spans="1:6">
      <c r="A256" s="11">
        <v>36895</v>
      </c>
      <c r="B256" s="13">
        <v>73234.065837350281</v>
      </c>
      <c r="C256" s="6">
        <v>16.0274</v>
      </c>
      <c r="D256" s="6">
        <f t="shared" si="6"/>
        <v>2.1369866666666666</v>
      </c>
      <c r="E256" s="1">
        <f>LOOKUP(A256,'Crude Price'!A256:A4187,'Crude Price'!C256:C4187)</f>
        <v>24.57</v>
      </c>
      <c r="F256" s="15">
        <f t="shared" si="7"/>
        <v>8.6975444308777641E-2</v>
      </c>
    </row>
    <row r="257" spans="1:6">
      <c r="A257" s="11">
        <v>36896</v>
      </c>
      <c r="B257" s="13">
        <v>72561.883040239321</v>
      </c>
      <c r="C257" s="6">
        <v>15.901199999999999</v>
      </c>
      <c r="D257" s="6">
        <f t="shared" si="6"/>
        <v>2.1201599999999998</v>
      </c>
      <c r="E257" s="1">
        <f>LOOKUP(A257,'Crude Price'!A257:A4188,'Crude Price'!C257:C4188)</f>
        <v>24.77</v>
      </c>
      <c r="F257" s="15">
        <f t="shared" si="7"/>
        <v>8.5593863544610405E-2</v>
      </c>
    </row>
    <row r="258" spans="1:6">
      <c r="A258" s="11">
        <v>36899</v>
      </c>
      <c r="B258" s="13">
        <v>69873.151851795454</v>
      </c>
      <c r="C258" s="6">
        <v>15.396399999999998</v>
      </c>
      <c r="D258" s="6">
        <f t="shared" si="6"/>
        <v>2.0528533333333332</v>
      </c>
      <c r="E258" s="1">
        <f>LOOKUP(A258,'Crude Price'!A258:A4189,'Crude Price'!C258:C4189)</f>
        <v>24.75</v>
      </c>
      <c r="F258" s="15">
        <f t="shared" si="7"/>
        <v>8.2943569023569017E-2</v>
      </c>
    </row>
    <row r="259" spans="1:6">
      <c r="A259" s="11">
        <v>36900</v>
      </c>
      <c r="B259" s="13">
        <v>67856.60346046256</v>
      </c>
      <c r="C259" s="6">
        <v>15.017799999999998</v>
      </c>
      <c r="D259" s="6">
        <f t="shared" ref="D259:D322" si="8">C259/7.5</f>
        <v>2.0023733333333329</v>
      </c>
      <c r="E259" s="1">
        <f>LOOKUP(A259,'Crude Price'!A259:A4190,'Crude Price'!C259:C4190)</f>
        <v>24.13</v>
      </c>
      <c r="F259" s="15">
        <f t="shared" ref="F259:F322" si="9">D259/E259</f>
        <v>8.2982732421605185E-2</v>
      </c>
    </row>
    <row r="260" spans="1:6">
      <c r="A260" s="11">
        <v>36901</v>
      </c>
      <c r="B260" s="13">
        <v>65840.055069129652</v>
      </c>
      <c r="C260" s="6">
        <v>14.639199999999999</v>
      </c>
      <c r="D260" s="6">
        <f t="shared" si="8"/>
        <v>1.9518933333333333</v>
      </c>
      <c r="E260" s="1">
        <f>LOOKUP(A260,'Crude Price'!A260:A4191,'Crude Price'!C260:C4191)</f>
        <v>24.98</v>
      </c>
      <c r="F260" s="15">
        <f t="shared" si="9"/>
        <v>7.8138243928476112E-2</v>
      </c>
    </row>
    <row r="261" spans="1:6">
      <c r="A261" s="11">
        <v>36902</v>
      </c>
      <c r="B261" s="13">
        <v>64495.689474907726</v>
      </c>
      <c r="C261" s="6">
        <v>14.386799999999997</v>
      </c>
      <c r="D261" s="6">
        <f t="shared" si="8"/>
        <v>1.9182399999999997</v>
      </c>
      <c r="E261" s="1">
        <f>LOOKUP(A261,'Crude Price'!A261:A4192,'Crude Price'!C261:C4192)</f>
        <v>25.6</v>
      </c>
      <c r="F261" s="15">
        <f t="shared" si="9"/>
        <v>7.4931249999999991E-2</v>
      </c>
    </row>
    <row r="262" spans="1:6">
      <c r="A262" s="11">
        <v>36903</v>
      </c>
      <c r="B262" s="13">
        <v>63151.323880685821</v>
      </c>
      <c r="C262" s="6">
        <v>14.134400000000001</v>
      </c>
      <c r="D262" s="6">
        <f t="shared" si="8"/>
        <v>1.8845866666666669</v>
      </c>
      <c r="E262" s="1">
        <f>LOOKUP(A262,'Crude Price'!A262:A4193,'Crude Price'!C262:C4193)</f>
        <v>25.63</v>
      </c>
      <c r="F262" s="15">
        <f t="shared" si="9"/>
        <v>7.3530498114189116E-2</v>
      </c>
    </row>
    <row r="263" spans="1:6">
      <c r="A263" s="11">
        <v>36906</v>
      </c>
      <c r="B263" s="13">
        <v>63151.323880685821</v>
      </c>
      <c r="C263" s="6">
        <v>14.134400000000001</v>
      </c>
      <c r="D263" s="6">
        <f t="shared" si="8"/>
        <v>1.8845866666666669</v>
      </c>
      <c r="E263" s="1">
        <f>LOOKUP(A263,'Crude Price'!A263:A4194,'Crude Price'!C263:C4194)</f>
        <v>26.03</v>
      </c>
      <c r="F263" s="15">
        <f t="shared" si="9"/>
        <v>7.2400563452426694E-2</v>
      </c>
    </row>
    <row r="264" spans="1:6">
      <c r="A264" s="11">
        <v>36907</v>
      </c>
      <c r="B264" s="13">
        <v>62479.141083574839</v>
      </c>
      <c r="C264" s="6">
        <v>14.0082</v>
      </c>
      <c r="D264" s="6">
        <f t="shared" si="8"/>
        <v>1.8677600000000001</v>
      </c>
      <c r="E264" s="1">
        <f>LOOKUP(A264,'Crude Price'!A264:A4195,'Crude Price'!C264:C4195)</f>
        <v>25.52</v>
      </c>
      <c r="F264" s="15">
        <f t="shared" si="9"/>
        <v>7.3188087774294669E-2</v>
      </c>
    </row>
    <row r="265" spans="1:6">
      <c r="A265" s="11">
        <v>36908</v>
      </c>
      <c r="B265" s="13">
        <v>61806.95828646388</v>
      </c>
      <c r="C265" s="6">
        <v>13.882</v>
      </c>
      <c r="D265" s="6">
        <f t="shared" si="8"/>
        <v>1.8509333333333333</v>
      </c>
      <c r="E265" s="1">
        <f>LOOKUP(A265,'Crude Price'!A265:A4196,'Crude Price'!C265:C4196)</f>
        <v>24.27</v>
      </c>
      <c r="F265" s="15">
        <f t="shared" si="9"/>
        <v>7.6264249416288968E-2</v>
      </c>
    </row>
    <row r="266" spans="1:6">
      <c r="A266" s="11">
        <v>36909</v>
      </c>
      <c r="B266" s="13">
        <v>59790.409895130986</v>
      </c>
      <c r="C266" s="6">
        <v>13.503399999999999</v>
      </c>
      <c r="D266" s="6">
        <f t="shared" si="8"/>
        <v>1.8004533333333332</v>
      </c>
      <c r="E266" s="1">
        <f>LOOKUP(A266,'Crude Price'!A266:A4197,'Crude Price'!C266:C4197)</f>
        <v>24.74</v>
      </c>
      <c r="F266" s="15">
        <f t="shared" si="9"/>
        <v>7.2774993263271359E-2</v>
      </c>
    </row>
    <row r="267" spans="1:6">
      <c r="A267" s="11">
        <v>36910</v>
      </c>
      <c r="B267" s="13">
        <v>57773.861503798085</v>
      </c>
      <c r="C267" s="6">
        <v>13.1248</v>
      </c>
      <c r="D267" s="6">
        <f t="shared" si="8"/>
        <v>1.7499733333333334</v>
      </c>
      <c r="E267" s="1">
        <f>LOOKUP(A267,'Crude Price'!A267:A4198,'Crude Price'!C267:C4198)</f>
        <v>26.29</v>
      </c>
      <c r="F267" s="15">
        <f t="shared" si="9"/>
        <v>6.6564219601876515E-2</v>
      </c>
    </row>
    <row r="268" spans="1:6">
      <c r="A268" s="11">
        <v>36913</v>
      </c>
      <c r="B268" s="13">
        <v>57101.678706687126</v>
      </c>
      <c r="C268" s="6">
        <v>12.9986</v>
      </c>
      <c r="D268" s="6">
        <f t="shared" si="8"/>
        <v>1.7331466666666666</v>
      </c>
      <c r="E268" s="1">
        <f>LOOKUP(A268,'Crude Price'!A268:A4199,'Crude Price'!C268:C4199)</f>
        <v>27.69</v>
      </c>
      <c r="F268" s="15">
        <f t="shared" si="9"/>
        <v>6.2591067774166356E-2</v>
      </c>
    </row>
    <row r="269" spans="1:6">
      <c r="A269" s="11">
        <v>36914</v>
      </c>
      <c r="B269" s="13">
        <v>55085.130315354232</v>
      </c>
      <c r="C269" s="6">
        <v>12.62</v>
      </c>
      <c r="D269" s="6">
        <f t="shared" si="8"/>
        <v>1.6826666666666665</v>
      </c>
      <c r="E269" s="1">
        <f>LOOKUP(A269,'Crude Price'!A269:A4200,'Crude Price'!C269:C4200)</f>
        <v>27.02</v>
      </c>
      <c r="F269" s="15">
        <f t="shared" si="9"/>
        <v>6.2274858129780404E-2</v>
      </c>
    </row>
    <row r="270" spans="1:6">
      <c r="A270" s="11">
        <v>36915</v>
      </c>
      <c r="B270" s="13">
        <v>50379.850735577478</v>
      </c>
      <c r="C270" s="6">
        <v>11.736599999999999</v>
      </c>
      <c r="D270" s="6">
        <f t="shared" si="8"/>
        <v>1.5648799999999998</v>
      </c>
      <c r="E270" s="1">
        <f>LOOKUP(A270,'Crude Price'!A270:A4201,'Crude Price'!C270:C4201)</f>
        <v>27.04</v>
      </c>
      <c r="F270" s="15">
        <f t="shared" si="9"/>
        <v>5.7872781065088752E-2</v>
      </c>
    </row>
    <row r="271" spans="1:6">
      <c r="A271" s="11">
        <v>36916</v>
      </c>
      <c r="B271" s="13">
        <v>49035.485141355537</v>
      </c>
      <c r="C271" s="6">
        <v>11.4842</v>
      </c>
      <c r="D271" s="6">
        <f t="shared" si="8"/>
        <v>1.5312266666666665</v>
      </c>
      <c r="E271" s="1">
        <f>LOOKUP(A271,'Crude Price'!A271:A4202,'Crude Price'!C271:C4202)</f>
        <v>26.94</v>
      </c>
      <c r="F271" s="15">
        <f t="shared" si="9"/>
        <v>5.6838406335065567E-2</v>
      </c>
    </row>
    <row r="272" spans="1:6">
      <c r="A272" s="11">
        <v>36917</v>
      </c>
      <c r="B272" s="13">
        <v>49035.485141355537</v>
      </c>
      <c r="C272" s="6">
        <v>11.4842</v>
      </c>
      <c r="D272" s="6">
        <f t="shared" si="8"/>
        <v>1.5312266666666665</v>
      </c>
      <c r="E272" s="1">
        <f>LOOKUP(A272,'Crude Price'!A272:A4203,'Crude Price'!C272:C4203)</f>
        <v>27.04</v>
      </c>
      <c r="F272" s="15">
        <f t="shared" si="9"/>
        <v>5.6628205128205121E-2</v>
      </c>
    </row>
    <row r="273" spans="1:6">
      <c r="A273" s="11">
        <v>36920</v>
      </c>
      <c r="B273" s="13">
        <v>46346.753952911677</v>
      </c>
      <c r="C273" s="6">
        <v>10.9794</v>
      </c>
      <c r="D273" s="6">
        <f t="shared" si="8"/>
        <v>1.4639200000000001</v>
      </c>
      <c r="E273" s="1">
        <f>LOOKUP(A273,'Crude Price'!A273:A4204,'Crude Price'!C273:C4204)</f>
        <v>26.95</v>
      </c>
      <c r="F273" s="15">
        <f t="shared" si="9"/>
        <v>5.4319851576994441E-2</v>
      </c>
    </row>
    <row r="274" spans="1:6">
      <c r="A274" s="11">
        <v>36921</v>
      </c>
      <c r="B274" s="13">
        <v>44330.205561578783</v>
      </c>
      <c r="C274" s="6">
        <v>10.6008</v>
      </c>
      <c r="D274" s="6">
        <f t="shared" si="8"/>
        <v>1.41344</v>
      </c>
      <c r="E274" s="1">
        <f>LOOKUP(A274,'Crude Price'!A274:A4205,'Crude Price'!C274:C4205)</f>
        <v>26.32</v>
      </c>
      <c r="F274" s="15">
        <f t="shared" si="9"/>
        <v>5.3702127659574467E-2</v>
      </c>
    </row>
    <row r="275" spans="1:6">
      <c r="A275" s="11">
        <v>36922</v>
      </c>
      <c r="B275" s="13">
        <v>43658.022764467816</v>
      </c>
      <c r="C275" s="6">
        <v>10.474599999999999</v>
      </c>
      <c r="D275" s="6">
        <f t="shared" si="8"/>
        <v>1.3966133333333333</v>
      </c>
      <c r="E275" s="1">
        <f>LOOKUP(A275,'Crude Price'!A275:A4206,'Crude Price'!C275:C4206)</f>
        <v>26.59</v>
      </c>
      <c r="F275" s="15">
        <f t="shared" si="9"/>
        <v>5.2524006518741381E-2</v>
      </c>
    </row>
    <row r="276" spans="1:6">
      <c r="A276" s="11">
        <v>36923</v>
      </c>
      <c r="B276" s="13">
        <v>43658.022764467816</v>
      </c>
      <c r="C276" s="6">
        <v>10.474599999999999</v>
      </c>
      <c r="D276" s="6">
        <f t="shared" si="8"/>
        <v>1.3966133333333333</v>
      </c>
      <c r="E276" s="1">
        <f>LOOKUP(A276,'Crude Price'!A276:A4207,'Crude Price'!C276:C4207)</f>
        <v>27.17</v>
      </c>
      <c r="F276" s="15">
        <f t="shared" si="9"/>
        <v>5.1402772665930553E-2</v>
      </c>
    </row>
    <row r="277" spans="1:6">
      <c r="A277" s="11">
        <v>36924</v>
      </c>
      <c r="B277" s="13">
        <v>45002.388358689743</v>
      </c>
      <c r="C277" s="6">
        <v>10.726999999999999</v>
      </c>
      <c r="D277" s="6">
        <f t="shared" si="8"/>
        <v>1.4302666666666666</v>
      </c>
      <c r="E277" s="1">
        <f>LOOKUP(A277,'Crude Price'!A277:A4208,'Crude Price'!C277:C4208)</f>
        <v>28.9</v>
      </c>
      <c r="F277" s="15">
        <f t="shared" si="9"/>
        <v>4.9490196078431373E-2</v>
      </c>
    </row>
    <row r="278" spans="1:6">
      <c r="A278" s="11">
        <v>36927</v>
      </c>
      <c r="B278" s="13">
        <v>46346.753952911677</v>
      </c>
      <c r="C278" s="6">
        <v>10.9794</v>
      </c>
      <c r="D278" s="6">
        <f t="shared" si="8"/>
        <v>1.4639200000000001</v>
      </c>
      <c r="E278" s="1">
        <f>LOOKUP(A278,'Crude Price'!A278:A4209,'Crude Price'!C278:C4209)</f>
        <v>29.25</v>
      </c>
      <c r="F278" s="15">
        <f t="shared" si="9"/>
        <v>5.0048547008547009E-2</v>
      </c>
    </row>
    <row r="279" spans="1:6">
      <c r="A279" s="11">
        <v>36928</v>
      </c>
      <c r="B279" s="13">
        <v>48363.30234424457</v>
      </c>
      <c r="C279" s="6">
        <v>11.357999999999999</v>
      </c>
      <c r="D279" s="6">
        <f t="shared" si="8"/>
        <v>1.5143999999999997</v>
      </c>
      <c r="E279" s="1">
        <f>LOOKUP(A279,'Crude Price'!A279:A4210,'Crude Price'!C279:C4210)</f>
        <v>29.1</v>
      </c>
      <c r="F279" s="15">
        <f t="shared" si="9"/>
        <v>5.2041237113402049E-2</v>
      </c>
    </row>
    <row r="280" spans="1:6">
      <c r="A280" s="11">
        <v>36929</v>
      </c>
      <c r="B280" s="13">
        <v>48363.30234424457</v>
      </c>
      <c r="C280" s="6">
        <v>11.357999999999999</v>
      </c>
      <c r="D280" s="6">
        <f t="shared" si="8"/>
        <v>1.5143999999999997</v>
      </c>
      <c r="E280" s="1">
        <f>LOOKUP(A280,'Crude Price'!A280:A4211,'Crude Price'!C280:C4211)</f>
        <v>29.54</v>
      </c>
      <c r="F280" s="15">
        <f t="shared" si="9"/>
        <v>5.1266079891672305E-2</v>
      </c>
    </row>
    <row r="281" spans="1:6">
      <c r="A281" s="11">
        <v>36930</v>
      </c>
      <c r="B281" s="13">
        <v>48363.30234424457</v>
      </c>
      <c r="C281" s="6">
        <v>11.357999999999999</v>
      </c>
      <c r="D281" s="6">
        <f t="shared" si="8"/>
        <v>1.5143999999999997</v>
      </c>
      <c r="E281" s="1">
        <f>LOOKUP(A281,'Crude Price'!A281:A4212,'Crude Price'!C281:C4212)</f>
        <v>30.68</v>
      </c>
      <c r="F281" s="15">
        <f t="shared" si="9"/>
        <v>4.9361147327249014E-2</v>
      </c>
    </row>
    <row r="282" spans="1:6">
      <c r="A282" s="11">
        <v>36931</v>
      </c>
      <c r="B282" s="13">
        <v>49035.485141355537</v>
      </c>
      <c r="C282" s="6">
        <v>11.4842</v>
      </c>
      <c r="D282" s="6">
        <f t="shared" si="8"/>
        <v>1.5312266666666665</v>
      </c>
      <c r="E282" s="1">
        <f>LOOKUP(A282,'Crude Price'!A282:A4213,'Crude Price'!C282:C4213)</f>
        <v>29.53</v>
      </c>
      <c r="F282" s="15">
        <f t="shared" si="9"/>
        <v>5.1853256575234215E-2</v>
      </c>
    </row>
    <row r="283" spans="1:6">
      <c r="A283" s="11">
        <v>36934</v>
      </c>
      <c r="B283" s="13">
        <v>49035.485141355537</v>
      </c>
      <c r="C283" s="6">
        <v>11.4842</v>
      </c>
      <c r="D283" s="6">
        <f t="shared" si="8"/>
        <v>1.5312266666666665</v>
      </c>
      <c r="E283" s="1">
        <f>LOOKUP(A283,'Crude Price'!A283:A4214,'Crude Price'!C283:C4214)</f>
        <v>29.32</v>
      </c>
      <c r="F283" s="15">
        <f t="shared" si="9"/>
        <v>5.2224647567075941E-2</v>
      </c>
    </row>
    <row r="284" spans="1:6">
      <c r="A284" s="11">
        <v>36935</v>
      </c>
      <c r="B284" s="13">
        <v>49035.485141355537</v>
      </c>
      <c r="C284" s="6">
        <v>11.4842</v>
      </c>
      <c r="D284" s="6">
        <f t="shared" si="8"/>
        <v>1.5312266666666665</v>
      </c>
      <c r="E284" s="1">
        <f>LOOKUP(A284,'Crude Price'!A284:A4215,'Crude Price'!C284:C4215)</f>
        <v>28</v>
      </c>
      <c r="F284" s="15">
        <f t="shared" si="9"/>
        <v>5.4686666666666661E-2</v>
      </c>
    </row>
    <row r="285" spans="1:6">
      <c r="A285" s="11">
        <v>36936</v>
      </c>
      <c r="B285" s="13">
        <v>49707.667938466504</v>
      </c>
      <c r="C285" s="6">
        <v>11.6104</v>
      </c>
      <c r="D285" s="6">
        <f t="shared" si="8"/>
        <v>1.5480533333333333</v>
      </c>
      <c r="E285" s="1">
        <f>LOOKUP(A285,'Crude Price'!A285:A4216,'Crude Price'!C285:C4216)</f>
        <v>27.89</v>
      </c>
      <c r="F285" s="15">
        <f t="shared" si="9"/>
        <v>5.5505677064658775E-2</v>
      </c>
    </row>
    <row r="286" spans="1:6">
      <c r="A286" s="11">
        <v>36937</v>
      </c>
      <c r="B286" s="13">
        <v>49707.667938466504</v>
      </c>
      <c r="C286" s="6">
        <v>11.6104</v>
      </c>
      <c r="D286" s="6">
        <f t="shared" si="8"/>
        <v>1.5480533333333333</v>
      </c>
      <c r="E286" s="1">
        <f>LOOKUP(A286,'Crude Price'!A286:A4217,'Crude Price'!C286:C4217)</f>
        <v>26.33</v>
      </c>
      <c r="F286" s="15">
        <f t="shared" si="9"/>
        <v>5.8794277756678059E-2</v>
      </c>
    </row>
    <row r="287" spans="1:6">
      <c r="A287" s="11">
        <v>36938</v>
      </c>
      <c r="B287" s="13">
        <v>49707.667938466504</v>
      </c>
      <c r="C287" s="6">
        <v>11.6104</v>
      </c>
      <c r="D287" s="6">
        <f t="shared" si="8"/>
        <v>1.5480533333333333</v>
      </c>
      <c r="E287" s="1">
        <f>LOOKUP(A287,'Crude Price'!A287:A4218,'Crude Price'!C287:C4218)</f>
        <v>26.61</v>
      </c>
      <c r="F287" s="15">
        <f t="shared" si="9"/>
        <v>5.8175623199298511E-2</v>
      </c>
    </row>
    <row r="288" spans="1:6">
      <c r="A288" s="11">
        <v>36941</v>
      </c>
      <c r="B288" s="13">
        <v>49035.485141355537</v>
      </c>
      <c r="C288" s="6">
        <v>11.4842</v>
      </c>
      <c r="D288" s="6">
        <f t="shared" si="8"/>
        <v>1.5312266666666665</v>
      </c>
      <c r="E288" s="1">
        <f>LOOKUP(A288,'Crude Price'!A288:A4219,'Crude Price'!C288:C4219)</f>
        <v>27.05</v>
      </c>
      <c r="F288" s="15">
        <f t="shared" si="9"/>
        <v>5.6607270486752917E-2</v>
      </c>
    </row>
    <row r="289" spans="1:6">
      <c r="A289" s="11">
        <v>36942</v>
      </c>
      <c r="B289" s="13">
        <v>48363.30234424457</v>
      </c>
      <c r="C289" s="6">
        <v>11.357999999999999</v>
      </c>
      <c r="D289" s="6">
        <f t="shared" si="8"/>
        <v>1.5143999999999997</v>
      </c>
      <c r="E289" s="1">
        <f>LOOKUP(A289,'Crude Price'!A289:A4220,'Crude Price'!C289:C4220)</f>
        <v>26.45</v>
      </c>
      <c r="F289" s="15">
        <f t="shared" si="9"/>
        <v>5.7255198487712655E-2</v>
      </c>
    </row>
    <row r="290" spans="1:6">
      <c r="A290" s="11">
        <v>36943</v>
      </c>
      <c r="B290" s="13">
        <v>49035.485141355537</v>
      </c>
      <c r="C290" s="6">
        <v>11.4842</v>
      </c>
      <c r="D290" s="6">
        <f t="shared" si="8"/>
        <v>1.5312266666666665</v>
      </c>
      <c r="E290" s="1">
        <f>LOOKUP(A290,'Crude Price'!A290:A4221,'Crude Price'!C290:C4221)</f>
        <v>26.1</v>
      </c>
      <c r="F290" s="15">
        <f t="shared" si="9"/>
        <v>5.8667688378033198E-2</v>
      </c>
    </row>
    <row r="291" spans="1:6">
      <c r="A291" s="11">
        <v>36944</v>
      </c>
      <c r="B291" s="13">
        <v>49707.667938466504</v>
      </c>
      <c r="C291" s="6">
        <v>11.6104</v>
      </c>
      <c r="D291" s="6">
        <f t="shared" si="8"/>
        <v>1.5480533333333333</v>
      </c>
      <c r="E291" s="1">
        <f>LOOKUP(A291,'Crude Price'!A291:A4222,'Crude Price'!C291:C4222)</f>
        <v>25.75</v>
      </c>
      <c r="F291" s="15">
        <f t="shared" si="9"/>
        <v>6.0118576051779934E-2</v>
      </c>
    </row>
    <row r="292" spans="1:6">
      <c r="A292" s="11">
        <v>36945</v>
      </c>
      <c r="B292" s="13">
        <v>49035.485141355537</v>
      </c>
      <c r="C292" s="6">
        <v>11.4842</v>
      </c>
      <c r="D292" s="6">
        <f t="shared" si="8"/>
        <v>1.5312266666666665</v>
      </c>
      <c r="E292" s="1">
        <f>LOOKUP(A292,'Crude Price'!A292:A4223,'Crude Price'!C292:C4223)</f>
        <v>26.12</v>
      </c>
      <c r="F292" s="15">
        <f t="shared" si="9"/>
        <v>5.8622766717713111E-2</v>
      </c>
    </row>
    <row r="293" spans="1:6">
      <c r="A293" s="11">
        <v>36948</v>
      </c>
      <c r="B293" s="13">
        <v>49035.485141355537</v>
      </c>
      <c r="C293" s="6">
        <v>11.4842</v>
      </c>
      <c r="D293" s="6">
        <f t="shared" si="8"/>
        <v>1.5312266666666665</v>
      </c>
      <c r="E293" s="1">
        <f>LOOKUP(A293,'Crude Price'!A293:A4224,'Crude Price'!C293:C4224)</f>
        <v>25.84</v>
      </c>
      <c r="F293" s="15">
        <f t="shared" si="9"/>
        <v>5.9257997936016507E-2</v>
      </c>
    </row>
    <row r="294" spans="1:6">
      <c r="A294" s="11">
        <v>36949</v>
      </c>
      <c r="B294" s="13">
        <v>48363.30234424457</v>
      </c>
      <c r="C294" s="6">
        <v>11.357999999999999</v>
      </c>
      <c r="D294" s="6">
        <f t="shared" si="8"/>
        <v>1.5143999999999997</v>
      </c>
      <c r="E294" s="1">
        <f>LOOKUP(A294,'Crude Price'!A294:A4225,'Crude Price'!C294:C4225)</f>
        <v>25.28</v>
      </c>
      <c r="F294" s="15">
        <f t="shared" si="9"/>
        <v>5.9905063291139225E-2</v>
      </c>
    </row>
    <row r="295" spans="1:6">
      <c r="A295" s="11">
        <v>36950</v>
      </c>
      <c r="B295" s="13">
        <v>49035.485141355537</v>
      </c>
      <c r="C295" s="6">
        <v>11.4842</v>
      </c>
      <c r="D295" s="6">
        <f t="shared" si="8"/>
        <v>1.5312266666666665</v>
      </c>
      <c r="E295" s="1">
        <f>LOOKUP(A295,'Crude Price'!A295:A4226,'Crude Price'!C295:C4226)</f>
        <v>25.16</v>
      </c>
      <c r="F295" s="15">
        <f t="shared" si="9"/>
        <v>6.0859565447800738E-2</v>
      </c>
    </row>
    <row r="296" spans="1:6">
      <c r="A296" s="11">
        <v>36951</v>
      </c>
      <c r="B296" s="13">
        <v>49707.667938466504</v>
      </c>
      <c r="C296" s="6">
        <v>11.6104</v>
      </c>
      <c r="D296" s="6">
        <f t="shared" si="8"/>
        <v>1.5480533333333333</v>
      </c>
      <c r="E296" s="1">
        <f>LOOKUP(A296,'Crude Price'!A296:A4227,'Crude Price'!C296:C4227)</f>
        <v>24.76</v>
      </c>
      <c r="F296" s="15">
        <f t="shared" si="9"/>
        <v>6.2522347872913289E-2</v>
      </c>
    </row>
    <row r="297" spans="1:6">
      <c r="A297" s="11">
        <v>36952</v>
      </c>
      <c r="B297" s="13">
        <v>50379.850735577478</v>
      </c>
      <c r="C297" s="6">
        <v>11.736599999999999</v>
      </c>
      <c r="D297" s="6">
        <f t="shared" si="8"/>
        <v>1.5648799999999998</v>
      </c>
      <c r="E297" s="1">
        <f>LOOKUP(A297,'Crude Price'!A297:A4228,'Crude Price'!C297:C4228)</f>
        <v>25.28</v>
      </c>
      <c r="F297" s="15">
        <f t="shared" si="9"/>
        <v>6.1901898734177209E-2</v>
      </c>
    </row>
    <row r="298" spans="1:6">
      <c r="A298" s="11">
        <v>36955</v>
      </c>
      <c r="B298" s="13">
        <v>51052.033532688423</v>
      </c>
      <c r="C298" s="6">
        <v>11.862799999999998</v>
      </c>
      <c r="D298" s="6">
        <f t="shared" si="8"/>
        <v>1.5817066666666664</v>
      </c>
      <c r="E298" s="1">
        <f>LOOKUP(A298,'Crude Price'!A298:A4229,'Crude Price'!C298:C4229)</f>
        <v>25.98</v>
      </c>
      <c r="F298" s="15">
        <f t="shared" si="9"/>
        <v>6.0881703874775456E-2</v>
      </c>
    </row>
    <row r="299" spans="1:6">
      <c r="A299" s="11">
        <v>36956</v>
      </c>
      <c r="B299" s="13">
        <v>49707.667938466504</v>
      </c>
      <c r="C299" s="6">
        <v>11.6104</v>
      </c>
      <c r="D299" s="6">
        <f t="shared" si="8"/>
        <v>1.5480533333333333</v>
      </c>
      <c r="E299" s="1">
        <f>LOOKUP(A299,'Crude Price'!A299:A4230,'Crude Price'!C299:C4230)</f>
        <v>25.59</v>
      </c>
      <c r="F299" s="15">
        <f t="shared" si="9"/>
        <v>6.0494463983326821E-2</v>
      </c>
    </row>
    <row r="300" spans="1:6">
      <c r="A300" s="11">
        <v>36957</v>
      </c>
      <c r="B300" s="13">
        <v>51052.033532688423</v>
      </c>
      <c r="C300" s="6">
        <v>11.862799999999998</v>
      </c>
      <c r="D300" s="6">
        <f t="shared" si="8"/>
        <v>1.5817066666666664</v>
      </c>
      <c r="E300" s="1">
        <f>LOOKUP(A300,'Crude Price'!A300:A4231,'Crude Price'!C300:C4231)</f>
        <v>25.91</v>
      </c>
      <c r="F300" s="15">
        <f t="shared" si="9"/>
        <v>6.1046185513958566E-2</v>
      </c>
    </row>
    <row r="301" spans="1:6">
      <c r="A301" s="11">
        <v>36958</v>
      </c>
      <c r="B301" s="13">
        <v>51052.033532688423</v>
      </c>
      <c r="C301" s="6">
        <v>11.862799999999998</v>
      </c>
      <c r="D301" s="6">
        <f t="shared" si="8"/>
        <v>1.5817066666666664</v>
      </c>
      <c r="E301" s="1">
        <f>LOOKUP(A301,'Crude Price'!A301:A4232,'Crude Price'!C301:C4232)</f>
        <v>26.37</v>
      </c>
      <c r="F301" s="15">
        <f t="shared" si="9"/>
        <v>5.998129187207684E-2</v>
      </c>
    </row>
    <row r="302" spans="1:6">
      <c r="A302" s="11">
        <v>36959</v>
      </c>
      <c r="B302" s="13">
        <v>51724.216329799397</v>
      </c>
      <c r="C302" s="6">
        <v>11.988999999999999</v>
      </c>
      <c r="D302" s="6">
        <f t="shared" si="8"/>
        <v>1.5985333333333331</v>
      </c>
      <c r="E302" s="1">
        <f>LOOKUP(A302,'Crude Price'!A302:A4233,'Crude Price'!C302:C4233)</f>
        <v>25.78</v>
      </c>
      <c r="F302" s="15">
        <f t="shared" si="9"/>
        <v>6.200672355831393E-2</v>
      </c>
    </row>
    <row r="303" spans="1:6">
      <c r="A303" s="11">
        <v>36962</v>
      </c>
      <c r="B303" s="13">
        <v>51724.216329799397</v>
      </c>
      <c r="C303" s="6">
        <v>11.988999999999999</v>
      </c>
      <c r="D303" s="6">
        <f t="shared" si="8"/>
        <v>1.5985333333333331</v>
      </c>
      <c r="E303" s="1">
        <f>LOOKUP(A303,'Crude Price'!A303:A4234,'Crude Price'!C303:C4234)</f>
        <v>25.34</v>
      </c>
      <c r="F303" s="15">
        <f t="shared" si="9"/>
        <v>6.3083399105498539E-2</v>
      </c>
    </row>
    <row r="304" spans="1:6">
      <c r="A304" s="11">
        <v>36963</v>
      </c>
      <c r="B304" s="13">
        <v>53068.581924021324</v>
      </c>
      <c r="C304" s="6">
        <v>12.241399999999999</v>
      </c>
      <c r="D304" s="6">
        <f t="shared" si="8"/>
        <v>1.6321866666666665</v>
      </c>
      <c r="E304" s="1">
        <f>LOOKUP(A304,'Crude Price'!A304:A4235,'Crude Price'!C304:C4235)</f>
        <v>24.8</v>
      </c>
      <c r="F304" s="15">
        <f t="shared" si="9"/>
        <v>6.5813978494623643E-2</v>
      </c>
    </row>
    <row r="305" spans="1:6">
      <c r="A305" s="11">
        <v>36964</v>
      </c>
      <c r="B305" s="13">
        <v>53740.764721132298</v>
      </c>
      <c r="C305" s="6">
        <v>12.367599999999999</v>
      </c>
      <c r="D305" s="6">
        <f t="shared" si="8"/>
        <v>1.6490133333333332</v>
      </c>
      <c r="E305" s="1">
        <f>LOOKUP(A305,'Crude Price'!A305:A4236,'Crude Price'!C305:C4236)</f>
        <v>24.31</v>
      </c>
      <c r="F305" s="15">
        <f t="shared" si="9"/>
        <v>6.7832716303304535E-2</v>
      </c>
    </row>
    <row r="306" spans="1:6">
      <c r="A306" s="11">
        <v>36965</v>
      </c>
      <c r="B306" s="13">
        <v>54412.947518243251</v>
      </c>
      <c r="C306" s="6">
        <v>12.493799999999998</v>
      </c>
      <c r="D306" s="6">
        <f t="shared" si="8"/>
        <v>1.6658399999999998</v>
      </c>
      <c r="E306" s="1">
        <f>LOOKUP(A306,'Crude Price'!A306:A4237,'Crude Price'!C306:C4237)</f>
        <v>23.37</v>
      </c>
      <c r="F306" s="15">
        <f t="shared" si="9"/>
        <v>7.128112965340179E-2</v>
      </c>
    </row>
    <row r="307" spans="1:6">
      <c r="A307" s="11">
        <v>36966</v>
      </c>
      <c r="B307" s="13">
        <v>55757.313112465192</v>
      </c>
      <c r="C307" s="6">
        <v>12.7462</v>
      </c>
      <c r="D307" s="6">
        <f t="shared" si="8"/>
        <v>1.6994933333333333</v>
      </c>
      <c r="E307" s="1">
        <f>LOOKUP(A307,'Crude Price'!A307:A4238,'Crude Price'!C307:C4238)</f>
        <v>23.84</v>
      </c>
      <c r="F307" s="15">
        <f t="shared" si="9"/>
        <v>7.1287472035794178E-2</v>
      </c>
    </row>
    <row r="308" spans="1:6">
      <c r="A308" s="11">
        <v>36969</v>
      </c>
      <c r="B308" s="13">
        <v>56429.495909576151</v>
      </c>
      <c r="C308" s="6">
        <v>12.872399999999999</v>
      </c>
      <c r="D308" s="6">
        <f t="shared" si="8"/>
        <v>1.7163199999999998</v>
      </c>
      <c r="E308" s="1">
        <f>LOOKUP(A308,'Crude Price'!A308:A4239,'Crude Price'!C308:C4239)</f>
        <v>23.19</v>
      </c>
      <c r="F308" s="15">
        <f t="shared" si="9"/>
        <v>7.4011211729193602E-2</v>
      </c>
    </row>
    <row r="309" spans="1:6">
      <c r="A309" s="11">
        <v>36970</v>
      </c>
      <c r="B309" s="13">
        <v>59790.409895130986</v>
      </c>
      <c r="C309" s="6">
        <v>13.503399999999999</v>
      </c>
      <c r="D309" s="6">
        <f t="shared" si="8"/>
        <v>1.8004533333333332</v>
      </c>
      <c r="E309" s="1">
        <f>LOOKUP(A309,'Crude Price'!A309:A4240,'Crude Price'!C309:C4240)</f>
        <v>23.63</v>
      </c>
      <c r="F309" s="15">
        <f t="shared" si="9"/>
        <v>7.6193539286218082E-2</v>
      </c>
    </row>
    <row r="310" spans="1:6">
      <c r="A310" s="11">
        <v>36971</v>
      </c>
      <c r="B310" s="13">
        <v>58827.137143981934</v>
      </c>
      <c r="C310" s="6">
        <v>13.3772</v>
      </c>
      <c r="D310" s="6">
        <f t="shared" si="8"/>
        <v>1.7836266666666667</v>
      </c>
      <c r="E310" s="1">
        <f>LOOKUP(A310,'Crude Price'!A310:A4241,'Crude Price'!C310:C4241)</f>
        <v>23.21</v>
      </c>
      <c r="F310" s="15">
        <f t="shared" si="9"/>
        <v>7.6847335918425963E-2</v>
      </c>
    </row>
    <row r="311" spans="1:6">
      <c r="A311" s="11">
        <v>36972</v>
      </c>
      <c r="B311" s="13">
        <v>58827.137143981934</v>
      </c>
      <c r="C311" s="6">
        <v>13.3772</v>
      </c>
      <c r="D311" s="6">
        <f t="shared" si="8"/>
        <v>1.7836266666666667</v>
      </c>
      <c r="E311" s="1">
        <f>LOOKUP(A311,'Crude Price'!A311:A4242,'Crude Price'!C311:C4242)</f>
        <v>23.45</v>
      </c>
      <c r="F311" s="15">
        <f t="shared" si="9"/>
        <v>7.6060838663823738E-2</v>
      </c>
    </row>
    <row r="312" spans="1:6">
      <c r="A312" s="11">
        <v>36973</v>
      </c>
      <c r="B312" s="13">
        <v>57482.77154976</v>
      </c>
      <c r="C312" s="6">
        <v>13.1248</v>
      </c>
      <c r="D312" s="6">
        <f t="shared" si="8"/>
        <v>1.7499733333333334</v>
      </c>
      <c r="E312" s="1">
        <f>LOOKUP(A312,'Crude Price'!A312:A4243,'Crude Price'!C312:C4243)</f>
        <v>23.94</v>
      </c>
      <c r="F312" s="15">
        <f t="shared" si="9"/>
        <v>7.3098301308827621E-2</v>
      </c>
    </row>
    <row r="313" spans="1:6">
      <c r="A313" s="11">
        <v>36976</v>
      </c>
      <c r="B313" s="13">
        <v>57482.77154976</v>
      </c>
      <c r="C313" s="6">
        <v>13.1248</v>
      </c>
      <c r="D313" s="6">
        <f t="shared" si="8"/>
        <v>1.7499733333333334</v>
      </c>
      <c r="E313" s="1">
        <f>LOOKUP(A313,'Crude Price'!A313:A4244,'Crude Price'!C313:C4244)</f>
        <v>24.01</v>
      </c>
      <c r="F313" s="15">
        <f t="shared" si="9"/>
        <v>7.2885186727752321E-2</v>
      </c>
    </row>
    <row r="314" spans="1:6">
      <c r="A314" s="11">
        <v>36977</v>
      </c>
      <c r="B314" s="13">
        <v>56810.588752649048</v>
      </c>
      <c r="C314" s="6">
        <v>12.9986</v>
      </c>
      <c r="D314" s="6">
        <f t="shared" si="8"/>
        <v>1.7331466666666666</v>
      </c>
      <c r="E314" s="1">
        <f>LOOKUP(A314,'Crude Price'!A314:A4245,'Crude Price'!C314:C4245)</f>
        <v>24.41</v>
      </c>
      <c r="F314" s="15">
        <f t="shared" si="9"/>
        <v>7.1001502116618875E-2</v>
      </c>
    </row>
    <row r="315" spans="1:6">
      <c r="A315" s="11">
        <v>36978</v>
      </c>
      <c r="B315" s="13">
        <v>56810.588752649048</v>
      </c>
      <c r="C315" s="6">
        <v>12.9986</v>
      </c>
      <c r="D315" s="6">
        <f t="shared" si="8"/>
        <v>1.7331466666666666</v>
      </c>
      <c r="E315" s="1">
        <f>LOOKUP(A315,'Crude Price'!A315:A4246,'Crude Price'!C315:C4246)</f>
        <v>24.5</v>
      </c>
      <c r="F315" s="15">
        <f t="shared" si="9"/>
        <v>7.0740680272108836E-2</v>
      </c>
    </row>
    <row r="316" spans="1:6">
      <c r="A316" s="11">
        <v>36979</v>
      </c>
      <c r="B316" s="13">
        <v>56810.588752649048</v>
      </c>
      <c r="C316" s="6">
        <v>12.9986</v>
      </c>
      <c r="D316" s="6">
        <f t="shared" si="8"/>
        <v>1.7331466666666666</v>
      </c>
      <c r="E316" s="1">
        <f>LOOKUP(A316,'Crude Price'!A316:A4247,'Crude Price'!C316:C4247)</f>
        <v>23.77</v>
      </c>
      <c r="F316" s="15">
        <f t="shared" si="9"/>
        <v>7.2913195905202635E-2</v>
      </c>
    </row>
    <row r="317" spans="1:6">
      <c r="A317" s="11">
        <v>36980</v>
      </c>
      <c r="B317" s="13">
        <v>56810.588752649048</v>
      </c>
      <c r="C317" s="6">
        <v>12.9986</v>
      </c>
      <c r="D317" s="6">
        <f t="shared" si="8"/>
        <v>1.7331466666666666</v>
      </c>
      <c r="E317" s="1">
        <f>LOOKUP(A317,'Crude Price'!A317:A4248,'Crude Price'!C317:C4248)</f>
        <v>23.5</v>
      </c>
      <c r="F317" s="15">
        <f t="shared" si="9"/>
        <v>7.3750921985815607E-2</v>
      </c>
    </row>
    <row r="318" spans="1:6">
      <c r="A318" s="11">
        <v>36983</v>
      </c>
      <c r="B318" s="13">
        <v>56138.405955538066</v>
      </c>
      <c r="C318" s="6">
        <v>12.872399999999999</v>
      </c>
      <c r="D318" s="6">
        <f t="shared" si="8"/>
        <v>1.7163199999999998</v>
      </c>
      <c r="E318" s="1">
        <f>LOOKUP(A318,'Crude Price'!A318:A4249,'Crude Price'!C318:C4249)</f>
        <v>23.31</v>
      </c>
      <c r="F318" s="15">
        <f t="shared" si="9"/>
        <v>7.3630201630201633E-2</v>
      </c>
    </row>
    <row r="319" spans="1:6">
      <c r="A319" s="11">
        <v>36984</v>
      </c>
      <c r="B319" s="13">
        <v>55466.223158427107</v>
      </c>
      <c r="C319" s="6">
        <v>12.7462</v>
      </c>
      <c r="D319" s="6">
        <f t="shared" si="8"/>
        <v>1.6994933333333333</v>
      </c>
      <c r="E319" s="1">
        <f>LOOKUP(A319,'Crude Price'!A319:A4250,'Crude Price'!C319:C4250)</f>
        <v>23.47</v>
      </c>
      <c r="F319" s="15">
        <f t="shared" si="9"/>
        <v>7.2411305212327803E-2</v>
      </c>
    </row>
    <row r="320" spans="1:6">
      <c r="A320" s="11">
        <v>36985</v>
      </c>
      <c r="B320" s="13">
        <v>55466.223158427107</v>
      </c>
      <c r="C320" s="6">
        <v>12.7462</v>
      </c>
      <c r="D320" s="6">
        <f t="shared" si="8"/>
        <v>1.6994933333333333</v>
      </c>
      <c r="E320" s="1">
        <f>LOOKUP(A320,'Crude Price'!A320:A4251,'Crude Price'!C320:C4251)</f>
        <v>24.35</v>
      </c>
      <c r="F320" s="15">
        <f t="shared" si="9"/>
        <v>6.9794387405886379E-2</v>
      </c>
    </row>
    <row r="321" spans="1:6">
      <c r="A321" s="11">
        <v>36986</v>
      </c>
      <c r="B321" s="13">
        <v>52105.309172872272</v>
      </c>
      <c r="C321" s="6">
        <v>12.115199999999998</v>
      </c>
      <c r="D321" s="6">
        <f t="shared" si="8"/>
        <v>1.6153599999999997</v>
      </c>
      <c r="E321" s="1">
        <f>LOOKUP(A321,'Crude Price'!A321:A4252,'Crude Price'!C321:C4252)</f>
        <v>24.87</v>
      </c>
      <c r="F321" s="15">
        <f t="shared" si="9"/>
        <v>6.4952151186168053E-2</v>
      </c>
    </row>
    <row r="322" spans="1:6">
      <c r="A322" s="11">
        <v>36987</v>
      </c>
      <c r="B322" s="13">
        <v>51886.99170734371</v>
      </c>
      <c r="C322" s="6">
        <v>12.115199999999998</v>
      </c>
      <c r="D322" s="6">
        <f t="shared" si="8"/>
        <v>1.6153599999999997</v>
      </c>
      <c r="E322" s="1">
        <f>LOOKUP(A322,'Crude Price'!A322:A4253,'Crude Price'!C322:C4253)</f>
        <v>24.02</v>
      </c>
      <c r="F322" s="15">
        <f t="shared" si="9"/>
        <v>6.7250624479600327E-2</v>
      </c>
    </row>
    <row r="323" spans="1:6">
      <c r="A323" s="11">
        <v>36990</v>
      </c>
      <c r="B323" s="13">
        <v>51214.80891023275</v>
      </c>
      <c r="C323" s="6">
        <v>11.988999999999999</v>
      </c>
      <c r="D323" s="6">
        <f t="shared" ref="D323:D386" si="10">C323/7.5</f>
        <v>1.5985333333333331</v>
      </c>
      <c r="E323" s="1">
        <f>LOOKUP(A323,'Crude Price'!A323:A4254,'Crude Price'!C323:C4254)</f>
        <v>24.37</v>
      </c>
      <c r="F323" s="15">
        <f t="shared" ref="F323:F386" si="11">D323/E323</f>
        <v>6.5594309943920112E-2</v>
      </c>
    </row>
    <row r="324" spans="1:6">
      <c r="A324" s="11">
        <v>36991</v>
      </c>
      <c r="B324" s="13">
        <v>49870.443316010831</v>
      </c>
      <c r="C324" s="6">
        <v>11.736599999999999</v>
      </c>
      <c r="D324" s="6">
        <f t="shared" si="10"/>
        <v>1.5648799999999998</v>
      </c>
      <c r="E324" s="1">
        <f>LOOKUP(A324,'Crude Price'!A324:A4255,'Crude Price'!C324:C4255)</f>
        <v>25.64</v>
      </c>
      <c r="F324" s="15">
        <f t="shared" si="11"/>
        <v>6.1032761310452412E-2</v>
      </c>
    </row>
    <row r="325" spans="1:6">
      <c r="A325" s="11">
        <v>36992</v>
      </c>
      <c r="B325" s="13">
        <v>47853.894924677923</v>
      </c>
      <c r="C325" s="6">
        <v>11.357999999999999</v>
      </c>
      <c r="D325" s="6">
        <f t="shared" si="10"/>
        <v>1.5143999999999997</v>
      </c>
      <c r="E325" s="1">
        <f>LOOKUP(A325,'Crude Price'!A325:A4256,'Crude Price'!C325:C4256)</f>
        <v>26.08</v>
      </c>
      <c r="F325" s="15">
        <f t="shared" si="11"/>
        <v>5.8067484662576684E-2</v>
      </c>
    </row>
    <row r="326" spans="1:6">
      <c r="A326" s="11">
        <v>36993</v>
      </c>
      <c r="B326" s="13">
        <v>47853.894924677923</v>
      </c>
      <c r="C326" s="6">
        <v>11.357999999999999</v>
      </c>
      <c r="D326" s="6">
        <f t="shared" si="10"/>
        <v>1.5143999999999997</v>
      </c>
      <c r="E326" s="1">
        <f>LOOKUP(A326,'Crude Price'!A326:A4257,'Crude Price'!C326:C4257)</f>
        <v>27.12</v>
      </c>
      <c r="F326" s="15">
        <f t="shared" si="11"/>
        <v>5.5840707964601756E-2</v>
      </c>
    </row>
    <row r="327" spans="1:6">
      <c r="A327" s="11">
        <v>36998</v>
      </c>
      <c r="B327" s="13">
        <v>45165.16373623407</v>
      </c>
      <c r="C327" s="6">
        <v>10.853199999999999</v>
      </c>
      <c r="D327" s="6">
        <f t="shared" si="10"/>
        <v>1.4470933333333333</v>
      </c>
      <c r="E327" s="1">
        <f>LOOKUP(A327,'Crude Price'!A327:A4258,'Crude Price'!C327:C4258)</f>
        <v>26.99</v>
      </c>
      <c r="F327" s="15">
        <f t="shared" si="11"/>
        <v>5.3615907126096089E-2</v>
      </c>
    </row>
    <row r="328" spans="1:6">
      <c r="A328" s="11">
        <v>36999</v>
      </c>
      <c r="B328" s="13">
        <v>45165.16373623407</v>
      </c>
      <c r="C328" s="6">
        <v>10.853199999999999</v>
      </c>
      <c r="D328" s="6">
        <f t="shared" si="10"/>
        <v>1.4470933333333333</v>
      </c>
      <c r="E328" s="1">
        <f>LOOKUP(A328,'Crude Price'!A328:A4259,'Crude Price'!C328:C4259)</f>
        <v>26.11</v>
      </c>
      <c r="F328" s="15">
        <f t="shared" si="11"/>
        <v>5.5422954168262484E-2</v>
      </c>
    </row>
    <row r="329" spans="1:6">
      <c r="A329" s="11">
        <v>37000</v>
      </c>
      <c r="B329" s="13">
        <v>41804.249750679242</v>
      </c>
      <c r="C329" s="6">
        <v>10.222200000000001</v>
      </c>
      <c r="D329" s="6">
        <f t="shared" si="10"/>
        <v>1.3629600000000002</v>
      </c>
      <c r="E329" s="1">
        <f>LOOKUP(A329,'Crude Price'!A329:A4260,'Crude Price'!C329:C4260)</f>
        <v>25.86</v>
      </c>
      <c r="F329" s="15">
        <f t="shared" si="11"/>
        <v>5.2705336426914162E-2</v>
      </c>
    </row>
    <row r="330" spans="1:6">
      <c r="A330" s="11">
        <v>37001</v>
      </c>
      <c r="B330" s="13">
        <v>39787.701359346349</v>
      </c>
      <c r="C330" s="6">
        <v>9.8436000000000003</v>
      </c>
      <c r="D330" s="6">
        <f t="shared" si="10"/>
        <v>1.3124800000000001</v>
      </c>
      <c r="E330" s="1">
        <f>LOOKUP(A330,'Crude Price'!A330:A4261,'Crude Price'!C330:C4261)</f>
        <v>25.57</v>
      </c>
      <c r="F330" s="15">
        <f t="shared" si="11"/>
        <v>5.1328901055924914E-2</v>
      </c>
    </row>
    <row r="331" spans="1:6">
      <c r="A331" s="11">
        <v>37004</v>
      </c>
      <c r="B331" s="13">
        <v>38751.656119687781</v>
      </c>
      <c r="C331" s="6">
        <v>9.7173999999999996</v>
      </c>
      <c r="D331" s="6">
        <f t="shared" si="10"/>
        <v>1.2956533333333333</v>
      </c>
      <c r="E331" s="1">
        <f>LOOKUP(A331,'Crude Price'!A331:A4262,'Crude Price'!C331:C4262)</f>
        <v>25.42</v>
      </c>
      <c r="F331" s="15">
        <f t="shared" si="11"/>
        <v>5.0969840020980851E-2</v>
      </c>
    </row>
    <row r="332" spans="1:6">
      <c r="A332" s="11">
        <v>37005</v>
      </c>
      <c r="B332" s="13">
        <v>38006.700834067291</v>
      </c>
      <c r="C332" s="6">
        <v>9.5911999999999988</v>
      </c>
      <c r="D332" s="6">
        <f t="shared" si="10"/>
        <v>1.2788266666666666</v>
      </c>
      <c r="E332" s="1">
        <f>LOOKUP(A332,'Crude Price'!A332:A4263,'Crude Price'!C332:C4263)</f>
        <v>25.76</v>
      </c>
      <c r="F332" s="15">
        <f t="shared" si="11"/>
        <v>4.9643892339544506E-2</v>
      </c>
    </row>
    <row r="333" spans="1:6">
      <c r="A333" s="11">
        <v>37006</v>
      </c>
      <c r="B333" s="13">
        <v>33155.876277271484</v>
      </c>
      <c r="C333" s="6">
        <v>8.7077999999999989</v>
      </c>
      <c r="D333" s="6">
        <f t="shared" si="10"/>
        <v>1.1610399999999998</v>
      </c>
      <c r="E333" s="1">
        <f>LOOKUP(A333,'Crude Price'!A333:A4264,'Crude Price'!C333:C4264)</f>
        <v>25.49</v>
      </c>
      <c r="F333" s="15">
        <f t="shared" si="11"/>
        <v>4.5548842683405255E-2</v>
      </c>
    </row>
    <row r="334" spans="1:6">
      <c r="A334" s="11">
        <v>37007</v>
      </c>
      <c r="B334" s="13">
        <v>25761.865509050873</v>
      </c>
      <c r="C334" s="6">
        <v>7.3195999999999994</v>
      </c>
      <c r="D334" s="6">
        <f t="shared" si="10"/>
        <v>0.97594666666666663</v>
      </c>
      <c r="E334" s="1">
        <f>LOOKUP(A334,'Crude Price'!A334:A4265,'Crude Price'!C334:C4265)</f>
        <v>26.71</v>
      </c>
      <c r="F334" s="15">
        <f t="shared" si="11"/>
        <v>3.6538624734805937E-2</v>
      </c>
    </row>
    <row r="335" spans="1:6">
      <c r="A335" s="11">
        <v>37008</v>
      </c>
      <c r="B335" s="13">
        <v>26434.048306161843</v>
      </c>
      <c r="C335" s="6">
        <v>7.4457999999999993</v>
      </c>
      <c r="D335" s="6">
        <f t="shared" si="10"/>
        <v>0.99277333333333329</v>
      </c>
      <c r="E335" s="1">
        <f>LOOKUP(A335,'Crude Price'!A335:A4266,'Crude Price'!C335:C4266)</f>
        <v>26.85</v>
      </c>
      <c r="F335" s="15">
        <f t="shared" si="11"/>
        <v>3.6974798261949098E-2</v>
      </c>
    </row>
    <row r="336" spans="1:6">
      <c r="A336" s="11">
        <v>37011</v>
      </c>
      <c r="B336" s="13">
        <v>25089.682711939906</v>
      </c>
      <c r="C336" s="6">
        <v>7.1933999999999987</v>
      </c>
      <c r="D336" s="6">
        <f t="shared" si="10"/>
        <v>0.95911999999999986</v>
      </c>
      <c r="E336" s="1">
        <f>LOOKUP(A336,'Crude Price'!A336:A4267,'Crude Price'!C336:C4267)</f>
        <v>27.21</v>
      </c>
      <c r="F336" s="15">
        <f t="shared" si="11"/>
        <v>3.5248805586181542E-2</v>
      </c>
    </row>
    <row r="337" spans="1:6">
      <c r="A337" s="11">
        <v>37012</v>
      </c>
      <c r="B337" s="13">
        <v>25016.910223430383</v>
      </c>
      <c r="C337" s="6">
        <v>7.1933999999999987</v>
      </c>
      <c r="D337" s="6">
        <f t="shared" si="10"/>
        <v>0.95911999999999986</v>
      </c>
      <c r="E337" s="1">
        <f>LOOKUP(A337,'Crude Price'!A337:A4268,'Crude Price'!C337:C4268)</f>
        <v>27.31</v>
      </c>
      <c r="F337" s="15">
        <f t="shared" si="11"/>
        <v>3.5119736360307574E-2</v>
      </c>
    </row>
    <row r="338" spans="1:6">
      <c r="A338" s="11">
        <v>37013</v>
      </c>
      <c r="B338" s="13">
        <v>26288.503329142801</v>
      </c>
      <c r="C338" s="6">
        <v>7.4457999999999993</v>
      </c>
      <c r="D338" s="6">
        <f t="shared" si="10"/>
        <v>0.99277333333333329</v>
      </c>
      <c r="E338" s="1">
        <f>LOOKUP(A338,'Crude Price'!A338:A4269,'Crude Price'!C338:C4269)</f>
        <v>26.82</v>
      </c>
      <c r="F338" s="15">
        <f t="shared" si="11"/>
        <v>3.7016157096694008E-2</v>
      </c>
    </row>
    <row r="339" spans="1:6">
      <c r="A339" s="11">
        <v>37014</v>
      </c>
      <c r="B339" s="13">
        <v>26887.913637744241</v>
      </c>
      <c r="C339" s="6">
        <v>7.5719999999999992</v>
      </c>
      <c r="D339" s="6">
        <f t="shared" si="10"/>
        <v>1.0095999999999998</v>
      </c>
      <c r="E339" s="1">
        <f>LOOKUP(A339,'Crude Price'!A339:A4270,'Crude Price'!C339:C4270)</f>
        <v>27.46</v>
      </c>
      <c r="F339" s="15">
        <f t="shared" si="11"/>
        <v>3.6766205389657677E-2</v>
      </c>
    </row>
    <row r="340" spans="1:6">
      <c r="A340" s="11">
        <v>37015</v>
      </c>
      <c r="B340" s="13">
        <v>28831.689540567615</v>
      </c>
      <c r="C340" s="6">
        <v>7.9505999999999997</v>
      </c>
      <c r="D340" s="6">
        <f t="shared" si="10"/>
        <v>1.0600799999999999</v>
      </c>
      <c r="E340" s="1">
        <f>LOOKUP(A340,'Crude Price'!A340:A4271,'Crude Price'!C340:C4271)</f>
        <v>27.59</v>
      </c>
      <c r="F340" s="15">
        <f t="shared" si="11"/>
        <v>3.8422616890177598E-2</v>
      </c>
    </row>
    <row r="341" spans="1:6">
      <c r="A341" s="11">
        <v>37019</v>
      </c>
      <c r="B341" s="13">
        <v>27414.551457836169</v>
      </c>
      <c r="C341" s="6">
        <v>7.698199999999999</v>
      </c>
      <c r="D341" s="6">
        <f t="shared" si="10"/>
        <v>1.0264266666666666</v>
      </c>
      <c r="E341" s="1">
        <f>LOOKUP(A341,'Crude Price'!A341:A4272,'Crude Price'!C341:C4272)</f>
        <v>27.45</v>
      </c>
      <c r="F341" s="15">
        <f t="shared" si="11"/>
        <v>3.7392592592592588E-2</v>
      </c>
    </row>
    <row r="342" spans="1:6">
      <c r="A342" s="11">
        <v>37020</v>
      </c>
      <c r="B342" s="13">
        <v>27341.778969326646</v>
      </c>
      <c r="C342" s="6">
        <v>7.698199999999999</v>
      </c>
      <c r="D342" s="6">
        <f t="shared" si="10"/>
        <v>1.0264266666666666</v>
      </c>
      <c r="E342" s="1">
        <f>LOOKUP(A342,'Crude Price'!A342:A4273,'Crude Price'!C342:C4273)</f>
        <v>27.46</v>
      </c>
      <c r="F342" s="15">
        <f t="shared" si="11"/>
        <v>3.7378975479485307E-2</v>
      </c>
    </row>
    <row r="343" spans="1:6">
      <c r="A343" s="11">
        <v>37021</v>
      </c>
      <c r="B343" s="13">
        <v>27269.006480817126</v>
      </c>
      <c r="C343" s="6">
        <v>7.698199999999999</v>
      </c>
      <c r="D343" s="6">
        <f t="shared" si="10"/>
        <v>1.0264266666666666</v>
      </c>
      <c r="E343" s="1">
        <f>LOOKUP(A343,'Crude Price'!A343:A4274,'Crude Price'!C343:C4274)</f>
        <v>28.27</v>
      </c>
      <c r="F343" s="15">
        <f t="shared" si="11"/>
        <v>3.6307982549227687E-2</v>
      </c>
    </row>
    <row r="344" spans="1:6">
      <c r="A344" s="11">
        <v>37022</v>
      </c>
      <c r="B344" s="13">
        <v>27341.778969326646</v>
      </c>
      <c r="C344" s="6">
        <v>7.698199999999999</v>
      </c>
      <c r="D344" s="6">
        <f t="shared" si="10"/>
        <v>1.0264266666666666</v>
      </c>
      <c r="E344" s="1">
        <f>LOOKUP(A344,'Crude Price'!A344:A4275,'Crude Price'!C344:C4275)</f>
        <v>27.97</v>
      </c>
      <c r="F344" s="15">
        <f t="shared" si="11"/>
        <v>3.6697413895840782E-2</v>
      </c>
    </row>
    <row r="345" spans="1:6">
      <c r="A345" s="11">
        <v>37025</v>
      </c>
      <c r="B345" s="13">
        <v>27414.551457836169</v>
      </c>
      <c r="C345" s="6">
        <v>7.698199999999999</v>
      </c>
      <c r="D345" s="6">
        <f t="shared" si="10"/>
        <v>1.0264266666666666</v>
      </c>
      <c r="E345" s="1">
        <f>LOOKUP(A345,'Crude Price'!A345:A4276,'Crude Price'!C345:C4276)</f>
        <v>27.77</v>
      </c>
      <c r="F345" s="15">
        <f t="shared" si="11"/>
        <v>3.6961709278598008E-2</v>
      </c>
    </row>
    <row r="346" spans="1:6">
      <c r="A346" s="11">
        <v>37026</v>
      </c>
      <c r="B346" s="13">
        <v>26815.141149234718</v>
      </c>
      <c r="C346" s="6">
        <v>7.5719999999999992</v>
      </c>
      <c r="D346" s="6">
        <f t="shared" si="10"/>
        <v>1.0095999999999998</v>
      </c>
      <c r="E346" s="1">
        <f>LOOKUP(A346,'Crude Price'!A346:A4277,'Crude Price'!C346:C4277)</f>
        <v>27.88</v>
      </c>
      <c r="F346" s="15">
        <f t="shared" si="11"/>
        <v>3.6212338593974172E-2</v>
      </c>
    </row>
    <row r="347" spans="1:6">
      <c r="A347" s="11">
        <v>37027</v>
      </c>
      <c r="B347" s="13">
        <v>26215.730840633281</v>
      </c>
      <c r="C347" s="6">
        <v>7.4457999999999993</v>
      </c>
      <c r="D347" s="6">
        <f t="shared" si="10"/>
        <v>0.99277333333333329</v>
      </c>
      <c r="E347" s="1">
        <f>LOOKUP(A347,'Crude Price'!A347:A4278,'Crude Price'!C347:C4278)</f>
        <v>28.19</v>
      </c>
      <c r="F347" s="15">
        <f t="shared" si="11"/>
        <v>3.521721650703559E-2</v>
      </c>
    </row>
    <row r="348" spans="1:6">
      <c r="A348" s="11">
        <v>37028</v>
      </c>
      <c r="B348" s="13">
        <v>25616.32053203183</v>
      </c>
      <c r="C348" s="6">
        <v>7.3195999999999994</v>
      </c>
      <c r="D348" s="6">
        <f t="shared" si="10"/>
        <v>0.97594666666666663</v>
      </c>
      <c r="E348" s="1">
        <f>LOOKUP(A348,'Crude Price'!A348:A4279,'Crude Price'!C348:C4279)</f>
        <v>28.57</v>
      </c>
      <c r="F348" s="15">
        <f t="shared" si="11"/>
        <v>3.4159841325399599E-2</v>
      </c>
    </row>
    <row r="349" spans="1:6">
      <c r="A349" s="11">
        <v>37029</v>
      </c>
      <c r="B349" s="13">
        <v>25689.093020541353</v>
      </c>
      <c r="C349" s="6">
        <v>7.3195999999999994</v>
      </c>
      <c r="D349" s="6">
        <f t="shared" si="10"/>
        <v>0.97594666666666663</v>
      </c>
      <c r="E349" s="1">
        <f>LOOKUP(A349,'Crude Price'!A349:A4280,'Crude Price'!C349:C4280)</f>
        <v>29.3</v>
      </c>
      <c r="F349" s="15">
        <f t="shared" si="11"/>
        <v>3.3308759954493741E-2</v>
      </c>
    </row>
    <row r="350" spans="1:6">
      <c r="A350" s="11">
        <v>37032</v>
      </c>
      <c r="B350" s="13">
        <v>25089.682711939906</v>
      </c>
      <c r="C350" s="6">
        <v>7.1933999999999987</v>
      </c>
      <c r="D350" s="6">
        <f t="shared" si="10"/>
        <v>0.95911999999999986</v>
      </c>
      <c r="E350" s="1">
        <f>LOOKUP(A350,'Crude Price'!A350:A4281,'Crude Price'!C350:C4281)</f>
        <v>29.8</v>
      </c>
      <c r="F350" s="15">
        <f t="shared" si="11"/>
        <v>3.2185234899328855E-2</v>
      </c>
    </row>
    <row r="351" spans="1:6">
      <c r="A351" s="11">
        <v>37033</v>
      </c>
      <c r="B351" s="13">
        <v>27179.003591782322</v>
      </c>
      <c r="C351" s="6">
        <v>7.5719999999999992</v>
      </c>
      <c r="D351" s="6">
        <f t="shared" si="10"/>
        <v>1.0095999999999998</v>
      </c>
      <c r="E351" s="1">
        <f>LOOKUP(A351,'Crude Price'!A351:A4282,'Crude Price'!C351:C4282)</f>
        <v>29.72</v>
      </c>
      <c r="F351" s="15">
        <f t="shared" si="11"/>
        <v>3.3970390309555849E-2</v>
      </c>
    </row>
    <row r="352" spans="1:6">
      <c r="A352" s="11">
        <v>37034</v>
      </c>
      <c r="B352" s="13">
        <v>27923.958877402813</v>
      </c>
      <c r="C352" s="6">
        <v>7.698199999999999</v>
      </c>
      <c r="D352" s="6">
        <f t="shared" si="10"/>
        <v>1.0264266666666666</v>
      </c>
      <c r="E352" s="1">
        <f>LOOKUP(A352,'Crude Price'!A352:A4283,'Crude Price'!C352:C4283)</f>
        <v>29.51</v>
      </c>
      <c r="F352" s="15">
        <f t="shared" si="11"/>
        <v>3.4782333672201508E-2</v>
      </c>
    </row>
    <row r="353" spans="1:6">
      <c r="A353" s="11">
        <v>37035</v>
      </c>
      <c r="B353" s="13">
        <v>28668.914163023303</v>
      </c>
      <c r="C353" s="6">
        <v>7.8243999999999998</v>
      </c>
      <c r="D353" s="6">
        <f t="shared" si="10"/>
        <v>1.0432533333333334</v>
      </c>
      <c r="E353" s="1">
        <f>LOOKUP(A353,'Crude Price'!A353:A4284,'Crude Price'!C353:C4284)</f>
        <v>28.85</v>
      </c>
      <c r="F353" s="15">
        <f t="shared" si="11"/>
        <v>3.6161294049682262E-2</v>
      </c>
    </row>
    <row r="354" spans="1:6">
      <c r="A354" s="11">
        <v>37036</v>
      </c>
      <c r="B354" s="13">
        <v>28741.686651532822</v>
      </c>
      <c r="C354" s="6">
        <v>7.8243999999999998</v>
      </c>
      <c r="D354" s="6">
        <f t="shared" si="10"/>
        <v>1.0432533333333334</v>
      </c>
      <c r="E354" s="1">
        <f>LOOKUP(A354,'Crude Price'!A354:A4285,'Crude Price'!C354:C4285)</f>
        <v>28.69</v>
      </c>
      <c r="F354" s="15">
        <f t="shared" si="11"/>
        <v>3.6362960381085163E-2</v>
      </c>
    </row>
    <row r="355" spans="1:6">
      <c r="A355" s="11">
        <v>37040</v>
      </c>
      <c r="B355" s="13">
        <v>28814.459140042341</v>
      </c>
      <c r="C355" s="6">
        <v>7.8243999999999998</v>
      </c>
      <c r="D355" s="6">
        <f t="shared" si="10"/>
        <v>1.0432533333333334</v>
      </c>
      <c r="E355" s="1">
        <f>LOOKUP(A355,'Crude Price'!A355:A4286,'Crude Price'!C355:C4286)</f>
        <v>29.11</v>
      </c>
      <c r="F355" s="15">
        <f t="shared" si="11"/>
        <v>3.5838314439482426E-2</v>
      </c>
    </row>
    <row r="356" spans="1:6">
      <c r="A356" s="11">
        <v>37041</v>
      </c>
      <c r="B356" s="13">
        <v>28887.231628551865</v>
      </c>
      <c r="C356" s="6">
        <v>7.8243999999999998</v>
      </c>
      <c r="D356" s="6">
        <f t="shared" si="10"/>
        <v>1.0432533333333334</v>
      </c>
      <c r="E356" s="1">
        <f>LOOKUP(A356,'Crude Price'!A356:A4287,'Crude Price'!C356:C4287)</f>
        <v>28.92</v>
      </c>
      <c r="F356" s="15">
        <f t="shared" si="11"/>
        <v>3.6073766712770863E-2</v>
      </c>
    </row>
    <row r="357" spans="1:6">
      <c r="A357" s="11">
        <v>37042</v>
      </c>
      <c r="B357" s="13">
        <v>28287.821319950417</v>
      </c>
      <c r="C357" s="6">
        <v>7.698199999999999</v>
      </c>
      <c r="D357" s="6">
        <f t="shared" si="10"/>
        <v>1.0264266666666666</v>
      </c>
      <c r="E357" s="1">
        <f>LOOKUP(A357,'Crude Price'!A357:A4288,'Crude Price'!C357:C4288)</f>
        <v>28.55</v>
      </c>
      <c r="F357" s="15">
        <f t="shared" si="11"/>
        <v>3.5951897256275539E-2</v>
      </c>
    </row>
    <row r="358" spans="1:6">
      <c r="A358" s="11">
        <v>37043</v>
      </c>
      <c r="B358" s="13">
        <v>28360.593808459937</v>
      </c>
      <c r="C358" s="6">
        <v>7.698199999999999</v>
      </c>
      <c r="D358" s="6">
        <f t="shared" si="10"/>
        <v>1.0264266666666666</v>
      </c>
      <c r="E358" s="1">
        <f>LOOKUP(A358,'Crude Price'!A358:A4289,'Crude Price'!C358:C4289)</f>
        <v>28.86</v>
      </c>
      <c r="F358" s="15">
        <f t="shared" si="11"/>
        <v>3.5565719565719564E-2</v>
      </c>
    </row>
    <row r="359" spans="1:6">
      <c r="A359" s="11">
        <v>37046</v>
      </c>
      <c r="B359" s="13">
        <v>27761.183499858489</v>
      </c>
      <c r="C359" s="6">
        <v>7.5719999999999992</v>
      </c>
      <c r="D359" s="6">
        <f t="shared" si="10"/>
        <v>1.0095999999999998</v>
      </c>
      <c r="E359" s="1">
        <f>LOOKUP(A359,'Crude Price'!A359:A4290,'Crude Price'!C359:C4290)</f>
        <v>28.95</v>
      </c>
      <c r="F359" s="15">
        <f t="shared" si="11"/>
        <v>3.4873920552677025E-2</v>
      </c>
    </row>
    <row r="360" spans="1:6">
      <c r="A360" s="11">
        <v>37047</v>
      </c>
      <c r="B360" s="13">
        <v>27161.773191257049</v>
      </c>
      <c r="C360" s="6">
        <v>7.4457999999999993</v>
      </c>
      <c r="D360" s="6">
        <f t="shared" si="10"/>
        <v>0.99277333333333329</v>
      </c>
      <c r="E360" s="1">
        <f>LOOKUP(A360,'Crude Price'!A360:A4291,'Crude Price'!C360:C4291)</f>
        <v>29.25</v>
      </c>
      <c r="F360" s="15">
        <f t="shared" si="11"/>
        <v>3.3940968660968657E-2</v>
      </c>
    </row>
    <row r="361" spans="1:6">
      <c r="A361" s="11">
        <v>37048</v>
      </c>
      <c r="B361" s="13">
        <v>27234.545679766568</v>
      </c>
      <c r="C361" s="6">
        <v>7.4457999999999993</v>
      </c>
      <c r="D361" s="6">
        <f t="shared" si="10"/>
        <v>0.99277333333333329</v>
      </c>
      <c r="E361" s="1">
        <f>LOOKUP(A361,'Crude Price'!A361:A4292,'Crude Price'!C361:C4292)</f>
        <v>28.73</v>
      </c>
      <c r="F361" s="15">
        <f t="shared" si="11"/>
        <v>3.4555284835827822E-2</v>
      </c>
    </row>
    <row r="362" spans="1:6">
      <c r="A362" s="11">
        <v>37049</v>
      </c>
      <c r="B362" s="13">
        <v>26635.135371165121</v>
      </c>
      <c r="C362" s="6">
        <v>7.3195999999999994</v>
      </c>
      <c r="D362" s="6">
        <f t="shared" si="10"/>
        <v>0.97594666666666663</v>
      </c>
      <c r="E362" s="1">
        <f>LOOKUP(A362,'Crude Price'!A362:A4293,'Crude Price'!C362:C4293)</f>
        <v>28.55</v>
      </c>
      <c r="F362" s="15">
        <f t="shared" si="11"/>
        <v>3.418377116170461E-2</v>
      </c>
    </row>
    <row r="363" spans="1:6">
      <c r="A363" s="11">
        <v>37050</v>
      </c>
      <c r="B363" s="13">
        <v>26707.90785967464</v>
      </c>
      <c r="C363" s="6">
        <v>7.3195999999999994</v>
      </c>
      <c r="D363" s="6">
        <f t="shared" si="10"/>
        <v>0.97594666666666663</v>
      </c>
      <c r="E363" s="1">
        <f>LOOKUP(A363,'Crude Price'!A363:A4294,'Crude Price'!C363:C4294)</f>
        <v>28.88</v>
      </c>
      <c r="F363" s="15">
        <f t="shared" si="11"/>
        <v>3.3793167128347186E-2</v>
      </c>
    </row>
    <row r="364" spans="1:6">
      <c r="A364" s="11">
        <v>37053</v>
      </c>
      <c r="B364" s="13">
        <v>24091.949159740307</v>
      </c>
      <c r="C364" s="6">
        <v>6.8148</v>
      </c>
      <c r="D364" s="6">
        <f t="shared" si="10"/>
        <v>0.90864</v>
      </c>
      <c r="E364" s="1">
        <f>LOOKUP(A364,'Crude Price'!A364:A4295,'Crude Price'!C364:C4295)</f>
        <v>29.57</v>
      </c>
      <c r="F364" s="15">
        <f t="shared" si="11"/>
        <v>3.0728440987487317E-2</v>
      </c>
    </row>
    <row r="365" spans="1:6">
      <c r="A365" s="11">
        <v>37054</v>
      </c>
      <c r="B365" s="13">
        <v>22820.3560540279</v>
      </c>
      <c r="C365" s="6">
        <v>6.5624000000000002</v>
      </c>
      <c r="D365" s="6">
        <f t="shared" si="10"/>
        <v>0.87498666666666669</v>
      </c>
      <c r="E365" s="1">
        <f>LOOKUP(A365,'Crude Price'!A365:A4296,'Crude Price'!C365:C4296)</f>
        <v>29.03</v>
      </c>
      <c r="F365" s="15">
        <f t="shared" si="11"/>
        <v>3.0140773912045012E-2</v>
      </c>
    </row>
    <row r="366" spans="1:6">
      <c r="A366" s="11">
        <v>37055</v>
      </c>
      <c r="B366" s="13">
        <v>22220.945745426448</v>
      </c>
      <c r="C366" s="6">
        <v>6.4361999999999995</v>
      </c>
      <c r="D366" s="6">
        <f t="shared" si="10"/>
        <v>0.85815999999999992</v>
      </c>
      <c r="E366" s="1">
        <f>LOOKUP(A366,'Crude Price'!A366:A4297,'Crude Price'!C366:C4297)</f>
        <v>29.13</v>
      </c>
      <c r="F366" s="15">
        <f t="shared" si="11"/>
        <v>2.9459663577068314E-2</v>
      </c>
    </row>
    <row r="367" spans="1:6">
      <c r="A367" s="11">
        <v>37056</v>
      </c>
      <c r="B367" s="13">
        <v>20277.169842603071</v>
      </c>
      <c r="C367" s="6">
        <v>6.057599999999999</v>
      </c>
      <c r="D367" s="6">
        <f t="shared" si="10"/>
        <v>0.80767999999999984</v>
      </c>
      <c r="E367" s="1">
        <f>LOOKUP(A367,'Crude Price'!A367:A4298,'Crude Price'!C367:C4298)</f>
        <v>28.5</v>
      </c>
      <c r="F367" s="15">
        <f t="shared" si="11"/>
        <v>2.8339649122807013E-2</v>
      </c>
    </row>
    <row r="368" spans="1:6">
      <c r="A368" s="11">
        <v>37057</v>
      </c>
      <c r="B368" s="13">
        <v>17661.211142668733</v>
      </c>
      <c r="C368" s="6">
        <v>5.5527999999999995</v>
      </c>
      <c r="D368" s="6">
        <f t="shared" si="10"/>
        <v>0.74037333333333322</v>
      </c>
      <c r="E368" s="1">
        <f>LOOKUP(A368,'Crude Price'!A368:A4299,'Crude Price'!C368:C4299)</f>
        <v>28.13</v>
      </c>
      <c r="F368" s="15">
        <f t="shared" si="11"/>
        <v>2.631970612631828E-2</v>
      </c>
    </row>
    <row r="369" spans="1:6">
      <c r="A369" s="11">
        <v>37060</v>
      </c>
      <c r="B369" s="13">
        <v>17061.80083406729</v>
      </c>
      <c r="C369" s="6">
        <v>5.4265999999999996</v>
      </c>
      <c r="D369" s="6">
        <f t="shared" si="10"/>
        <v>0.72354666666666667</v>
      </c>
      <c r="E369" s="1">
        <f>LOOKUP(A369,'Crude Price'!A369:A4300,'Crude Price'!C369:C4300)</f>
        <v>27.61</v>
      </c>
      <c r="F369" s="15">
        <f t="shared" si="11"/>
        <v>2.6205964022697092E-2</v>
      </c>
    </row>
    <row r="370" spans="1:6">
      <c r="A370" s="11">
        <v>37061</v>
      </c>
      <c r="B370" s="13">
        <v>15790.207728354879</v>
      </c>
      <c r="C370" s="6">
        <v>5.174199999999999</v>
      </c>
      <c r="D370" s="6">
        <f t="shared" si="10"/>
        <v>0.68989333333333325</v>
      </c>
      <c r="E370" s="1">
        <f>LOOKUP(A370,'Crude Price'!A370:A4301,'Crude Price'!C370:C4301)</f>
        <v>26.68</v>
      </c>
      <c r="F370" s="15">
        <f t="shared" si="11"/>
        <v>2.5858070964517737E-2</v>
      </c>
    </row>
    <row r="371" spans="1:6">
      <c r="A371" s="11">
        <v>37062</v>
      </c>
      <c r="B371" s="13">
        <v>15045.252442734398</v>
      </c>
      <c r="C371" s="6">
        <v>5.048</v>
      </c>
      <c r="D371" s="6">
        <f t="shared" si="10"/>
        <v>0.6730666666666667</v>
      </c>
      <c r="E371" s="1">
        <f>LOOKUP(A371,'Crude Price'!A371:A4302,'Crude Price'!C371:C4302)</f>
        <v>26.24</v>
      </c>
      <c r="F371" s="15">
        <f t="shared" si="11"/>
        <v>2.5650406504065044E-2</v>
      </c>
    </row>
    <row r="372" spans="1:6">
      <c r="A372" s="11">
        <v>37063</v>
      </c>
      <c r="B372" s="13">
        <v>14972.479954224877</v>
      </c>
      <c r="C372" s="6">
        <v>5.048</v>
      </c>
      <c r="D372" s="6">
        <f t="shared" si="10"/>
        <v>0.6730666666666667</v>
      </c>
      <c r="E372" s="1">
        <f>LOOKUP(A372,'Crude Price'!A372:A4303,'Crude Price'!C372:C4303)</f>
        <v>26.7</v>
      </c>
      <c r="F372" s="15">
        <f t="shared" si="11"/>
        <v>2.5208489388264671E-2</v>
      </c>
    </row>
    <row r="373" spans="1:6">
      <c r="A373" s="11">
        <v>37064</v>
      </c>
      <c r="B373" s="13">
        <v>14899.707465715357</v>
      </c>
      <c r="C373" s="6">
        <v>5.048</v>
      </c>
      <c r="D373" s="6">
        <f t="shared" si="10"/>
        <v>0.6730666666666667</v>
      </c>
      <c r="E373" s="1">
        <f>LOOKUP(A373,'Crude Price'!A373:A4304,'Crude Price'!C373:C4304)</f>
        <v>26.86</v>
      </c>
      <c r="F373" s="15">
        <f t="shared" si="11"/>
        <v>2.5058327128319683E-2</v>
      </c>
    </row>
    <row r="374" spans="1:6">
      <c r="A374" s="11">
        <v>37067</v>
      </c>
      <c r="B374" s="13">
        <v>14826.934977205836</v>
      </c>
      <c r="C374" s="6">
        <v>5.048</v>
      </c>
      <c r="D374" s="6">
        <f t="shared" si="10"/>
        <v>0.6730666666666667</v>
      </c>
      <c r="E374" s="1">
        <f>LOOKUP(A374,'Crude Price'!A374:A4305,'Crude Price'!C374:C4305)</f>
        <v>27.36</v>
      </c>
      <c r="F374" s="15">
        <f t="shared" si="11"/>
        <v>2.4600389863547761E-2</v>
      </c>
    </row>
    <row r="375" spans="1:6">
      <c r="A375" s="11">
        <v>37068</v>
      </c>
      <c r="B375" s="13">
        <v>14754.162488696315</v>
      </c>
      <c r="C375" s="6">
        <v>5.048</v>
      </c>
      <c r="D375" s="6">
        <f t="shared" si="10"/>
        <v>0.6730666666666667</v>
      </c>
      <c r="E375" s="1">
        <f>LOOKUP(A375,'Crude Price'!A375:A4306,'Crude Price'!C375:C4306)</f>
        <v>27.66</v>
      </c>
      <c r="F375" s="15">
        <f t="shared" si="11"/>
        <v>2.433357435526633E-2</v>
      </c>
    </row>
    <row r="376" spans="1:6">
      <c r="A376" s="11">
        <v>37069</v>
      </c>
      <c r="B376" s="13">
        <v>14681.390000186795</v>
      </c>
      <c r="C376" s="6">
        <v>5.048</v>
      </c>
      <c r="D376" s="6">
        <f t="shared" si="10"/>
        <v>0.6730666666666667</v>
      </c>
      <c r="E376" s="1">
        <f>LOOKUP(A376,'Crude Price'!A376:A4307,'Crude Price'!C376:C4307)</f>
        <v>26.25</v>
      </c>
      <c r="F376" s="15">
        <f t="shared" si="11"/>
        <v>2.5640634920634921E-2</v>
      </c>
    </row>
    <row r="377" spans="1:6">
      <c r="A377" s="11">
        <v>37070</v>
      </c>
      <c r="B377" s="13">
        <v>15280.800308788233</v>
      </c>
      <c r="C377" s="6">
        <v>5.174199999999999</v>
      </c>
      <c r="D377" s="6">
        <f t="shared" si="10"/>
        <v>0.68989333333333325</v>
      </c>
      <c r="E377" s="1">
        <f>LOOKUP(A377,'Crude Price'!A377:A4308,'Crude Price'!C377:C4308)</f>
        <v>25.68</v>
      </c>
      <c r="F377" s="15">
        <f t="shared" si="11"/>
        <v>2.6865005192107994E-2</v>
      </c>
    </row>
    <row r="378" spans="1:6">
      <c r="A378" s="11">
        <v>37071</v>
      </c>
      <c r="B378" s="13">
        <v>15208.027820278712</v>
      </c>
      <c r="C378" s="6">
        <v>5.174199999999999</v>
      </c>
      <c r="D378" s="6">
        <f t="shared" si="10"/>
        <v>0.68989333333333325</v>
      </c>
      <c r="E378" s="1">
        <f>LOOKUP(A378,'Crude Price'!A378:A4309,'Crude Price'!C378:C4309)</f>
        <v>26.21</v>
      </c>
      <c r="F378" s="15">
        <f t="shared" si="11"/>
        <v>2.6321760142439268E-2</v>
      </c>
    </row>
    <row r="379" spans="1:6">
      <c r="A379" s="11">
        <v>37074</v>
      </c>
      <c r="B379" s="13">
        <v>17151.80372310209</v>
      </c>
      <c r="C379" s="6">
        <v>5.5527999999999995</v>
      </c>
      <c r="D379" s="6">
        <f t="shared" si="10"/>
        <v>0.74037333333333322</v>
      </c>
      <c r="E379" s="1">
        <f>LOOKUP(A379,'Crude Price'!A379:A4310,'Crude Price'!C379:C4310)</f>
        <v>25.73</v>
      </c>
      <c r="F379" s="15">
        <f t="shared" si="11"/>
        <v>2.8774711750226709E-2</v>
      </c>
    </row>
    <row r="380" spans="1:6">
      <c r="A380" s="11">
        <v>37075</v>
      </c>
      <c r="B380" s="13">
        <v>17079.03123459257</v>
      </c>
      <c r="C380" s="6">
        <v>5.5527999999999995</v>
      </c>
      <c r="D380" s="6">
        <f t="shared" si="10"/>
        <v>0.74037333333333322</v>
      </c>
      <c r="E380" s="1">
        <f>LOOKUP(A380,'Crude Price'!A380:A4311,'Crude Price'!C380:C4311)</f>
        <v>25.56</v>
      </c>
      <c r="F380" s="15">
        <f t="shared" si="11"/>
        <v>2.8966092853416794E-2</v>
      </c>
    </row>
    <row r="381" spans="1:6">
      <c r="A381" s="11">
        <v>37076</v>
      </c>
      <c r="B381" s="13">
        <v>17678.441543194011</v>
      </c>
      <c r="C381" s="6">
        <v>5.6789999999999994</v>
      </c>
      <c r="D381" s="6">
        <f t="shared" si="10"/>
        <v>0.75719999999999987</v>
      </c>
      <c r="E381" s="1">
        <f>LOOKUP(A381,'Crude Price'!A381:A4312,'Crude Price'!C381:C4312)</f>
        <v>25.97</v>
      </c>
      <c r="F381" s="15">
        <f t="shared" si="11"/>
        <v>2.9156719291490177E-2</v>
      </c>
    </row>
    <row r="382" spans="1:6">
      <c r="A382" s="11">
        <v>37077</v>
      </c>
      <c r="B382" s="13">
        <v>18350.624340304981</v>
      </c>
      <c r="C382" s="6">
        <v>5.8052000000000001</v>
      </c>
      <c r="D382" s="6">
        <f t="shared" si="10"/>
        <v>0.77402666666666664</v>
      </c>
      <c r="E382" s="1">
        <f>LOOKUP(A382,'Crude Price'!A382:A4313,'Crude Price'!C382:C4313)</f>
        <v>25.69</v>
      </c>
      <c r="F382" s="15">
        <f t="shared" si="11"/>
        <v>3.0129492669002202E-2</v>
      </c>
    </row>
    <row r="383" spans="1:6">
      <c r="A383" s="11">
        <v>37078</v>
      </c>
      <c r="B383" s="13">
        <v>18350.624340304981</v>
      </c>
      <c r="C383" s="6">
        <v>5.8052000000000001</v>
      </c>
      <c r="D383" s="6">
        <f t="shared" si="10"/>
        <v>0.77402666666666664</v>
      </c>
      <c r="E383" s="1">
        <f>LOOKUP(A383,'Crude Price'!A383:A4314,'Crude Price'!C383:C4314)</f>
        <v>26.55</v>
      </c>
      <c r="F383" s="15">
        <f t="shared" si="11"/>
        <v>2.9153546767106086E-2</v>
      </c>
    </row>
    <row r="384" spans="1:6">
      <c r="A384" s="11">
        <v>37081</v>
      </c>
      <c r="B384" s="13">
        <v>18350.624340304981</v>
      </c>
      <c r="C384" s="6">
        <v>5.8052000000000001</v>
      </c>
      <c r="D384" s="6">
        <f t="shared" si="10"/>
        <v>0.77402666666666664</v>
      </c>
      <c r="E384" s="1">
        <f>LOOKUP(A384,'Crude Price'!A384:A4315,'Crude Price'!C384:C4315)</f>
        <v>25.59</v>
      </c>
      <c r="F384" s="15">
        <f t="shared" si="11"/>
        <v>3.0247231991663411E-2</v>
      </c>
    </row>
    <row r="385" spans="1:6">
      <c r="A385" s="11">
        <v>37082</v>
      </c>
      <c r="B385" s="13">
        <v>18350.624340304981</v>
      </c>
      <c r="C385" s="6">
        <v>5.8052000000000001</v>
      </c>
      <c r="D385" s="6">
        <f t="shared" si="10"/>
        <v>0.77402666666666664</v>
      </c>
      <c r="E385" s="1">
        <f>LOOKUP(A385,'Crude Price'!A385:A4316,'Crude Price'!C385:C4316)</f>
        <v>24.69</v>
      </c>
      <c r="F385" s="15">
        <f t="shared" si="11"/>
        <v>3.1349804239233156E-2</v>
      </c>
    </row>
    <row r="386" spans="1:6">
      <c r="A386" s="11">
        <v>37083</v>
      </c>
      <c r="B386" s="13">
        <v>21039.355528748842</v>
      </c>
      <c r="C386" s="6">
        <v>6.31</v>
      </c>
      <c r="D386" s="6">
        <f t="shared" si="10"/>
        <v>0.84133333333333327</v>
      </c>
      <c r="E386" s="1">
        <f>LOOKUP(A386,'Crude Price'!A386:A4317,'Crude Price'!C386:C4317)</f>
        <v>24.44</v>
      </c>
      <c r="F386" s="15">
        <f t="shared" si="11"/>
        <v>3.4424440807419528E-2</v>
      </c>
    </row>
    <row r="387" spans="1:6">
      <c r="A387" s="11">
        <v>37084</v>
      </c>
      <c r="B387" s="13">
        <v>21039.355528748842</v>
      </c>
      <c r="C387" s="6">
        <v>6.31</v>
      </c>
      <c r="D387" s="6">
        <f t="shared" ref="D387:D450" si="12">C387/7.5</f>
        <v>0.84133333333333327</v>
      </c>
      <c r="E387" s="1">
        <f>LOOKUP(A387,'Crude Price'!A387:A4318,'Crude Price'!C387:C4318)</f>
        <v>23.62</v>
      </c>
      <c r="F387" s="15">
        <f t="shared" ref="F387:F450" si="13">D387/E387</f>
        <v>3.5619531470505214E-2</v>
      </c>
    </row>
    <row r="388" spans="1:6">
      <c r="A388" s="11">
        <v>37085</v>
      </c>
      <c r="B388" s="13">
        <v>21711.538325859801</v>
      </c>
      <c r="C388" s="6">
        <v>6.4361999999999995</v>
      </c>
      <c r="D388" s="6">
        <f t="shared" si="12"/>
        <v>0.85815999999999992</v>
      </c>
      <c r="E388" s="1">
        <f>LOOKUP(A388,'Crude Price'!A388:A4319,'Crude Price'!C388:C4319)</f>
        <v>24.02</v>
      </c>
      <c r="F388" s="15">
        <f t="shared" si="13"/>
        <v>3.5726894254787672E-2</v>
      </c>
    </row>
    <row r="389" spans="1:6">
      <c r="A389" s="11">
        <v>37088</v>
      </c>
      <c r="B389" s="13">
        <v>23055.903920081735</v>
      </c>
      <c r="C389" s="6">
        <v>6.6886000000000001</v>
      </c>
      <c r="D389" s="6">
        <f t="shared" si="12"/>
        <v>0.89181333333333335</v>
      </c>
      <c r="E389" s="1">
        <f>LOOKUP(A389,'Crude Price'!A389:A4320,'Crude Price'!C389:C4320)</f>
        <v>23.58</v>
      </c>
      <c r="F389" s="15">
        <f t="shared" si="13"/>
        <v>3.7820752049759689E-2</v>
      </c>
    </row>
    <row r="390" spans="1:6">
      <c r="A390" s="11">
        <v>37089</v>
      </c>
      <c r="B390" s="13">
        <v>23691.700472937941</v>
      </c>
      <c r="C390" s="6">
        <v>6.8148</v>
      </c>
      <c r="D390" s="6">
        <f t="shared" si="12"/>
        <v>0.90864</v>
      </c>
      <c r="E390" s="1">
        <f>LOOKUP(A390,'Crude Price'!A390:A4321,'Crude Price'!C390:C4321)</f>
        <v>23.9</v>
      </c>
      <c r="F390" s="15">
        <f t="shared" si="13"/>
        <v>3.8018410041841005E-2</v>
      </c>
    </row>
    <row r="391" spans="1:6">
      <c r="A391" s="11">
        <v>37090</v>
      </c>
      <c r="B391" s="13">
        <v>23655.314228683183</v>
      </c>
      <c r="C391" s="6">
        <v>6.8148</v>
      </c>
      <c r="D391" s="6">
        <f t="shared" si="12"/>
        <v>0.90864</v>
      </c>
      <c r="E391" s="1">
        <f>LOOKUP(A391,'Crude Price'!A391:A4322,'Crude Price'!C391:C4322)</f>
        <v>23.1</v>
      </c>
      <c r="F391" s="15">
        <f t="shared" si="13"/>
        <v>3.9335064935064931E-2</v>
      </c>
    </row>
    <row r="392" spans="1:6">
      <c r="A392" s="11">
        <v>37091</v>
      </c>
      <c r="B392" s="13">
        <v>23618.927984428421</v>
      </c>
      <c r="C392" s="6">
        <v>6.8148</v>
      </c>
      <c r="D392" s="6">
        <f t="shared" si="12"/>
        <v>0.90864</v>
      </c>
      <c r="E392" s="1">
        <f>LOOKUP(A392,'Crude Price'!A392:A4323,'Crude Price'!C392:C4323)</f>
        <v>23.35</v>
      </c>
      <c r="F392" s="15">
        <f t="shared" si="13"/>
        <v>3.891391862955032E-2</v>
      </c>
    </row>
    <row r="393" spans="1:6">
      <c r="A393" s="11">
        <v>37092</v>
      </c>
      <c r="B393" s="13">
        <v>23582.541740173659</v>
      </c>
      <c r="C393" s="6">
        <v>6.8148</v>
      </c>
      <c r="D393" s="6">
        <f t="shared" si="12"/>
        <v>0.90864</v>
      </c>
      <c r="E393" s="1">
        <f>LOOKUP(A393,'Crude Price'!A393:A4324,'Crude Price'!C393:C4324)</f>
        <v>23.43</v>
      </c>
      <c r="F393" s="15">
        <f t="shared" si="13"/>
        <v>3.8781049935979514E-2</v>
      </c>
    </row>
    <row r="394" spans="1:6">
      <c r="A394" s="11">
        <v>37095</v>
      </c>
      <c r="B394" s="13">
        <v>23546.155495918902</v>
      </c>
      <c r="C394" s="6">
        <v>6.8148</v>
      </c>
      <c r="D394" s="6">
        <f t="shared" si="12"/>
        <v>0.90864</v>
      </c>
      <c r="E394" s="1">
        <f>LOOKUP(A394,'Crude Price'!A394:A4325,'Crude Price'!C394:C4325)</f>
        <v>24.44</v>
      </c>
      <c r="F394" s="15">
        <f t="shared" si="13"/>
        <v>3.7178396072013092E-2</v>
      </c>
    </row>
    <row r="395" spans="1:6">
      <c r="A395" s="11">
        <v>37096</v>
      </c>
      <c r="B395" s="13">
        <v>24181.952048775111</v>
      </c>
      <c r="C395" s="6">
        <v>6.9409999999999998</v>
      </c>
      <c r="D395" s="6">
        <f t="shared" si="12"/>
        <v>0.92546666666666666</v>
      </c>
      <c r="E395" s="1">
        <f>LOOKUP(A395,'Crude Price'!A395:A4326,'Crude Price'!C395:C4326)</f>
        <v>24.37</v>
      </c>
      <c r="F395" s="15">
        <f t="shared" si="13"/>
        <v>3.7975653125427437E-2</v>
      </c>
    </row>
    <row r="396" spans="1:6">
      <c r="A396" s="11">
        <v>37097</v>
      </c>
      <c r="B396" s="13">
        <v>24817.74860163132</v>
      </c>
      <c r="C396" s="6">
        <v>7.0672000000000006</v>
      </c>
      <c r="D396" s="6">
        <f t="shared" si="12"/>
        <v>0.94229333333333343</v>
      </c>
      <c r="E396" s="1">
        <f>LOOKUP(A396,'Crude Price'!A396:A4327,'Crude Price'!C396:C4327)</f>
        <v>24.9</v>
      </c>
      <c r="F396" s="15">
        <f t="shared" si="13"/>
        <v>3.7843105756358776E-2</v>
      </c>
    </row>
    <row r="397" spans="1:6">
      <c r="A397" s="11">
        <v>37098</v>
      </c>
      <c r="B397" s="13">
        <v>24781.362357376558</v>
      </c>
      <c r="C397" s="6">
        <v>7.0672000000000006</v>
      </c>
      <c r="D397" s="6">
        <f t="shared" si="12"/>
        <v>0.94229333333333343</v>
      </c>
      <c r="E397" s="1">
        <f>LOOKUP(A397,'Crude Price'!A397:A4328,'Crude Price'!C397:C4328)</f>
        <v>24.94</v>
      </c>
      <c r="F397" s="15">
        <f t="shared" si="13"/>
        <v>3.7782411120021384E-2</v>
      </c>
    </row>
    <row r="398" spans="1:6">
      <c r="A398" s="11">
        <v>37099</v>
      </c>
      <c r="B398" s="13">
        <v>24744.976113121797</v>
      </c>
      <c r="C398" s="6">
        <v>7.0672000000000006</v>
      </c>
      <c r="D398" s="6">
        <f t="shared" si="12"/>
        <v>0.94229333333333343</v>
      </c>
      <c r="E398" s="1">
        <f>LOOKUP(A398,'Crude Price'!A398:A4329,'Crude Price'!C398:C4329)</f>
        <v>24.82</v>
      </c>
      <c r="F398" s="15">
        <f t="shared" si="13"/>
        <v>3.7965081923180231E-2</v>
      </c>
    </row>
    <row r="399" spans="1:6">
      <c r="A399" s="11">
        <v>37102</v>
      </c>
      <c r="B399" s="13">
        <v>24708.589868867039</v>
      </c>
      <c r="C399" s="6">
        <v>7.0672000000000006</v>
      </c>
      <c r="D399" s="6">
        <f t="shared" si="12"/>
        <v>0.94229333333333343</v>
      </c>
      <c r="E399" s="1">
        <f>LOOKUP(A399,'Crude Price'!A399:A4330,'Crude Price'!C399:C4330)</f>
        <v>24.46</v>
      </c>
      <c r="F399" s="15">
        <f t="shared" si="13"/>
        <v>3.852384846007087E-2</v>
      </c>
    </row>
    <row r="400" spans="1:6">
      <c r="A400" s="11">
        <v>37103</v>
      </c>
      <c r="B400" s="13">
        <v>22655.655233279369</v>
      </c>
      <c r="C400" s="6">
        <v>6.6886000000000001</v>
      </c>
      <c r="D400" s="6">
        <f t="shared" si="12"/>
        <v>0.89181333333333335</v>
      </c>
      <c r="E400" s="1">
        <f>LOOKUP(A400,'Crude Price'!A400:A4331,'Crude Price'!C400:C4331)</f>
        <v>24.35</v>
      </c>
      <c r="F400" s="15">
        <f t="shared" si="13"/>
        <v>3.6624777549623545E-2</v>
      </c>
    </row>
    <row r="401" spans="1:6">
      <c r="A401" s="11">
        <v>37104</v>
      </c>
      <c r="B401" s="13">
        <v>21947.086191913648</v>
      </c>
      <c r="C401" s="6">
        <v>6.5624000000000002</v>
      </c>
      <c r="D401" s="6">
        <f t="shared" si="12"/>
        <v>0.87498666666666669</v>
      </c>
      <c r="E401" s="1">
        <f>LOOKUP(A401,'Crude Price'!A401:A4332,'Crude Price'!C401:C4332)</f>
        <v>24.23</v>
      </c>
      <c r="F401" s="15">
        <f t="shared" si="13"/>
        <v>3.6111707249965611E-2</v>
      </c>
    </row>
    <row r="402" spans="1:6">
      <c r="A402" s="11">
        <v>37105</v>
      </c>
      <c r="B402" s="13">
        <v>21910.699947658886</v>
      </c>
      <c r="C402" s="6">
        <v>6.5624000000000002</v>
      </c>
      <c r="D402" s="6">
        <f t="shared" si="12"/>
        <v>0.87498666666666669</v>
      </c>
      <c r="E402" s="1">
        <f>LOOKUP(A402,'Crude Price'!A402:A4333,'Crude Price'!C402:C4333)</f>
        <v>25.49</v>
      </c>
      <c r="F402" s="15">
        <f t="shared" si="13"/>
        <v>3.4326664051261939E-2</v>
      </c>
    </row>
    <row r="403" spans="1:6">
      <c r="A403" s="11">
        <v>37106</v>
      </c>
      <c r="B403" s="13">
        <v>21874.313703404128</v>
      </c>
      <c r="C403" s="6">
        <v>6.5624000000000002</v>
      </c>
      <c r="D403" s="6">
        <f t="shared" si="12"/>
        <v>0.87498666666666669</v>
      </c>
      <c r="E403" s="1">
        <f>LOOKUP(A403,'Crude Price'!A403:A4334,'Crude Price'!C403:C4334)</f>
        <v>25.6</v>
      </c>
      <c r="F403" s="15">
        <f t="shared" si="13"/>
        <v>3.4179166666666663E-2</v>
      </c>
    </row>
    <row r="404" spans="1:6">
      <c r="A404" s="11">
        <v>37109</v>
      </c>
      <c r="B404" s="13">
        <v>21837.927459149367</v>
      </c>
      <c r="C404" s="6">
        <v>6.5624000000000002</v>
      </c>
      <c r="D404" s="6">
        <f t="shared" si="12"/>
        <v>0.87498666666666669</v>
      </c>
      <c r="E404" s="1">
        <f>LOOKUP(A404,'Crude Price'!A404:A4335,'Crude Price'!C404:C4335)</f>
        <v>25.39</v>
      </c>
      <c r="F404" s="15">
        <f t="shared" si="13"/>
        <v>3.4461861625311806E-2</v>
      </c>
    </row>
    <row r="405" spans="1:6">
      <c r="A405" s="11">
        <v>37110</v>
      </c>
      <c r="B405" s="13">
        <v>21801.541214894605</v>
      </c>
      <c r="C405" s="6">
        <v>6.5624000000000002</v>
      </c>
      <c r="D405" s="6">
        <f t="shared" si="12"/>
        <v>0.87498666666666669</v>
      </c>
      <c r="E405" s="1">
        <f>LOOKUP(A405,'Crude Price'!A405:A4336,'Crude Price'!C405:C4336)</f>
        <v>25.94</v>
      </c>
      <c r="F405" s="15">
        <f t="shared" si="13"/>
        <v>3.3731174505268566E-2</v>
      </c>
    </row>
    <row r="406" spans="1:6">
      <c r="A406" s="11">
        <v>37111</v>
      </c>
      <c r="B406" s="13">
        <v>19748.606579306954</v>
      </c>
      <c r="C406" s="6">
        <v>6.1837999999999997</v>
      </c>
      <c r="D406" s="6">
        <f t="shared" si="12"/>
        <v>0.82450666666666661</v>
      </c>
      <c r="E406" s="1">
        <f>LOOKUP(A406,'Crude Price'!A406:A4337,'Crude Price'!C406:C4337)</f>
        <v>25.61</v>
      </c>
      <c r="F406" s="15">
        <f t="shared" si="13"/>
        <v>3.219471560588312E-2</v>
      </c>
    </row>
    <row r="407" spans="1:6">
      <c r="A407" s="11">
        <v>37112</v>
      </c>
      <c r="B407" s="13">
        <v>17695.671943719295</v>
      </c>
      <c r="C407" s="6">
        <v>5.8052000000000001</v>
      </c>
      <c r="D407" s="6">
        <f t="shared" si="12"/>
        <v>0.77402666666666664</v>
      </c>
      <c r="E407" s="1">
        <f>LOOKUP(A407,'Crude Price'!A407:A4338,'Crude Price'!C407:C4338)</f>
        <v>25.28</v>
      </c>
      <c r="F407" s="15">
        <f t="shared" si="13"/>
        <v>3.061814345991561E-2</v>
      </c>
    </row>
    <row r="408" spans="1:6">
      <c r="A408" s="11">
        <v>37113</v>
      </c>
      <c r="B408" s="13">
        <v>16314.920105242601</v>
      </c>
      <c r="C408" s="6">
        <v>5.5527999999999995</v>
      </c>
      <c r="D408" s="6">
        <f t="shared" si="12"/>
        <v>0.74037333333333322</v>
      </c>
      <c r="E408" s="1">
        <f>LOOKUP(A408,'Crude Price'!A408:A4339,'Crude Price'!C408:C4339)</f>
        <v>25.78</v>
      </c>
      <c r="F408" s="15">
        <f t="shared" si="13"/>
        <v>2.8718903542798029E-2</v>
      </c>
    </row>
    <row r="409" spans="1:6">
      <c r="A409" s="11">
        <v>37116</v>
      </c>
      <c r="B409" s="13">
        <v>14261.985469654943</v>
      </c>
      <c r="C409" s="6">
        <v>5.174199999999999</v>
      </c>
      <c r="D409" s="6">
        <f t="shared" si="12"/>
        <v>0.68989333333333325</v>
      </c>
      <c r="E409" s="1">
        <f>LOOKUP(A409,'Crude Price'!A409:A4340,'Crude Price'!C409:C4340)</f>
        <v>25.88</v>
      </c>
      <c r="F409" s="15">
        <f t="shared" si="13"/>
        <v>2.6657393096342089E-2</v>
      </c>
    </row>
    <row r="410" spans="1:6">
      <c r="A410" s="11">
        <v>37117</v>
      </c>
      <c r="B410" s="13">
        <v>14225.599225400183</v>
      </c>
      <c r="C410" s="6">
        <v>5.174199999999999</v>
      </c>
      <c r="D410" s="6">
        <f t="shared" si="12"/>
        <v>0.68989333333333325</v>
      </c>
      <c r="E410" s="1">
        <f>LOOKUP(A410,'Crude Price'!A410:A4341,'Crude Price'!C410:C4341)</f>
        <v>25.71</v>
      </c>
      <c r="F410" s="15">
        <f t="shared" si="13"/>
        <v>2.6833657461428753E-2</v>
      </c>
    </row>
    <row r="411" spans="1:6">
      <c r="A411" s="11">
        <v>37118</v>
      </c>
      <c r="B411" s="13">
        <v>14189.212981145423</v>
      </c>
      <c r="C411" s="6">
        <v>5.174199999999999</v>
      </c>
      <c r="D411" s="6">
        <f t="shared" si="12"/>
        <v>0.68989333333333325</v>
      </c>
      <c r="E411" s="1">
        <f>LOOKUP(A411,'Crude Price'!A411:A4342,'Crude Price'!C411:C4342)</f>
        <v>25.61</v>
      </c>
      <c r="F411" s="15">
        <f t="shared" si="13"/>
        <v>2.6938435506963423E-2</v>
      </c>
    </row>
    <row r="412" spans="1:6">
      <c r="A412" s="11">
        <v>37119</v>
      </c>
      <c r="B412" s="13">
        <v>14152.826736890662</v>
      </c>
      <c r="C412" s="6">
        <v>5.174199999999999</v>
      </c>
      <c r="D412" s="6">
        <f t="shared" si="12"/>
        <v>0.68989333333333325</v>
      </c>
      <c r="E412" s="1">
        <f>LOOKUP(A412,'Crude Price'!A412:A4343,'Crude Price'!C412:C4343)</f>
        <v>25.18</v>
      </c>
      <c r="F412" s="15">
        <f t="shared" si="13"/>
        <v>2.7398464389727293E-2</v>
      </c>
    </row>
    <row r="413" spans="1:6">
      <c r="A413" s="11">
        <v>37120</v>
      </c>
      <c r="B413" s="13">
        <v>15460.806086857836</v>
      </c>
      <c r="C413" s="6">
        <v>5.4265999999999996</v>
      </c>
      <c r="D413" s="6">
        <f t="shared" si="12"/>
        <v>0.72354666666666667</v>
      </c>
      <c r="E413" s="1">
        <f>LOOKUP(A413,'Crude Price'!A413:A4344,'Crude Price'!C413:C4344)</f>
        <v>24.68</v>
      </c>
      <c r="F413" s="15">
        <f t="shared" si="13"/>
        <v>2.9317125877903836E-2</v>
      </c>
    </row>
    <row r="414" spans="1:6">
      <c r="A414" s="11">
        <v>37123</v>
      </c>
      <c r="B414" s="13">
        <v>21474.065016601762</v>
      </c>
      <c r="C414" s="6">
        <v>6.5624000000000002</v>
      </c>
      <c r="D414" s="6">
        <f t="shared" si="12"/>
        <v>0.87498666666666669</v>
      </c>
      <c r="E414" s="1">
        <f>LOOKUP(A414,'Crude Price'!A414:A4345,'Crude Price'!C414:C4345)</f>
        <v>24.35</v>
      </c>
      <c r="F414" s="15">
        <f t="shared" si="13"/>
        <v>3.5933744010951403E-2</v>
      </c>
    </row>
    <row r="415" spans="1:6">
      <c r="A415" s="11">
        <v>37124</v>
      </c>
      <c r="B415" s="13">
        <v>23454.227163679901</v>
      </c>
      <c r="C415" s="6">
        <v>6.9409999999999998</v>
      </c>
      <c r="D415" s="6">
        <f t="shared" si="12"/>
        <v>0.92546666666666666</v>
      </c>
      <c r="E415" s="1">
        <f>LOOKUP(A415,'Crude Price'!A415:A4346,'Crude Price'!C415:C4346)</f>
        <v>25.36</v>
      </c>
      <c r="F415" s="15">
        <f t="shared" si="13"/>
        <v>3.6493165089379602E-2</v>
      </c>
    </row>
    <row r="416" spans="1:6">
      <c r="A416" s="11">
        <v>37125</v>
      </c>
      <c r="B416" s="13">
        <v>25434.38931075803</v>
      </c>
      <c r="C416" s="6">
        <v>7.3195999999999994</v>
      </c>
      <c r="D416" s="6">
        <f t="shared" si="12"/>
        <v>0.97594666666666663</v>
      </c>
      <c r="E416" s="1">
        <f>LOOKUP(A416,'Crude Price'!A416:A4347,'Crude Price'!C416:C4347)</f>
        <v>25.71</v>
      </c>
      <c r="F416" s="15">
        <f t="shared" si="13"/>
        <v>3.7959808116167504E-2</v>
      </c>
    </row>
    <row r="417" spans="1:6">
      <c r="A417" s="11">
        <v>37126</v>
      </c>
      <c r="B417" s="13">
        <v>26742.368660725198</v>
      </c>
      <c r="C417" s="6">
        <v>7.5719999999999992</v>
      </c>
      <c r="D417" s="6">
        <f t="shared" si="12"/>
        <v>1.0095999999999998</v>
      </c>
      <c r="E417" s="1">
        <f>LOOKUP(A417,'Crude Price'!A417:A4348,'Crude Price'!C417:C4348)</f>
        <v>25.66</v>
      </c>
      <c r="F417" s="15">
        <f t="shared" si="13"/>
        <v>3.9345284489477779E-2</v>
      </c>
    </row>
    <row r="418" spans="1:6">
      <c r="A418" s="11">
        <v>37127</v>
      </c>
      <c r="B418" s="13">
        <v>28722.530807803334</v>
      </c>
      <c r="C418" s="6">
        <v>7.9505999999999997</v>
      </c>
      <c r="D418" s="6">
        <f t="shared" si="12"/>
        <v>1.0600799999999999</v>
      </c>
      <c r="E418" s="1">
        <f>LOOKUP(A418,'Crude Price'!A418:A4349,'Crude Price'!C418:C4349)</f>
        <v>26.33</v>
      </c>
      <c r="F418" s="15">
        <f t="shared" si="13"/>
        <v>4.0261298898594755E-2</v>
      </c>
    </row>
    <row r="419" spans="1:6">
      <c r="A419" s="11">
        <v>37131</v>
      </c>
      <c r="B419" s="13">
        <v>28013.961766437616</v>
      </c>
      <c r="C419" s="6">
        <v>7.8243999999999998</v>
      </c>
      <c r="D419" s="6">
        <f t="shared" si="12"/>
        <v>1.0432533333333334</v>
      </c>
      <c r="E419" s="1">
        <f>LOOKUP(A419,'Crude Price'!A419:A4350,'Crude Price'!C419:C4350)</f>
        <v>26.46</v>
      </c>
      <c r="F419" s="15">
        <f t="shared" si="13"/>
        <v>3.9427563618039806E-2</v>
      </c>
    </row>
    <row r="420" spans="1:6">
      <c r="A420" s="11">
        <v>37132</v>
      </c>
      <c r="B420" s="13">
        <v>27977.575522182855</v>
      </c>
      <c r="C420" s="6">
        <v>7.8243999999999998</v>
      </c>
      <c r="D420" s="6">
        <f t="shared" si="12"/>
        <v>1.0432533333333334</v>
      </c>
      <c r="E420" s="1">
        <f>LOOKUP(A420,'Crude Price'!A420:A4351,'Crude Price'!C420:C4351)</f>
        <v>26.67</v>
      </c>
      <c r="F420" s="15">
        <f t="shared" si="13"/>
        <v>3.9117110361204847E-2</v>
      </c>
    </row>
    <row r="421" spans="1:6">
      <c r="A421" s="11">
        <v>37133</v>
      </c>
      <c r="B421" s="13">
        <v>27941.189277928093</v>
      </c>
      <c r="C421" s="6">
        <v>7.8243999999999998</v>
      </c>
      <c r="D421" s="6">
        <f t="shared" si="12"/>
        <v>1.0432533333333334</v>
      </c>
      <c r="E421" s="1">
        <f>LOOKUP(A421,'Crude Price'!A421:A4352,'Crude Price'!C421:C4352)</f>
        <v>26.7</v>
      </c>
      <c r="F421" s="15">
        <f t="shared" si="13"/>
        <v>3.907315855181024E-2</v>
      </c>
    </row>
    <row r="422" spans="1:6">
      <c r="A422" s="11">
        <v>37134</v>
      </c>
      <c r="B422" s="13">
        <v>27232.620236562365</v>
      </c>
      <c r="C422" s="6">
        <v>7.698199999999999</v>
      </c>
      <c r="D422" s="6">
        <f t="shared" si="12"/>
        <v>1.0264266666666666</v>
      </c>
      <c r="E422" s="1">
        <f>LOOKUP(A422,'Crude Price'!A422:A4353,'Crude Price'!C422:C4353)</f>
        <v>26.8</v>
      </c>
      <c r="F422" s="15">
        <f t="shared" si="13"/>
        <v>3.8299502487562184E-2</v>
      </c>
    </row>
    <row r="423" spans="1:6">
      <c r="A423" s="11">
        <v>37137</v>
      </c>
      <c r="B423" s="13">
        <v>27196.233992307607</v>
      </c>
      <c r="C423" s="6">
        <v>7.698199999999999</v>
      </c>
      <c r="D423" s="6">
        <f t="shared" si="12"/>
        <v>1.0264266666666666</v>
      </c>
      <c r="E423" s="1">
        <f>LOOKUP(A423,'Crude Price'!A423:A4354,'Crude Price'!C423:C4354)</f>
        <v>26.52</v>
      </c>
      <c r="F423" s="15">
        <f t="shared" si="13"/>
        <v>3.8703871292106583E-2</v>
      </c>
    </row>
    <row r="424" spans="1:6">
      <c r="A424" s="11">
        <v>37138</v>
      </c>
      <c r="B424" s="13">
        <v>27159.847748052845</v>
      </c>
      <c r="C424" s="6">
        <v>7.698199999999999</v>
      </c>
      <c r="D424" s="6">
        <f t="shared" si="12"/>
        <v>1.0264266666666666</v>
      </c>
      <c r="E424" s="1">
        <f>LOOKUP(A424,'Crude Price'!A424:A4355,'Crude Price'!C424:C4355)</f>
        <v>26.27</v>
      </c>
      <c r="F424" s="15">
        <f t="shared" si="13"/>
        <v>3.9072198959522901E-2</v>
      </c>
    </row>
    <row r="425" spans="1:6">
      <c r="A425" s="11">
        <v>37139</v>
      </c>
      <c r="B425" s="13">
        <v>27123.461503798084</v>
      </c>
      <c r="C425" s="6">
        <v>7.698199999999999</v>
      </c>
      <c r="D425" s="6">
        <f t="shared" si="12"/>
        <v>1.0264266666666666</v>
      </c>
      <c r="E425" s="1">
        <f>LOOKUP(A425,'Crude Price'!A425:A4356,'Crude Price'!C425:C4356)</f>
        <v>26.27</v>
      </c>
      <c r="F425" s="15">
        <f t="shared" si="13"/>
        <v>3.9072198959522901E-2</v>
      </c>
    </row>
    <row r="426" spans="1:6">
      <c r="A426" s="11">
        <v>37140</v>
      </c>
      <c r="B426" s="13">
        <v>27087.075259543326</v>
      </c>
      <c r="C426" s="6">
        <v>7.698199999999999</v>
      </c>
      <c r="D426" s="6">
        <f t="shared" si="12"/>
        <v>1.0264266666666666</v>
      </c>
      <c r="E426" s="1">
        <f>LOOKUP(A426,'Crude Price'!A426:A4357,'Crude Price'!C426:C4357)</f>
        <v>26.61</v>
      </c>
      <c r="F426" s="15">
        <f t="shared" si="13"/>
        <v>3.8572967556056617E-2</v>
      </c>
    </row>
    <row r="427" spans="1:6">
      <c r="A427" s="11">
        <v>37141</v>
      </c>
      <c r="B427" s="13">
        <v>26378.506218177594</v>
      </c>
      <c r="C427" s="6">
        <v>7.5719999999999992</v>
      </c>
      <c r="D427" s="6">
        <f t="shared" si="12"/>
        <v>1.0095999999999998</v>
      </c>
      <c r="E427" s="1">
        <f>LOOKUP(A427,'Crude Price'!A427:A4358,'Crude Price'!C427:C4358)</f>
        <v>27.54</v>
      </c>
      <c r="F427" s="15">
        <f t="shared" si="13"/>
        <v>3.6659404502541751E-2</v>
      </c>
    </row>
    <row r="428" spans="1:6">
      <c r="A428" s="11">
        <v>37144</v>
      </c>
      <c r="B428" s="13">
        <v>27014.302771033803</v>
      </c>
      <c r="C428" s="6">
        <v>7.698199999999999</v>
      </c>
      <c r="D428" s="6">
        <f t="shared" si="12"/>
        <v>1.0264266666666666</v>
      </c>
      <c r="E428" s="1">
        <f>LOOKUP(A428,'Crude Price'!A428:A4359,'Crude Price'!C428:C4359)</f>
        <v>27.59</v>
      </c>
      <c r="F428" s="15">
        <f t="shared" si="13"/>
        <v>3.7202851274616408E-2</v>
      </c>
    </row>
    <row r="429" spans="1:6">
      <c r="A429" s="11">
        <v>37145</v>
      </c>
      <c r="B429" s="13">
        <v>33699.744497888692</v>
      </c>
      <c r="C429" s="6">
        <v>8.9601999999999986</v>
      </c>
      <c r="D429" s="6">
        <f t="shared" si="12"/>
        <v>1.1946933333333332</v>
      </c>
      <c r="E429" s="1">
        <f>LOOKUP(A429,'Crude Price'!A429:A4360,'Crude Price'!C429:C4360)</f>
        <v>29.12</v>
      </c>
      <c r="F429" s="15">
        <f t="shared" si="13"/>
        <v>4.1026556776556769E-2</v>
      </c>
    </row>
    <row r="430" spans="1:6">
      <c r="A430" s="11">
        <v>37146</v>
      </c>
      <c r="B430" s="13">
        <v>35007.723847855865</v>
      </c>
      <c r="C430" s="6">
        <v>9.2125999999999983</v>
      </c>
      <c r="D430" s="6">
        <f t="shared" si="12"/>
        <v>1.2283466666666665</v>
      </c>
      <c r="E430" s="1">
        <f>LOOKUP(A430,'Crude Price'!A430:A4361,'Crude Price'!C430:C4361)</f>
        <v>28.24</v>
      </c>
      <c r="F430" s="15">
        <f t="shared" si="13"/>
        <v>4.3496694995278563E-2</v>
      </c>
    </row>
    <row r="431" spans="1:6">
      <c r="A431" s="11">
        <v>37147</v>
      </c>
      <c r="B431" s="13">
        <v>38495.989688302361</v>
      </c>
      <c r="C431" s="6">
        <v>9.8436000000000003</v>
      </c>
      <c r="D431" s="6">
        <f t="shared" si="12"/>
        <v>1.3124800000000001</v>
      </c>
      <c r="E431" s="1">
        <f>LOOKUP(A431,'Crude Price'!A431:A4362,'Crude Price'!C431:C4362)</f>
        <v>28.2</v>
      </c>
      <c r="F431" s="15">
        <f t="shared" si="13"/>
        <v>4.6541843971631212E-2</v>
      </c>
    </row>
    <row r="432" spans="1:6">
      <c r="A432" s="11">
        <v>37148</v>
      </c>
      <c r="B432" s="13">
        <v>42656.43832585981</v>
      </c>
      <c r="C432" s="6">
        <v>10.6008</v>
      </c>
      <c r="D432" s="6">
        <f t="shared" si="12"/>
        <v>1.41344</v>
      </c>
      <c r="E432" s="1">
        <f>LOOKUP(A432,'Crude Price'!A432:A4363,'Crude Price'!C432:C4363)</f>
        <v>29.22</v>
      </c>
      <c r="F432" s="15">
        <f t="shared" si="13"/>
        <v>4.837234770704997E-2</v>
      </c>
    </row>
    <row r="433" spans="1:6">
      <c r="A433" s="11">
        <v>37151</v>
      </c>
      <c r="B433" s="13">
        <v>42111.607383640498</v>
      </c>
      <c r="C433" s="6">
        <v>10.474599999999999</v>
      </c>
      <c r="D433" s="6">
        <f t="shared" si="12"/>
        <v>1.3966133333333333</v>
      </c>
      <c r="E433" s="1">
        <f>LOOKUP(A433,'Crude Price'!A433:A4364,'Crude Price'!C433:C4364)</f>
        <v>28.32</v>
      </c>
      <c r="F433" s="15">
        <f t="shared" si="13"/>
        <v>4.9315442561205271E-2</v>
      </c>
    </row>
    <row r="434" spans="1:6">
      <c r="A434" s="11">
        <v>37152</v>
      </c>
      <c r="B434" s="13">
        <v>40894.593644310233</v>
      </c>
      <c r="C434" s="6">
        <v>10.222200000000001</v>
      </c>
      <c r="D434" s="6">
        <f t="shared" si="12"/>
        <v>1.3629600000000002</v>
      </c>
      <c r="E434" s="1">
        <f>LOOKUP(A434,'Crude Price'!A434:A4365,'Crude Price'!C434:C4365)</f>
        <v>27.54</v>
      </c>
      <c r="F434" s="15">
        <f t="shared" si="13"/>
        <v>4.949019607843138E-2</v>
      </c>
    </row>
    <row r="435" spans="1:6">
      <c r="A435" s="11">
        <v>37153</v>
      </c>
      <c r="B435" s="13">
        <v>41021.945499201895</v>
      </c>
      <c r="C435" s="6">
        <v>10.222200000000001</v>
      </c>
      <c r="D435" s="6">
        <f t="shared" si="12"/>
        <v>1.3629600000000002</v>
      </c>
      <c r="E435" s="1">
        <f>LOOKUP(A435,'Crude Price'!A435:A4366,'Crude Price'!C435:C4366)</f>
        <v>25.44</v>
      </c>
      <c r="F435" s="15">
        <f t="shared" si="13"/>
        <v>5.3575471698113213E-2</v>
      </c>
    </row>
    <row r="436" spans="1:6">
      <c r="A436" s="11">
        <v>37154</v>
      </c>
      <c r="B436" s="13">
        <v>45854.57693387031</v>
      </c>
      <c r="C436" s="6">
        <v>11.105599999999999</v>
      </c>
      <c r="D436" s="6">
        <f t="shared" si="12"/>
        <v>1.4807466666666664</v>
      </c>
      <c r="E436" s="1">
        <f>LOOKUP(A436,'Crude Price'!A436:A4367,'Crude Price'!C436:C4367)</f>
        <v>25.57</v>
      </c>
      <c r="F436" s="15">
        <f t="shared" si="13"/>
        <v>5.7909529396428093E-2</v>
      </c>
    </row>
    <row r="437" spans="1:6">
      <c r="A437" s="11">
        <v>37155</v>
      </c>
      <c r="B437" s="13">
        <v>47998.477180094866</v>
      </c>
      <c r="C437" s="6">
        <v>11.4842</v>
      </c>
      <c r="D437" s="6">
        <f t="shared" si="12"/>
        <v>1.5312266666666665</v>
      </c>
      <c r="E437" s="1">
        <f>LOOKUP(A437,'Crude Price'!A437:A4368,'Crude Price'!C437:C4368)</f>
        <v>25.17</v>
      </c>
      <c r="F437" s="15">
        <f t="shared" si="13"/>
        <v>6.0835386041583887E-2</v>
      </c>
    </row>
    <row r="438" spans="1:6">
      <c r="A438" s="11">
        <v>37158</v>
      </c>
      <c r="B438" s="13">
        <v>48125.829034986527</v>
      </c>
      <c r="C438" s="6">
        <v>11.4842</v>
      </c>
      <c r="D438" s="6">
        <f t="shared" si="12"/>
        <v>1.5312266666666665</v>
      </c>
      <c r="E438" s="1">
        <f>LOOKUP(A438,'Crude Price'!A438:A4369,'Crude Price'!C438:C4369)</f>
        <v>20.63</v>
      </c>
      <c r="F438" s="15">
        <f t="shared" si="13"/>
        <v>7.4223299402165127E-2</v>
      </c>
    </row>
    <row r="439" spans="1:6">
      <c r="A439" s="11">
        <v>37159</v>
      </c>
      <c r="B439" s="13">
        <v>48253.180889878189</v>
      </c>
      <c r="C439" s="6">
        <v>11.4842</v>
      </c>
      <c r="D439" s="6">
        <f t="shared" si="12"/>
        <v>1.5312266666666665</v>
      </c>
      <c r="E439" s="1">
        <f>LOOKUP(A439,'Crude Price'!A439:A4370,'Crude Price'!C439:C4370)</f>
        <v>20.13</v>
      </c>
      <c r="F439" s="15">
        <f t="shared" si="13"/>
        <v>7.6066898493127991E-2</v>
      </c>
    </row>
    <row r="440" spans="1:6">
      <c r="A440" s="11">
        <v>37160</v>
      </c>
      <c r="B440" s="13">
        <v>47708.349947658884</v>
      </c>
      <c r="C440" s="6">
        <v>11.357999999999999</v>
      </c>
      <c r="D440" s="6">
        <f t="shared" si="12"/>
        <v>1.5143999999999997</v>
      </c>
      <c r="E440" s="1">
        <f>LOOKUP(A440,'Crude Price'!A440:A4371,'Crude Price'!C440:C4371)</f>
        <v>20.67</v>
      </c>
      <c r="F440" s="15">
        <f t="shared" si="13"/>
        <v>7.326560232220608E-2</v>
      </c>
    </row>
    <row r="441" spans="1:6">
      <c r="A441" s="11">
        <v>37161</v>
      </c>
      <c r="B441" s="13">
        <v>47163.519005439586</v>
      </c>
      <c r="C441" s="6">
        <v>11.2318</v>
      </c>
      <c r="D441" s="6">
        <f t="shared" si="12"/>
        <v>1.4975733333333332</v>
      </c>
      <c r="E441" s="1">
        <f>LOOKUP(A441,'Crude Price'!A441:A4372,'Crude Price'!C441:C4372)</f>
        <v>21.47</v>
      </c>
      <c r="F441" s="15">
        <f t="shared" si="13"/>
        <v>6.9751901878590275E-2</v>
      </c>
    </row>
    <row r="442" spans="1:6">
      <c r="A442" s="11">
        <v>37162</v>
      </c>
      <c r="B442" s="13">
        <v>47290.870860331248</v>
      </c>
      <c r="C442" s="6">
        <v>11.2318</v>
      </c>
      <c r="D442" s="6">
        <f t="shared" si="12"/>
        <v>1.4975733333333332</v>
      </c>
      <c r="E442" s="1">
        <f>LOOKUP(A442,'Crude Price'!A442:A4373,'Crude Price'!C442:C4373)</f>
        <v>21.87</v>
      </c>
      <c r="F442" s="15">
        <f t="shared" si="13"/>
        <v>6.8476146928821813E-2</v>
      </c>
    </row>
    <row r="443" spans="1:6">
      <c r="A443" s="11">
        <v>37165</v>
      </c>
      <c r="B443" s="13">
        <v>45982.891510364076</v>
      </c>
      <c r="C443" s="6">
        <v>10.9794</v>
      </c>
      <c r="D443" s="6">
        <f t="shared" si="12"/>
        <v>1.4639200000000001</v>
      </c>
      <c r="E443" s="1">
        <f>LOOKUP(A443,'Crude Price'!A443:A4374,'Crude Price'!C443:C4374)</f>
        <v>21.22</v>
      </c>
      <c r="F443" s="15">
        <f t="shared" si="13"/>
        <v>6.8987747408105565E-2</v>
      </c>
    </row>
    <row r="444" spans="1:6">
      <c r="A444" s="11">
        <v>37166</v>
      </c>
      <c r="B444" s="13">
        <v>45982.891510364076</v>
      </c>
      <c r="C444" s="6">
        <v>10.9794</v>
      </c>
      <c r="D444" s="6">
        <f t="shared" si="12"/>
        <v>1.4639200000000001</v>
      </c>
      <c r="E444" s="1">
        <f>LOOKUP(A444,'Crude Price'!A444:A4375,'Crude Price'!C444:C4375)</f>
        <v>21.29</v>
      </c>
      <c r="F444" s="15">
        <f t="shared" si="13"/>
        <v>6.8760920620009408E-2</v>
      </c>
    </row>
    <row r="445" spans="1:6">
      <c r="A445" s="11">
        <v>37167</v>
      </c>
      <c r="B445" s="13">
        <v>45310.708713253109</v>
      </c>
      <c r="C445" s="6">
        <v>10.853199999999999</v>
      </c>
      <c r="D445" s="6">
        <f t="shared" si="12"/>
        <v>1.4470933333333333</v>
      </c>
      <c r="E445" s="1">
        <f>LOOKUP(A445,'Crude Price'!A445:A4376,'Crude Price'!C445:C4376)</f>
        <v>20.63</v>
      </c>
      <c r="F445" s="15">
        <f t="shared" si="13"/>
        <v>7.0145096138309909E-2</v>
      </c>
    </row>
    <row r="446" spans="1:6">
      <c r="A446" s="11">
        <v>37168</v>
      </c>
      <c r="B446" s="13">
        <v>44093.694973922844</v>
      </c>
      <c r="C446" s="6">
        <v>10.6008</v>
      </c>
      <c r="D446" s="6">
        <f t="shared" si="12"/>
        <v>1.41344</v>
      </c>
      <c r="E446" s="1">
        <f>LOOKUP(A446,'Crude Price'!A446:A4377,'Crude Price'!C446:C4377)</f>
        <v>20.94</v>
      </c>
      <c r="F446" s="15">
        <f t="shared" si="13"/>
        <v>6.7499522445081186E-2</v>
      </c>
    </row>
    <row r="447" spans="1:6">
      <c r="A447" s="11">
        <v>37169</v>
      </c>
      <c r="B447" s="13">
        <v>43548.864031703532</v>
      </c>
      <c r="C447" s="6">
        <v>10.474599999999999</v>
      </c>
      <c r="D447" s="6">
        <f t="shared" si="12"/>
        <v>1.3966133333333333</v>
      </c>
      <c r="E447" s="1">
        <f>LOOKUP(A447,'Crude Price'!A447:A4378,'Crude Price'!C447:C4378)</f>
        <v>21.46</v>
      </c>
      <c r="F447" s="15">
        <f t="shared" si="13"/>
        <v>6.5079838459148803E-2</v>
      </c>
    </row>
    <row r="448" spans="1:6">
      <c r="A448" s="11">
        <v>37172</v>
      </c>
      <c r="B448" s="13">
        <v>40315.30190104038</v>
      </c>
      <c r="C448" s="6">
        <v>9.8436000000000003</v>
      </c>
      <c r="D448" s="6">
        <f t="shared" si="12"/>
        <v>1.3124800000000001</v>
      </c>
      <c r="E448" s="1">
        <f>LOOKUP(A448,'Crude Price'!A448:A4379,'Crude Price'!C448:C4379)</f>
        <v>20.91</v>
      </c>
      <c r="F448" s="15">
        <f t="shared" si="13"/>
        <v>6.2768053562888573E-2</v>
      </c>
    </row>
    <row r="449" spans="1:6">
      <c r="A449" s="11">
        <v>37173</v>
      </c>
      <c r="B449" s="13">
        <v>39098.288161710101</v>
      </c>
      <c r="C449" s="6">
        <v>9.5911999999999988</v>
      </c>
      <c r="D449" s="6">
        <f t="shared" si="12"/>
        <v>1.2788266666666666</v>
      </c>
      <c r="E449" s="1">
        <f>LOOKUP(A449,'Crude Price'!A449:A4380,'Crude Price'!C449:C4380)</f>
        <v>20.65</v>
      </c>
      <c r="F449" s="15">
        <f t="shared" si="13"/>
        <v>6.1928652138821629E-2</v>
      </c>
    </row>
    <row r="450" spans="1:6">
      <c r="A450" s="11">
        <v>37174</v>
      </c>
      <c r="B450" s="13">
        <v>38513.432350810559</v>
      </c>
      <c r="C450" s="6">
        <v>9.4649999999999999</v>
      </c>
      <c r="D450" s="6">
        <f t="shared" si="12"/>
        <v>1.262</v>
      </c>
      <c r="E450" s="1">
        <f>LOOKUP(A450,'Crude Price'!A450:A4381,'Crude Price'!C450:C4381)</f>
        <v>21.02</v>
      </c>
      <c r="F450" s="15">
        <f t="shared" si="13"/>
        <v>6.003805899143673E-2</v>
      </c>
    </row>
    <row r="451" spans="1:6">
      <c r="A451" s="11">
        <v>37175</v>
      </c>
      <c r="B451" s="13">
        <v>37928.57653991101</v>
      </c>
      <c r="C451" s="6">
        <v>9.3387999999999991</v>
      </c>
      <c r="D451" s="6">
        <f t="shared" ref="D451:D514" si="14">C451/7.5</f>
        <v>1.2451733333333332</v>
      </c>
      <c r="E451" s="1">
        <f>LOOKUP(A451,'Crude Price'!A451:A4382,'Crude Price'!C451:C4382)</f>
        <v>21.38</v>
      </c>
      <c r="F451" s="15">
        <f t="shared" ref="F451:F514" si="15">D451/E451</f>
        <v>5.8240099781727471E-2</v>
      </c>
    </row>
    <row r="452" spans="1:6">
      <c r="A452" s="11">
        <v>37176</v>
      </c>
      <c r="B452" s="13">
        <v>37343.720729011475</v>
      </c>
      <c r="C452" s="6">
        <v>9.2125999999999983</v>
      </c>
      <c r="D452" s="6">
        <f t="shared" si="14"/>
        <v>1.2283466666666665</v>
      </c>
      <c r="E452" s="1">
        <f>LOOKUP(A452,'Crude Price'!A452:A4383,'Crude Price'!C452:C4383)</f>
        <v>20.57</v>
      </c>
      <c r="F452" s="15">
        <f t="shared" si="15"/>
        <v>5.9715443202074205E-2</v>
      </c>
    </row>
    <row r="453" spans="1:6">
      <c r="A453" s="11">
        <v>37179</v>
      </c>
      <c r="B453" s="13">
        <v>34742.316526779032</v>
      </c>
      <c r="C453" s="6">
        <v>8.7077999999999989</v>
      </c>
      <c r="D453" s="6">
        <f t="shared" si="14"/>
        <v>1.1610399999999998</v>
      </c>
      <c r="E453" s="1">
        <f>LOOKUP(A453,'Crude Price'!A453:A4384,'Crude Price'!C453:C4384)</f>
        <v>20.36</v>
      </c>
      <c r="F453" s="15">
        <f t="shared" si="15"/>
        <v>5.7025540275049108E-2</v>
      </c>
    </row>
    <row r="454" spans="1:6">
      <c r="A454" s="11">
        <v>37180</v>
      </c>
      <c r="B454" s="13">
        <v>32813.09512165757</v>
      </c>
      <c r="C454" s="6">
        <v>8.3292000000000002</v>
      </c>
      <c r="D454" s="6">
        <f t="shared" si="14"/>
        <v>1.11056</v>
      </c>
      <c r="E454" s="1">
        <f>LOOKUP(A454,'Crude Price'!A454:A4385,'Crude Price'!C454:C4385)</f>
        <v>20.47</v>
      </c>
      <c r="F454" s="15">
        <f t="shared" si="15"/>
        <v>5.425305324865657E-2</v>
      </c>
    </row>
    <row r="455" spans="1:6">
      <c r="A455" s="11">
        <v>37181</v>
      </c>
      <c r="B455" s="13">
        <v>28867.325325203201</v>
      </c>
      <c r="C455" s="6">
        <v>7.5719999999999992</v>
      </c>
      <c r="D455" s="6">
        <f t="shared" si="14"/>
        <v>1.0095999999999998</v>
      </c>
      <c r="E455" s="1">
        <f>LOOKUP(A455,'Crude Price'!A455:A4386,'Crude Price'!C455:C4386)</f>
        <v>19.47</v>
      </c>
      <c r="F455" s="15">
        <f t="shared" si="15"/>
        <v>5.1854134565998966E-2</v>
      </c>
    </row>
    <row r="456" spans="1:6">
      <c r="A456" s="11">
        <v>37182</v>
      </c>
      <c r="B456" s="13">
        <v>26265.921122970776</v>
      </c>
      <c r="C456" s="6">
        <v>7.0672000000000006</v>
      </c>
      <c r="D456" s="6">
        <f t="shared" si="14"/>
        <v>0.94229333333333343</v>
      </c>
      <c r="E456" s="1">
        <f>LOOKUP(A456,'Crude Price'!A456:A4387,'Crude Price'!C456:C4387)</f>
        <v>19.21</v>
      </c>
      <c r="F456" s="15">
        <f t="shared" si="15"/>
        <v>4.9052229741454109E-2</v>
      </c>
    </row>
    <row r="457" spans="1:6">
      <c r="A457" s="11">
        <v>37183</v>
      </c>
      <c r="B457" s="13">
        <v>25008.882514960267</v>
      </c>
      <c r="C457" s="6">
        <v>6.8148</v>
      </c>
      <c r="D457" s="6">
        <f t="shared" si="14"/>
        <v>0.90864</v>
      </c>
      <c r="E457" s="1">
        <f>LOOKUP(A457,'Crude Price'!A457:A4388,'Crude Price'!C457:C4388)</f>
        <v>19.91</v>
      </c>
      <c r="F457" s="15">
        <f t="shared" si="15"/>
        <v>4.5637368156705174E-2</v>
      </c>
    </row>
    <row r="458" spans="1:6">
      <c r="A458" s="11">
        <v>37186</v>
      </c>
      <c r="B458" s="13">
        <v>23751.843906949762</v>
      </c>
      <c r="C458" s="6">
        <v>6.5624000000000002</v>
      </c>
      <c r="D458" s="6">
        <f t="shared" si="14"/>
        <v>0.87498666666666669</v>
      </c>
      <c r="E458" s="1">
        <f>LOOKUP(A458,'Crude Price'!A458:A4389,'Crude Price'!C458:C4389)</f>
        <v>20.38</v>
      </c>
      <c r="F458" s="15">
        <f t="shared" si="15"/>
        <v>4.2933595027805041E-2</v>
      </c>
    </row>
    <row r="459" spans="1:6">
      <c r="A459" s="11">
        <v>37187</v>
      </c>
      <c r="B459" s="13">
        <v>21150.439704717319</v>
      </c>
      <c r="C459" s="6">
        <v>6.057599999999999</v>
      </c>
      <c r="D459" s="6">
        <f t="shared" si="14"/>
        <v>0.80767999999999984</v>
      </c>
      <c r="E459" s="1">
        <f>LOOKUP(A459,'Crude Price'!A459:A4390,'Crude Price'!C459:C4390)</f>
        <v>20.56</v>
      </c>
      <c r="F459" s="15">
        <f t="shared" si="15"/>
        <v>3.9284046692606996E-2</v>
      </c>
    </row>
    <row r="460" spans="1:6">
      <c r="A460" s="11">
        <v>37188</v>
      </c>
      <c r="B460" s="13">
        <v>19893.401096706821</v>
      </c>
      <c r="C460" s="6">
        <v>5.8052000000000001</v>
      </c>
      <c r="D460" s="6">
        <f t="shared" si="14"/>
        <v>0.77402666666666664</v>
      </c>
      <c r="E460" s="1">
        <f>LOOKUP(A460,'Crude Price'!A460:A4391,'Crude Price'!C460:C4391)</f>
        <v>20.37</v>
      </c>
      <c r="F460" s="15">
        <f t="shared" si="15"/>
        <v>3.7998363606611026E-2</v>
      </c>
    </row>
    <row r="461" spans="1:6">
      <c r="A461" s="11">
        <v>37189</v>
      </c>
      <c r="B461" s="13">
        <v>17964.179691585348</v>
      </c>
      <c r="C461" s="6">
        <v>5.4265999999999996</v>
      </c>
      <c r="D461" s="6">
        <f t="shared" si="14"/>
        <v>0.72354666666666667</v>
      </c>
      <c r="E461" s="1">
        <f>LOOKUP(A461,'Crude Price'!A461:A4392,'Crude Price'!C461:C4392)</f>
        <v>20.67</v>
      </c>
      <c r="F461" s="15">
        <f t="shared" si="15"/>
        <v>3.5004676665054024E-2</v>
      </c>
    </row>
    <row r="462" spans="1:6">
      <c r="A462" s="11">
        <v>37190</v>
      </c>
      <c r="B462" s="13">
        <v>17379.323880685806</v>
      </c>
      <c r="C462" s="6">
        <v>5.3003999999999998</v>
      </c>
      <c r="D462" s="6">
        <f t="shared" si="14"/>
        <v>0.70672000000000001</v>
      </c>
      <c r="E462" s="1">
        <f>LOOKUP(A462,'Crude Price'!A462:A4393,'Crude Price'!C462:C4393)</f>
        <v>20.309999999999999</v>
      </c>
      <c r="F462" s="15">
        <f t="shared" si="15"/>
        <v>3.4796651895617925E-2</v>
      </c>
    </row>
    <row r="463" spans="1:6">
      <c r="A463" s="11">
        <v>37193</v>
      </c>
      <c r="B463" s="13">
        <v>17466.650866897231</v>
      </c>
      <c r="C463" s="6">
        <v>5.3003999999999998</v>
      </c>
      <c r="D463" s="6">
        <f t="shared" si="14"/>
        <v>0.70672000000000001</v>
      </c>
      <c r="E463" s="1">
        <f>LOOKUP(A463,'Crude Price'!A463:A4394,'Crude Price'!C463:C4394)</f>
        <v>20.55</v>
      </c>
      <c r="F463" s="15">
        <f t="shared" si="15"/>
        <v>3.4390267639902675E-2</v>
      </c>
    </row>
    <row r="464" spans="1:6">
      <c r="A464" s="11">
        <v>37194</v>
      </c>
      <c r="B464" s="13">
        <v>16881.795055997689</v>
      </c>
      <c r="C464" s="6">
        <v>5.174199999999999</v>
      </c>
      <c r="D464" s="6">
        <f t="shared" si="14"/>
        <v>0.68989333333333325</v>
      </c>
      <c r="E464" s="1">
        <f>LOOKUP(A464,'Crude Price'!A464:A4395,'Crude Price'!C464:C4395)</f>
        <v>20.41</v>
      </c>
      <c r="F464" s="15">
        <f t="shared" si="15"/>
        <v>3.3801731177527349E-2</v>
      </c>
    </row>
    <row r="465" spans="1:6">
      <c r="A465" s="11">
        <v>37195</v>
      </c>
      <c r="B465" s="13">
        <v>16296.939245098154</v>
      </c>
      <c r="C465" s="6">
        <v>5.048</v>
      </c>
      <c r="D465" s="6">
        <f t="shared" si="14"/>
        <v>0.6730666666666667</v>
      </c>
      <c r="E465" s="1">
        <f>LOOKUP(A465,'Crude Price'!A465:A4396,'Crude Price'!C465:C4396)</f>
        <v>19.63</v>
      </c>
      <c r="F465" s="15">
        <f t="shared" si="15"/>
        <v>3.4287654949906612E-2</v>
      </c>
    </row>
    <row r="466" spans="1:6">
      <c r="A466" s="11">
        <v>37196</v>
      </c>
      <c r="B466" s="13">
        <v>16384.266231309579</v>
      </c>
      <c r="C466" s="6">
        <v>5.048</v>
      </c>
      <c r="D466" s="6">
        <f t="shared" si="14"/>
        <v>0.6730666666666667</v>
      </c>
      <c r="E466" s="1">
        <f>LOOKUP(A466,'Crude Price'!A466:A4397,'Crude Price'!C466:C4397)</f>
        <v>19.39</v>
      </c>
      <c r="F466" s="15">
        <f t="shared" si="15"/>
        <v>3.4712050885336083E-2</v>
      </c>
    </row>
    <row r="467" spans="1:6">
      <c r="A467" s="11">
        <v>37197</v>
      </c>
      <c r="B467" s="13">
        <v>16471.593217521004</v>
      </c>
      <c r="C467" s="6">
        <v>5.048</v>
      </c>
      <c r="D467" s="6">
        <f t="shared" si="14"/>
        <v>0.6730666666666667</v>
      </c>
      <c r="E467" s="1">
        <f>LOOKUP(A467,'Crude Price'!A467:A4398,'Crude Price'!C467:C4398)</f>
        <v>18.63</v>
      </c>
      <c r="F467" s="15">
        <f t="shared" si="15"/>
        <v>3.6128108785113619E-2</v>
      </c>
    </row>
    <row r="468" spans="1:6">
      <c r="A468" s="11">
        <v>37200</v>
      </c>
      <c r="B468" s="13">
        <v>15214.554609510496</v>
      </c>
      <c r="C468" s="6">
        <v>4.7955999999999994</v>
      </c>
      <c r="D468" s="6">
        <f t="shared" si="14"/>
        <v>0.63941333333333328</v>
      </c>
      <c r="E468" s="1">
        <f>LOOKUP(A468,'Crude Price'!A468:A4399,'Crude Price'!C468:C4399)</f>
        <v>18.78</v>
      </c>
      <c r="F468" s="15">
        <f t="shared" si="15"/>
        <v>3.4047568335108268E-2</v>
      </c>
    </row>
    <row r="469" spans="1:6">
      <c r="A469" s="11">
        <v>37201</v>
      </c>
      <c r="B469" s="13">
        <v>14629.698798610953</v>
      </c>
      <c r="C469" s="6">
        <v>4.6693999999999996</v>
      </c>
      <c r="D469" s="6">
        <f t="shared" si="14"/>
        <v>0.62258666666666662</v>
      </c>
      <c r="E469" s="1">
        <f>LOOKUP(A469,'Crude Price'!A469:A4400,'Crude Price'!C469:C4400)</f>
        <v>18.64</v>
      </c>
      <c r="F469" s="15">
        <f t="shared" si="15"/>
        <v>3.3400572246065803E-2</v>
      </c>
    </row>
    <row r="470" spans="1:6">
      <c r="A470" s="11">
        <v>37202</v>
      </c>
      <c r="B470" s="13">
        <v>14044.842987711418</v>
      </c>
      <c r="C470" s="6">
        <v>4.5431999999999997</v>
      </c>
      <c r="D470" s="6">
        <f t="shared" si="14"/>
        <v>0.60575999999999997</v>
      </c>
      <c r="E470" s="1">
        <f>LOOKUP(A470,'Crude Price'!A470:A4401,'Crude Price'!C470:C4401)</f>
        <v>18.86</v>
      </c>
      <c r="F470" s="15">
        <f t="shared" si="15"/>
        <v>3.2118769883351009E-2</v>
      </c>
    </row>
    <row r="471" spans="1:6">
      <c r="A471" s="11">
        <v>37203</v>
      </c>
      <c r="B471" s="13">
        <v>14132.169973922842</v>
      </c>
      <c r="C471" s="6">
        <v>4.5431999999999997</v>
      </c>
      <c r="D471" s="6">
        <f t="shared" si="14"/>
        <v>0.60575999999999997</v>
      </c>
      <c r="E471" s="1">
        <f>LOOKUP(A471,'Crude Price'!A471:A4402,'Crude Price'!C471:C4402)</f>
        <v>19.54</v>
      </c>
      <c r="F471" s="15">
        <f t="shared" si="15"/>
        <v>3.100102354145343E-2</v>
      </c>
    </row>
    <row r="472" spans="1:6">
      <c r="A472" s="11">
        <v>37204</v>
      </c>
      <c r="B472" s="13">
        <v>14219.496960134267</v>
      </c>
      <c r="C472" s="6">
        <v>4.5431999999999997</v>
      </c>
      <c r="D472" s="6">
        <f t="shared" si="14"/>
        <v>0.60575999999999997</v>
      </c>
      <c r="E472" s="1">
        <f>LOOKUP(A472,'Crude Price'!A472:A4403,'Crude Price'!C472:C4403)</f>
        <v>20.72</v>
      </c>
      <c r="F472" s="15">
        <f t="shared" si="15"/>
        <v>2.9235521235521235E-2</v>
      </c>
    </row>
    <row r="473" spans="1:6">
      <c r="A473" s="11">
        <v>37207</v>
      </c>
      <c r="B473" s="13">
        <v>14306.823946345692</v>
      </c>
      <c r="C473" s="6">
        <v>4.5431999999999997</v>
      </c>
      <c r="D473" s="6">
        <f t="shared" si="14"/>
        <v>0.60575999999999997</v>
      </c>
      <c r="E473" s="1">
        <f>LOOKUP(A473,'Crude Price'!A473:A4404,'Crude Price'!C473:C4404)</f>
        <v>19.48</v>
      </c>
      <c r="F473" s="15">
        <f t="shared" si="15"/>
        <v>3.1096509240246404E-2</v>
      </c>
    </row>
    <row r="474" spans="1:6">
      <c r="A474" s="11">
        <v>37208</v>
      </c>
      <c r="B474" s="13">
        <v>13561.868660725208</v>
      </c>
      <c r="C474" s="6">
        <v>4.4169999999999998</v>
      </c>
      <c r="D474" s="6">
        <f t="shared" si="14"/>
        <v>0.58893333333333331</v>
      </c>
      <c r="E474" s="1">
        <f>LOOKUP(A474,'Crude Price'!A474:A4405,'Crude Price'!C474:C4405)</f>
        <v>20.47</v>
      </c>
      <c r="F474" s="15">
        <f t="shared" si="15"/>
        <v>2.8770558540954241E-2</v>
      </c>
    </row>
    <row r="475" spans="1:6">
      <c r="A475" s="11">
        <v>37209</v>
      </c>
      <c r="B475" s="13">
        <v>13503.65066991759</v>
      </c>
      <c r="C475" s="6">
        <v>4.4169999999999998</v>
      </c>
      <c r="D475" s="6">
        <f t="shared" si="14"/>
        <v>0.58893333333333331</v>
      </c>
      <c r="E475" s="1">
        <f>LOOKUP(A475,'Crude Price'!A475:A4406,'Crude Price'!C475:C4406)</f>
        <v>18.78</v>
      </c>
      <c r="F475" s="15">
        <f t="shared" si="15"/>
        <v>3.1359602413915506E-2</v>
      </c>
    </row>
    <row r="476" spans="1:6">
      <c r="A476" s="11">
        <v>37210</v>
      </c>
      <c r="B476" s="13">
        <v>12159.285075695656</v>
      </c>
      <c r="C476" s="6">
        <v>4.1646000000000001</v>
      </c>
      <c r="D476" s="6">
        <f t="shared" si="14"/>
        <v>0.55528</v>
      </c>
      <c r="E476" s="1">
        <f>LOOKUP(A476,'Crude Price'!A476:A4407,'Crude Price'!C476:C4407)</f>
        <v>16.510000000000002</v>
      </c>
      <c r="F476" s="15">
        <f t="shared" si="15"/>
        <v>3.3632949727437911E-2</v>
      </c>
    </row>
    <row r="477" spans="1:6">
      <c r="A477" s="11">
        <v>37211</v>
      </c>
      <c r="B477" s="13">
        <v>12159.285075695656</v>
      </c>
      <c r="C477" s="6">
        <v>4.1646000000000001</v>
      </c>
      <c r="D477" s="6">
        <f t="shared" si="14"/>
        <v>0.55528</v>
      </c>
      <c r="E477" s="1">
        <f>LOOKUP(A477,'Crude Price'!A477:A4408,'Crude Price'!C477:C4408)</f>
        <v>16.86</v>
      </c>
      <c r="F477" s="15">
        <f t="shared" si="15"/>
        <v>3.293475682087782E-2</v>
      </c>
    </row>
    <row r="478" spans="1:6">
      <c r="A478" s="11">
        <v>37214</v>
      </c>
      <c r="B478" s="13">
        <v>11487.102278584694</v>
      </c>
      <c r="C478" s="6">
        <v>4.0384000000000002</v>
      </c>
      <c r="D478" s="6">
        <f t="shared" si="14"/>
        <v>0.53845333333333334</v>
      </c>
      <c r="E478" s="1">
        <f>LOOKUP(A478,'Crude Price'!A478:A4409,'Crude Price'!C478:C4409)</f>
        <v>16.55</v>
      </c>
      <c r="F478" s="15">
        <f t="shared" si="15"/>
        <v>3.2534944612286003E-2</v>
      </c>
    </row>
    <row r="479" spans="1:6">
      <c r="A479" s="11">
        <v>37215</v>
      </c>
      <c r="B479" s="13">
        <v>11487.102278584694</v>
      </c>
      <c r="C479" s="6">
        <v>4.0384000000000002</v>
      </c>
      <c r="D479" s="6">
        <f t="shared" si="14"/>
        <v>0.53845333333333334</v>
      </c>
      <c r="E479" s="1">
        <f>LOOKUP(A479,'Crude Price'!A479:A4410,'Crude Price'!C479:C4410)</f>
        <v>18.82</v>
      </c>
      <c r="F479" s="15">
        <f t="shared" si="15"/>
        <v>2.8610697839178179E-2</v>
      </c>
    </row>
    <row r="480" spans="1:6">
      <c r="A480" s="11">
        <v>37216</v>
      </c>
      <c r="B480" s="13">
        <v>12831.467872806625</v>
      </c>
      <c r="C480" s="6">
        <v>4.2907999999999999</v>
      </c>
      <c r="D480" s="6">
        <f t="shared" si="14"/>
        <v>0.57210666666666665</v>
      </c>
      <c r="E480" s="1">
        <f>LOOKUP(A480,'Crude Price'!A480:A4411,'Crude Price'!C480:C4411)</f>
        <v>18.440000000000001</v>
      </c>
      <c r="F480" s="15">
        <f t="shared" si="15"/>
        <v>3.1025307302964565E-2</v>
      </c>
    </row>
    <row r="481" spans="1:6">
      <c r="A481" s="11">
        <v>37217</v>
      </c>
      <c r="B481" s="13">
        <v>12159.285075695656</v>
      </c>
      <c r="C481" s="6">
        <v>4.1646000000000001</v>
      </c>
      <c r="D481" s="6">
        <f t="shared" si="14"/>
        <v>0.55528</v>
      </c>
      <c r="E481" s="1">
        <f>LOOKUP(A481,'Crude Price'!A481:A4412,'Crude Price'!C481:C4412)</f>
        <v>19.649999999999999</v>
      </c>
      <c r="F481" s="15">
        <f t="shared" si="15"/>
        <v>2.8258524173027991E-2</v>
      </c>
    </row>
    <row r="482" spans="1:6">
      <c r="A482" s="11">
        <v>37218</v>
      </c>
      <c r="B482" s="13">
        <v>12831.467872806625</v>
      </c>
      <c r="C482" s="6">
        <v>4.2907999999999999</v>
      </c>
      <c r="D482" s="6">
        <f t="shared" si="14"/>
        <v>0.57210666666666665</v>
      </c>
      <c r="E482" s="1">
        <f>LOOKUP(A482,'Crude Price'!A482:A4413,'Crude Price'!C482:C4413)</f>
        <v>19.399999999999999</v>
      </c>
      <c r="F482" s="15">
        <f t="shared" si="15"/>
        <v>2.9490034364261168E-2</v>
      </c>
    </row>
    <row r="483" spans="1:6">
      <c r="A483" s="11">
        <v>37221</v>
      </c>
      <c r="B483" s="13">
        <v>12831.467872806625</v>
      </c>
      <c r="C483" s="6">
        <v>4.2907999999999999</v>
      </c>
      <c r="D483" s="6">
        <f t="shared" si="14"/>
        <v>0.57210666666666665</v>
      </c>
      <c r="E483" s="1">
        <f>LOOKUP(A483,'Crude Price'!A483:A4414,'Crude Price'!C483:C4414)</f>
        <v>18.66</v>
      </c>
      <c r="F483" s="15">
        <f t="shared" si="15"/>
        <v>3.0659521257591995E-2</v>
      </c>
    </row>
    <row r="484" spans="1:6">
      <c r="A484" s="11">
        <v>37222</v>
      </c>
      <c r="B484" s="13">
        <v>12122.898831440896</v>
      </c>
      <c r="C484" s="6">
        <v>4.1646000000000001</v>
      </c>
      <c r="D484" s="6">
        <f t="shared" si="14"/>
        <v>0.55528</v>
      </c>
      <c r="E484" s="1">
        <f>LOOKUP(A484,'Crude Price'!A484:A4415,'Crude Price'!C484:C4415)</f>
        <v>19.09</v>
      </c>
      <c r="F484" s="15">
        <f t="shared" si="15"/>
        <v>2.9087480356207437E-2</v>
      </c>
    </row>
    <row r="485" spans="1:6">
      <c r="A485" s="11">
        <v>37223</v>
      </c>
      <c r="B485" s="13">
        <v>12758.695384297103</v>
      </c>
      <c r="C485" s="6">
        <v>4.2907999999999999</v>
      </c>
      <c r="D485" s="6">
        <f t="shared" si="14"/>
        <v>0.57210666666666665</v>
      </c>
      <c r="E485" s="1">
        <f>LOOKUP(A485,'Crude Price'!A485:A4416,'Crude Price'!C485:C4416)</f>
        <v>18.809999999999999</v>
      </c>
      <c r="F485" s="15">
        <f t="shared" si="15"/>
        <v>3.0415027467659048E-2</v>
      </c>
    </row>
    <row r="486" spans="1:6">
      <c r="A486" s="11">
        <v>37224</v>
      </c>
      <c r="B486" s="13">
        <v>16083.223125597169</v>
      </c>
      <c r="C486" s="6">
        <v>4.9218000000000002</v>
      </c>
      <c r="D486" s="6">
        <f t="shared" si="14"/>
        <v>0.65624000000000005</v>
      </c>
      <c r="E486" s="1">
        <f>LOOKUP(A486,'Crude Price'!A486:A4417,'Crude Price'!C486:C4417)</f>
        <v>18.54</v>
      </c>
      <c r="F486" s="15">
        <f t="shared" si="15"/>
        <v>3.5395900755124061E-2</v>
      </c>
    </row>
    <row r="487" spans="1:6">
      <c r="A487" s="11">
        <v>37225</v>
      </c>
      <c r="B487" s="13">
        <v>17391.202475564332</v>
      </c>
      <c r="C487" s="6">
        <v>5.174199999999999</v>
      </c>
      <c r="D487" s="6">
        <f t="shared" si="14"/>
        <v>0.68989333333333325</v>
      </c>
      <c r="E487" s="1">
        <f>LOOKUP(A487,'Crude Price'!A487:A4418,'Crude Price'!C487:C4418)</f>
        <v>18.920000000000002</v>
      </c>
      <c r="F487" s="15">
        <f t="shared" si="15"/>
        <v>3.6463706835799851E-2</v>
      </c>
    </row>
    <row r="488" spans="1:6">
      <c r="A488" s="11">
        <v>37228</v>
      </c>
      <c r="B488" s="13">
        <v>16682.633434198615</v>
      </c>
      <c r="C488" s="6">
        <v>5.048</v>
      </c>
      <c r="D488" s="6">
        <f t="shared" si="14"/>
        <v>0.6730666666666667</v>
      </c>
      <c r="E488" s="1">
        <f>LOOKUP(A488,'Crude Price'!A488:A4419,'Crude Price'!C488:C4419)</f>
        <v>20</v>
      </c>
      <c r="F488" s="15">
        <f t="shared" si="15"/>
        <v>3.3653333333333334E-2</v>
      </c>
    </row>
    <row r="489" spans="1:6">
      <c r="A489" s="11">
        <v>37229</v>
      </c>
      <c r="B489" s="13">
        <v>16646.247189943853</v>
      </c>
      <c r="C489" s="6">
        <v>5.048</v>
      </c>
      <c r="D489" s="6">
        <f t="shared" si="14"/>
        <v>0.6730666666666667</v>
      </c>
      <c r="E489" s="1">
        <f>LOOKUP(A489,'Crude Price'!A489:A4420,'Crude Price'!C489:C4420)</f>
        <v>19.28</v>
      </c>
      <c r="F489" s="15">
        <f t="shared" si="15"/>
        <v>3.4910096818810514E-2</v>
      </c>
    </row>
    <row r="490" spans="1:6">
      <c r="A490" s="11">
        <v>37230</v>
      </c>
      <c r="B490" s="13">
        <v>16609.860945689092</v>
      </c>
      <c r="C490" s="6">
        <v>5.048</v>
      </c>
      <c r="D490" s="6">
        <f t="shared" si="14"/>
        <v>0.6730666666666667</v>
      </c>
      <c r="E490" s="1">
        <f>LOOKUP(A490,'Crude Price'!A490:A4421,'Crude Price'!C490:C4421)</f>
        <v>19.27</v>
      </c>
      <c r="F490" s="15">
        <f t="shared" si="15"/>
        <v>3.4928213111918356E-2</v>
      </c>
    </row>
    <row r="491" spans="1:6">
      <c r="A491" s="11">
        <v>37231</v>
      </c>
      <c r="B491" s="13">
        <v>15901.291904323369</v>
      </c>
      <c r="C491" s="6">
        <v>4.9218000000000002</v>
      </c>
      <c r="D491" s="6">
        <f t="shared" si="14"/>
        <v>0.65624000000000005</v>
      </c>
      <c r="E491" s="1">
        <f>LOOKUP(A491,'Crude Price'!A491:A4422,'Crude Price'!C491:C4422)</f>
        <v>18.57</v>
      </c>
      <c r="F491" s="15">
        <f t="shared" si="15"/>
        <v>3.5338718362951001E-2</v>
      </c>
    </row>
    <row r="492" spans="1:6">
      <c r="A492" s="11">
        <v>37232</v>
      </c>
      <c r="B492" s="13">
        <v>15864.905660068607</v>
      </c>
      <c r="C492" s="6">
        <v>4.9218000000000002</v>
      </c>
      <c r="D492" s="6">
        <f t="shared" si="14"/>
        <v>0.65624000000000005</v>
      </c>
      <c r="E492" s="1">
        <f>LOOKUP(A492,'Crude Price'!A492:A4423,'Crude Price'!C492:C4423)</f>
        <v>17.809999999999999</v>
      </c>
      <c r="F492" s="15">
        <f t="shared" si="15"/>
        <v>3.6846715328467158E-2</v>
      </c>
    </row>
    <row r="493" spans="1:6">
      <c r="A493" s="11">
        <v>37235</v>
      </c>
      <c r="B493" s="13">
        <v>15828.519415813847</v>
      </c>
      <c r="C493" s="6">
        <v>4.9218000000000002</v>
      </c>
      <c r="D493" s="6">
        <f t="shared" si="14"/>
        <v>0.65624000000000005</v>
      </c>
      <c r="E493" s="1">
        <f>LOOKUP(A493,'Crude Price'!A493:A4424,'Crude Price'!C493:C4424)</f>
        <v>18.03</v>
      </c>
      <c r="F493" s="15">
        <f t="shared" si="15"/>
        <v>3.6397115917914585E-2</v>
      </c>
    </row>
    <row r="494" spans="1:6">
      <c r="A494" s="11">
        <v>37236</v>
      </c>
      <c r="B494" s="13">
        <v>15792.133171559088</v>
      </c>
      <c r="C494" s="6">
        <v>4.9218000000000002</v>
      </c>
      <c r="D494" s="6">
        <f t="shared" si="14"/>
        <v>0.65624000000000005</v>
      </c>
      <c r="E494" s="1">
        <f>LOOKUP(A494,'Crude Price'!A494:A4425,'Crude Price'!C494:C4425)</f>
        <v>17.61</v>
      </c>
      <c r="F494" s="15">
        <f t="shared" si="15"/>
        <v>3.7265190232822265E-2</v>
      </c>
    </row>
    <row r="495" spans="1:6">
      <c r="A495" s="11">
        <v>37237</v>
      </c>
      <c r="B495" s="13">
        <v>17100.112521526251</v>
      </c>
      <c r="C495" s="6">
        <v>5.174199999999999</v>
      </c>
      <c r="D495" s="6">
        <f t="shared" si="14"/>
        <v>0.68989333333333325</v>
      </c>
      <c r="E495" s="1">
        <f>LOOKUP(A495,'Crude Price'!A495:A4426,'Crude Price'!C495:C4426)</f>
        <v>18.13</v>
      </c>
      <c r="F495" s="15">
        <f t="shared" si="15"/>
        <v>3.8052583195440338E-2</v>
      </c>
    </row>
    <row r="496" spans="1:6">
      <c r="A496" s="11">
        <v>37238</v>
      </c>
      <c r="B496" s="13">
        <v>17735.90907438246</v>
      </c>
      <c r="C496" s="6">
        <v>5.3003999999999998</v>
      </c>
      <c r="D496" s="6">
        <f t="shared" si="14"/>
        <v>0.70672000000000001</v>
      </c>
      <c r="E496" s="1">
        <f>LOOKUP(A496,'Crude Price'!A496:A4427,'Crude Price'!C496:C4427)</f>
        <v>17.8</v>
      </c>
      <c r="F496" s="15">
        <f t="shared" si="15"/>
        <v>3.9703370786516853E-2</v>
      </c>
    </row>
    <row r="497" spans="1:6">
      <c r="A497" s="11">
        <v>37239</v>
      </c>
      <c r="B497" s="13">
        <v>17027.340033016728</v>
      </c>
      <c r="C497" s="6">
        <v>5.174199999999999</v>
      </c>
      <c r="D497" s="6">
        <f t="shared" si="14"/>
        <v>0.68989333333333325</v>
      </c>
      <c r="E497" s="1">
        <f>LOOKUP(A497,'Crude Price'!A497:A4428,'Crude Price'!C497:C4428)</f>
        <v>18.54</v>
      </c>
      <c r="F497" s="15">
        <f t="shared" si="15"/>
        <v>3.7211075152822723E-2</v>
      </c>
    </row>
    <row r="498" spans="1:6">
      <c r="A498" s="11">
        <v>37242</v>
      </c>
      <c r="B498" s="13">
        <v>15646.588194540045</v>
      </c>
      <c r="C498" s="6">
        <v>4.9218000000000002</v>
      </c>
      <c r="D498" s="6">
        <f t="shared" si="14"/>
        <v>0.65624000000000005</v>
      </c>
      <c r="E498" s="1">
        <f>LOOKUP(A498,'Crude Price'!A498:A4429,'Crude Price'!C498:C4429)</f>
        <v>18.579999999999998</v>
      </c>
      <c r="F498" s="15">
        <f t="shared" si="15"/>
        <v>3.5319698600645863E-2</v>
      </c>
    </row>
    <row r="499" spans="1:6">
      <c r="A499" s="11">
        <v>37243</v>
      </c>
      <c r="B499" s="13">
        <v>15610.201950285285</v>
      </c>
      <c r="C499" s="6">
        <v>4.9218000000000002</v>
      </c>
      <c r="D499" s="6">
        <f t="shared" si="14"/>
        <v>0.65624000000000005</v>
      </c>
      <c r="E499" s="1">
        <f>LOOKUP(A499,'Crude Price'!A499:A4430,'Crude Price'!C499:C4430)</f>
        <v>18.510000000000002</v>
      </c>
      <c r="F499" s="15">
        <f t="shared" si="15"/>
        <v>3.5453268503511617E-2</v>
      </c>
    </row>
    <row r="500" spans="1:6">
      <c r="A500" s="11">
        <v>37244</v>
      </c>
      <c r="B500" s="13">
        <v>14901.632908919555</v>
      </c>
      <c r="C500" s="6">
        <v>4.7955999999999994</v>
      </c>
      <c r="D500" s="6">
        <f t="shared" si="14"/>
        <v>0.63941333333333328</v>
      </c>
      <c r="E500" s="1">
        <f>LOOKUP(A500,'Crude Price'!A500:A4431,'Crude Price'!C500:C4431)</f>
        <v>19.03</v>
      </c>
      <c r="F500" s="15">
        <f t="shared" si="15"/>
        <v>3.3600280259239793E-2</v>
      </c>
    </row>
    <row r="501" spans="1:6">
      <c r="A501" s="11">
        <v>37245</v>
      </c>
      <c r="B501" s="13">
        <v>14865.246664664795</v>
      </c>
      <c r="C501" s="6">
        <v>4.7955999999999994</v>
      </c>
      <c r="D501" s="6">
        <f t="shared" si="14"/>
        <v>0.63941333333333328</v>
      </c>
      <c r="E501" s="1">
        <f>LOOKUP(A501,'Crude Price'!A501:A4432,'Crude Price'!C501:C4432)</f>
        <v>18.87</v>
      </c>
      <c r="F501" s="15">
        <f t="shared" si="15"/>
        <v>3.3885179296943999E-2</v>
      </c>
    </row>
    <row r="502" spans="1:6">
      <c r="A502" s="11">
        <v>37246</v>
      </c>
      <c r="B502" s="13">
        <v>14156.677623299067</v>
      </c>
      <c r="C502" s="6">
        <v>4.6693999999999996</v>
      </c>
      <c r="D502" s="6">
        <f t="shared" si="14"/>
        <v>0.62258666666666662</v>
      </c>
      <c r="E502" s="1">
        <f>LOOKUP(A502,'Crude Price'!A502:A4433,'Crude Price'!C502:C4433)</f>
        <v>18.73</v>
      </c>
      <c r="F502" s="15">
        <f t="shared" si="15"/>
        <v>3.324007830574835E-2</v>
      </c>
    </row>
    <row r="503" spans="1:6">
      <c r="A503" s="11">
        <v>37252</v>
      </c>
      <c r="B503" s="13">
        <v>14120.291379044305</v>
      </c>
      <c r="C503" s="6">
        <v>4.6693999999999996</v>
      </c>
      <c r="D503" s="6">
        <f t="shared" si="14"/>
        <v>0.62258666666666662</v>
      </c>
      <c r="E503" s="1">
        <f>LOOKUP(A503,'Crude Price'!A503:A4434,'Crude Price'!C503:C4434)</f>
        <v>18.87</v>
      </c>
      <c r="F503" s="15">
        <f t="shared" si="15"/>
        <v>3.2993464052287577E-2</v>
      </c>
    </row>
    <row r="504" spans="1:6">
      <c r="A504" s="11">
        <v>37253</v>
      </c>
      <c r="B504" s="13">
        <v>14756.087931900514</v>
      </c>
      <c r="C504" s="6">
        <v>4.7955999999999994</v>
      </c>
      <c r="D504" s="6">
        <f t="shared" si="14"/>
        <v>0.63941333333333328</v>
      </c>
      <c r="E504" s="1">
        <f>LOOKUP(A504,'Crude Price'!A504:A4435,'Crude Price'!C504:C4435)</f>
        <v>19.77</v>
      </c>
      <c r="F504" s="15">
        <f t="shared" si="15"/>
        <v>3.2342606643061877E-2</v>
      </c>
    </row>
    <row r="505" spans="1:6">
      <c r="A505" s="11">
        <v>37258</v>
      </c>
      <c r="B505" s="13">
        <v>13386.498916132556</v>
      </c>
      <c r="C505" s="6">
        <v>4.5547000000000004</v>
      </c>
      <c r="D505" s="6">
        <f t="shared" si="14"/>
        <v>0.60729333333333335</v>
      </c>
      <c r="E505" s="1">
        <f>LOOKUP(A505,'Crude Price'!A505:A4436,'Crude Price'!C505:C4436)</f>
        <v>20.13</v>
      </c>
      <c r="F505" s="15">
        <f t="shared" si="15"/>
        <v>3.0168570955456202E-2</v>
      </c>
    </row>
    <row r="506" spans="1:6">
      <c r="A506" s="11">
        <v>37259</v>
      </c>
      <c r="B506" s="13">
        <v>13350.112671877796</v>
      </c>
      <c r="C506" s="6">
        <v>4.5547000000000004</v>
      </c>
      <c r="D506" s="6">
        <f t="shared" si="14"/>
        <v>0.60729333333333335</v>
      </c>
      <c r="E506" s="1">
        <f>LOOKUP(A506,'Crude Price'!A506:A4437,'Crude Price'!C506:C4437)</f>
        <v>20.47</v>
      </c>
      <c r="F506" s="15">
        <f t="shared" si="15"/>
        <v>2.966748086630842E-2</v>
      </c>
    </row>
    <row r="507" spans="1:6">
      <c r="A507" s="11">
        <v>37260</v>
      </c>
      <c r="B507" s="13">
        <v>12658.055252311149</v>
      </c>
      <c r="C507" s="6">
        <v>4.4316000000000004</v>
      </c>
      <c r="D507" s="6">
        <f t="shared" si="14"/>
        <v>0.59088000000000007</v>
      </c>
      <c r="E507" s="1">
        <f>LOOKUP(A507,'Crude Price'!A507:A4438,'Crude Price'!C507:C4438)</f>
        <v>21.2</v>
      </c>
      <c r="F507" s="15">
        <f t="shared" si="15"/>
        <v>2.7871698113207551E-2</v>
      </c>
    </row>
    <row r="508" spans="1:6">
      <c r="A508" s="11">
        <v>37263</v>
      </c>
      <c r="B508" s="13">
        <v>12621.669008056388</v>
      </c>
      <c r="C508" s="6">
        <v>4.4316000000000004</v>
      </c>
      <c r="D508" s="6">
        <f t="shared" si="14"/>
        <v>0.59088000000000007</v>
      </c>
      <c r="E508" s="1">
        <f>LOOKUP(A508,'Crude Price'!A508:A4439,'Crude Price'!C508:C4439)</f>
        <v>21.08</v>
      </c>
      <c r="F508" s="15">
        <f t="shared" si="15"/>
        <v>2.8030360531309303E-2</v>
      </c>
    </row>
    <row r="509" spans="1:6">
      <c r="A509" s="11">
        <v>37264</v>
      </c>
      <c r="B509" s="13">
        <v>11929.611588489746</v>
      </c>
      <c r="C509" s="6">
        <v>4.3084999999999996</v>
      </c>
      <c r="D509" s="6">
        <f t="shared" si="14"/>
        <v>0.57446666666666657</v>
      </c>
      <c r="E509" s="1">
        <f>LOOKUP(A509,'Crude Price'!A509:A4440,'Crude Price'!C509:C4440)</f>
        <v>21.03</v>
      </c>
      <c r="F509" s="15">
        <f t="shared" si="15"/>
        <v>2.731653193850055E-2</v>
      </c>
    </row>
    <row r="510" spans="1:6">
      <c r="A510" s="11">
        <v>37265</v>
      </c>
      <c r="B510" s="13">
        <v>11893.225344234987</v>
      </c>
      <c r="C510" s="6">
        <v>4.3084999999999996</v>
      </c>
      <c r="D510" s="6">
        <f t="shared" si="14"/>
        <v>0.57446666666666657</v>
      </c>
      <c r="E510" s="1">
        <f>LOOKUP(A510,'Crude Price'!A510:A4441,'Crude Price'!C510:C4441)</f>
        <v>20.21</v>
      </c>
      <c r="F510" s="15">
        <f t="shared" si="15"/>
        <v>2.8424872175490674E-2</v>
      </c>
    </row>
    <row r="511" spans="1:6">
      <c r="A511" s="11">
        <v>37266</v>
      </c>
      <c r="B511" s="13">
        <v>13823.852625915879</v>
      </c>
      <c r="C511" s="6">
        <v>4.6778000000000004</v>
      </c>
      <c r="D511" s="6">
        <f t="shared" si="14"/>
        <v>0.62370666666666674</v>
      </c>
      <c r="E511" s="1">
        <f>LOOKUP(A511,'Crude Price'!A511:A4442,'Crude Price'!C511:C4442)</f>
        <v>19.71</v>
      </c>
      <c r="F511" s="15">
        <f t="shared" si="15"/>
        <v>3.1644173854219519E-2</v>
      </c>
    </row>
    <row r="512" spans="1:6">
      <c r="A512" s="11">
        <v>37267</v>
      </c>
      <c r="B512" s="13">
        <v>19032.835784156192</v>
      </c>
      <c r="C512" s="6">
        <v>5.6626000000000003</v>
      </c>
      <c r="D512" s="6">
        <f t="shared" si="14"/>
        <v>0.75501333333333343</v>
      </c>
      <c r="E512" s="1">
        <f>LOOKUP(A512,'Crude Price'!A512:A4443,'Crude Price'!C512:C4443)</f>
        <v>20.079999999999998</v>
      </c>
      <c r="F512" s="15">
        <f t="shared" si="15"/>
        <v>3.7600265604249679E-2</v>
      </c>
    </row>
    <row r="513" spans="1:6">
      <c r="A513" s="11">
        <v>37270</v>
      </c>
      <c r="B513" s="13">
        <v>20307.791890525205</v>
      </c>
      <c r="C513" s="6">
        <v>5.9088000000000003</v>
      </c>
      <c r="D513" s="6">
        <f t="shared" si="14"/>
        <v>0.78783999999999998</v>
      </c>
      <c r="E513" s="1">
        <f>LOOKUP(A513,'Crude Price'!A513:A4444,'Crude Price'!C513:C4444)</f>
        <v>18.89</v>
      </c>
      <c r="F513" s="15">
        <f t="shared" si="15"/>
        <v>4.1706723133933296E-2</v>
      </c>
    </row>
    <row r="514" spans="1:6">
      <c r="A514" s="11">
        <v>37271</v>
      </c>
      <c r="B514" s="13">
        <v>19615.734470958556</v>
      </c>
      <c r="C514" s="6">
        <v>5.7857000000000003</v>
      </c>
      <c r="D514" s="6">
        <f t="shared" si="14"/>
        <v>0.7714266666666667</v>
      </c>
      <c r="E514" s="1">
        <f>LOOKUP(A514,'Crude Price'!A514:A4445,'Crude Price'!C514:C4445)</f>
        <v>18.86</v>
      </c>
      <c r="F514" s="15">
        <f t="shared" si="15"/>
        <v>4.0902792506185934E-2</v>
      </c>
    </row>
    <row r="515" spans="1:6">
      <c r="A515" s="11">
        <v>37272</v>
      </c>
      <c r="B515" s="13">
        <v>20890.690577327565</v>
      </c>
      <c r="C515" s="6">
        <v>6.0319000000000003</v>
      </c>
      <c r="D515" s="6">
        <f t="shared" ref="D515:D578" si="16">C515/7.5</f>
        <v>0.80425333333333338</v>
      </c>
      <c r="E515" s="1">
        <f>LOOKUP(A515,'Crude Price'!A515:A4446,'Crude Price'!C515:C4446)</f>
        <v>18.5</v>
      </c>
      <c r="F515" s="15">
        <f t="shared" ref="F515:F578" si="17">D515/E515</f>
        <v>4.3473153153153157E-2</v>
      </c>
    </row>
    <row r="516" spans="1:6">
      <c r="A516" s="11">
        <v>37273</v>
      </c>
      <c r="B516" s="13">
        <v>21509.97550838469</v>
      </c>
      <c r="C516" s="6">
        <v>6.1550000000000002</v>
      </c>
      <c r="D516" s="6">
        <f t="shared" si="16"/>
        <v>0.82066666666666666</v>
      </c>
      <c r="E516" s="1">
        <f>LOOKUP(A516,'Crude Price'!A516:A4447,'Crude Price'!C516:C4447)</f>
        <v>18.2</v>
      </c>
      <c r="F516" s="15">
        <f t="shared" si="17"/>
        <v>4.509157509157509E-2</v>
      </c>
    </row>
    <row r="517" spans="1:6">
      <c r="A517" s="11">
        <v>37274</v>
      </c>
      <c r="B517" s="13">
        <v>21473.589264129929</v>
      </c>
      <c r="C517" s="6">
        <v>6.1550000000000002</v>
      </c>
      <c r="D517" s="6">
        <f t="shared" si="16"/>
        <v>0.82066666666666666</v>
      </c>
      <c r="E517" s="1">
        <f>LOOKUP(A517,'Crude Price'!A517:A4448,'Crude Price'!C517:C4448)</f>
        <v>18.170000000000002</v>
      </c>
      <c r="F517" s="15">
        <f t="shared" si="17"/>
        <v>4.5166024582645382E-2</v>
      </c>
    </row>
    <row r="518" spans="1:6">
      <c r="A518" s="11">
        <v>37277</v>
      </c>
      <c r="B518" s="13">
        <v>21437.203019875171</v>
      </c>
      <c r="C518" s="6">
        <v>6.1550000000000002</v>
      </c>
      <c r="D518" s="6">
        <f t="shared" si="16"/>
        <v>0.82066666666666666</v>
      </c>
      <c r="E518" s="1">
        <f>LOOKUP(A518,'Crude Price'!A518:A4449,'Crude Price'!C518:C4449)</f>
        <v>18.32</v>
      </c>
      <c r="F518" s="15">
        <f t="shared" si="17"/>
        <v>4.4796215429403201E-2</v>
      </c>
    </row>
    <row r="519" spans="1:6">
      <c r="A519" s="11">
        <v>37278</v>
      </c>
      <c r="B519" s="13">
        <v>21400.816775620409</v>
      </c>
      <c r="C519" s="6">
        <v>6.1550000000000002</v>
      </c>
      <c r="D519" s="6">
        <f t="shared" si="16"/>
        <v>0.82066666666666666</v>
      </c>
      <c r="E519" s="1">
        <f>LOOKUP(A519,'Crude Price'!A519:A4450,'Crude Price'!C519:C4450)</f>
        <v>18.7</v>
      </c>
      <c r="F519" s="15">
        <f t="shared" si="17"/>
        <v>4.3885918003565061E-2</v>
      </c>
    </row>
    <row r="520" spans="1:6">
      <c r="A520" s="11">
        <v>37279</v>
      </c>
      <c r="B520" s="13">
        <v>22020.101706677531</v>
      </c>
      <c r="C520" s="6">
        <v>6.2781000000000002</v>
      </c>
      <c r="D520" s="6">
        <f t="shared" si="16"/>
        <v>0.83708000000000005</v>
      </c>
      <c r="E520" s="1">
        <f>LOOKUP(A520,'Crude Price'!A520:A4451,'Crude Price'!C520:C4451)</f>
        <v>18.89</v>
      </c>
      <c r="F520" s="15">
        <f t="shared" si="17"/>
        <v>4.4313393329804128E-2</v>
      </c>
    </row>
    <row r="521" spans="1:6">
      <c r="A521" s="11">
        <v>37280</v>
      </c>
      <c r="B521" s="13">
        <v>22639.386637734657</v>
      </c>
      <c r="C521" s="6">
        <v>6.4012000000000002</v>
      </c>
      <c r="D521" s="6">
        <f t="shared" si="16"/>
        <v>0.85349333333333333</v>
      </c>
      <c r="E521" s="1">
        <f>LOOKUP(A521,'Crude Price'!A521:A4452,'Crude Price'!C521:C4452)</f>
        <v>18.91</v>
      </c>
      <c r="F521" s="15">
        <f t="shared" si="17"/>
        <v>4.513449673893883E-2</v>
      </c>
    </row>
    <row r="522" spans="1:6">
      <c r="A522" s="11">
        <v>37281</v>
      </c>
      <c r="B522" s="13">
        <v>21947.329218168008</v>
      </c>
      <c r="C522" s="6">
        <v>6.2781000000000002</v>
      </c>
      <c r="D522" s="6">
        <f t="shared" si="16"/>
        <v>0.83708000000000005</v>
      </c>
      <c r="E522" s="1">
        <f>LOOKUP(A522,'Crude Price'!A522:A4453,'Crude Price'!C522:C4453)</f>
        <v>19.04</v>
      </c>
      <c r="F522" s="15">
        <f t="shared" si="17"/>
        <v>4.396428571428572E-2</v>
      </c>
    </row>
    <row r="523" spans="1:6">
      <c r="A523" s="11">
        <v>37284</v>
      </c>
      <c r="B523" s="13">
        <v>21910.94297391325</v>
      </c>
      <c r="C523" s="6">
        <v>6.2781000000000002</v>
      </c>
      <c r="D523" s="6">
        <f t="shared" si="16"/>
        <v>0.83708000000000005</v>
      </c>
      <c r="E523" s="1">
        <f>LOOKUP(A523,'Crude Price'!A523:A4454,'Crude Price'!C523:C4454)</f>
        <v>19.739999999999998</v>
      </c>
      <c r="F523" s="15">
        <f t="shared" si="17"/>
        <v>4.2405268490374882E-2</v>
      </c>
    </row>
    <row r="524" spans="1:6">
      <c r="A524" s="11">
        <v>37285</v>
      </c>
      <c r="B524" s="13">
        <v>21218.885554346609</v>
      </c>
      <c r="C524" s="6">
        <v>6.1550000000000002</v>
      </c>
      <c r="D524" s="6">
        <f t="shared" si="16"/>
        <v>0.82066666666666666</v>
      </c>
      <c r="E524" s="1">
        <f>LOOKUP(A524,'Crude Price'!A524:A4455,'Crude Price'!C524:C4455)</f>
        <v>19.260000000000002</v>
      </c>
      <c r="F524" s="15">
        <f t="shared" si="17"/>
        <v>4.2609899619245412E-2</v>
      </c>
    </row>
    <row r="525" spans="1:6">
      <c r="A525" s="11">
        <v>37286</v>
      </c>
      <c r="B525" s="13">
        <v>20526.82813477996</v>
      </c>
      <c r="C525" s="6">
        <v>6.0319000000000003</v>
      </c>
      <c r="D525" s="6">
        <f t="shared" si="16"/>
        <v>0.80425333333333338</v>
      </c>
      <c r="E525" s="1">
        <f>LOOKUP(A525,'Crude Price'!A525:A4456,'Crude Price'!C525:C4456)</f>
        <v>18.71</v>
      </c>
      <c r="F525" s="15">
        <f t="shared" si="17"/>
        <v>4.2985212898628188E-2</v>
      </c>
    </row>
    <row r="526" spans="1:6">
      <c r="A526" s="11">
        <v>37287</v>
      </c>
      <c r="B526" s="13">
        <v>20490.441890525199</v>
      </c>
      <c r="C526" s="6">
        <v>6.0319000000000003</v>
      </c>
      <c r="D526" s="6">
        <f t="shared" si="16"/>
        <v>0.80425333333333338</v>
      </c>
      <c r="E526" s="1">
        <f>LOOKUP(A526,'Crude Price'!A526:A4457,'Crude Price'!C526:C4457)</f>
        <v>19.07</v>
      </c>
      <c r="F526" s="15">
        <f t="shared" si="17"/>
        <v>4.2173745848627861E-2</v>
      </c>
    </row>
    <row r="527" spans="1:6">
      <c r="A527" s="11">
        <v>37288</v>
      </c>
      <c r="B527" s="13">
        <v>19871.15695946808</v>
      </c>
      <c r="C527" s="6">
        <v>5.9088000000000003</v>
      </c>
      <c r="D527" s="6">
        <f t="shared" si="16"/>
        <v>0.78783999999999998</v>
      </c>
      <c r="E527" s="1">
        <f>LOOKUP(A527,'Crude Price'!A527:A4458,'Crude Price'!C527:C4458)</f>
        <v>19.7</v>
      </c>
      <c r="F527" s="15">
        <f t="shared" si="17"/>
        <v>3.9991878172588834E-2</v>
      </c>
    </row>
    <row r="528" spans="1:6">
      <c r="A528" s="11">
        <v>37291</v>
      </c>
      <c r="B528" s="13">
        <v>19215.485784156193</v>
      </c>
      <c r="C528" s="6">
        <v>5.7857000000000003</v>
      </c>
      <c r="D528" s="6">
        <f t="shared" si="16"/>
        <v>0.7714266666666667</v>
      </c>
      <c r="E528" s="1">
        <f>LOOKUP(A528,'Crude Price'!A528:A4459,'Crude Price'!C528:C4459)</f>
        <v>20.260000000000002</v>
      </c>
      <c r="F528" s="15">
        <f t="shared" si="17"/>
        <v>3.8076340901612368E-2</v>
      </c>
    </row>
    <row r="529" spans="1:6">
      <c r="A529" s="11">
        <v>37292</v>
      </c>
      <c r="B529" s="13">
        <v>19215.485784156193</v>
      </c>
      <c r="C529" s="6">
        <v>5.7857000000000003</v>
      </c>
      <c r="D529" s="6">
        <f t="shared" si="16"/>
        <v>0.7714266666666667</v>
      </c>
      <c r="E529" s="1">
        <f>LOOKUP(A529,'Crude Price'!A529:A4460,'Crude Price'!C529:C4460)</f>
        <v>19.899999999999999</v>
      </c>
      <c r="F529" s="15">
        <f t="shared" si="17"/>
        <v>3.8765159128978231E-2</v>
      </c>
    </row>
    <row r="530" spans="1:6">
      <c r="A530" s="11">
        <v>37293</v>
      </c>
      <c r="B530" s="13">
        <v>19215.485784156193</v>
      </c>
      <c r="C530" s="6">
        <v>5.7857000000000003</v>
      </c>
      <c r="D530" s="6">
        <f t="shared" si="16"/>
        <v>0.7714266666666667</v>
      </c>
      <c r="E530" s="1">
        <f>LOOKUP(A530,'Crude Price'!A530:A4461,'Crude Price'!C530:C4461)</f>
        <v>19.97</v>
      </c>
      <c r="F530" s="15">
        <f t="shared" si="17"/>
        <v>3.8629277249207152E-2</v>
      </c>
    </row>
    <row r="531" spans="1:6">
      <c r="A531" s="11">
        <v>37294</v>
      </c>
      <c r="B531" s="13">
        <v>18559.814608844306</v>
      </c>
      <c r="C531" s="6">
        <v>5.6626000000000003</v>
      </c>
      <c r="D531" s="6">
        <f t="shared" si="16"/>
        <v>0.75501333333333343</v>
      </c>
      <c r="E531" s="1">
        <f>LOOKUP(A531,'Crude Price'!A531:A4462,'Crude Price'!C531:C4462)</f>
        <v>19.420000000000002</v>
      </c>
      <c r="F531" s="15">
        <f t="shared" si="17"/>
        <v>3.8878132509440444E-2</v>
      </c>
    </row>
    <row r="532" spans="1:6">
      <c r="A532" s="11">
        <v>37295</v>
      </c>
      <c r="B532" s="13">
        <v>16592.801082908656</v>
      </c>
      <c r="C532" s="6">
        <v>5.2933000000000003</v>
      </c>
      <c r="D532" s="6">
        <f t="shared" si="16"/>
        <v>0.70577333333333336</v>
      </c>
      <c r="E532" s="1">
        <f>LOOKUP(A532,'Crude Price'!A532:A4463,'Crude Price'!C532:C4463)</f>
        <v>20.010000000000002</v>
      </c>
      <c r="F532" s="15">
        <f t="shared" si="17"/>
        <v>3.527103115109112E-2</v>
      </c>
    </row>
    <row r="533" spans="1:6">
      <c r="A533" s="11">
        <v>37298</v>
      </c>
      <c r="B533" s="13">
        <v>15937.129907596771</v>
      </c>
      <c r="C533" s="6">
        <v>5.1702000000000004</v>
      </c>
      <c r="D533" s="6">
        <f t="shared" si="16"/>
        <v>0.68936000000000008</v>
      </c>
      <c r="E533" s="1">
        <f>LOOKUP(A533,'Crude Price'!A533:A4464,'Crude Price'!C533:C4464)</f>
        <v>20.079999999999998</v>
      </c>
      <c r="F533" s="15">
        <f t="shared" si="17"/>
        <v>3.4330677290836657E-2</v>
      </c>
    </row>
    <row r="534" spans="1:6">
      <c r="A534" s="11">
        <v>37299</v>
      </c>
      <c r="B534" s="13">
        <v>15937.129907596771</v>
      </c>
      <c r="C534" s="6">
        <v>5.1702000000000004</v>
      </c>
      <c r="D534" s="6">
        <f t="shared" si="16"/>
        <v>0.68936000000000008</v>
      </c>
      <c r="E534" s="1">
        <f>LOOKUP(A534,'Crude Price'!A534:A4465,'Crude Price'!C534:C4465)</f>
        <v>21.75</v>
      </c>
      <c r="F534" s="15">
        <f t="shared" si="17"/>
        <v>3.1694712643678166E-2</v>
      </c>
    </row>
    <row r="535" spans="1:6">
      <c r="A535" s="11">
        <v>37300</v>
      </c>
      <c r="B535" s="13">
        <v>15063.141266756318</v>
      </c>
      <c r="C535" s="6">
        <v>5.0470999999999995</v>
      </c>
      <c r="D535" s="6">
        <f t="shared" si="16"/>
        <v>0.67294666666666658</v>
      </c>
      <c r="E535" s="1">
        <f>LOOKUP(A535,'Crude Price'!A535:A4466,'Crude Price'!C535:C4466)</f>
        <v>21.41</v>
      </c>
      <c r="F535" s="15">
        <f t="shared" si="17"/>
        <v>3.1431418340339398E-2</v>
      </c>
    </row>
    <row r="536" spans="1:6">
      <c r="A536" s="11">
        <v>37301</v>
      </c>
      <c r="B536" s="13">
        <v>14407.47009144444</v>
      </c>
      <c r="C536" s="6">
        <v>4.9240000000000004</v>
      </c>
      <c r="D536" s="6">
        <f t="shared" si="16"/>
        <v>0.65653333333333341</v>
      </c>
      <c r="E536" s="1">
        <f>LOOKUP(A536,'Crude Price'!A536:A4467,'Crude Price'!C536:C4467)</f>
        <v>20.97</v>
      </c>
      <c r="F536" s="15">
        <f t="shared" si="17"/>
        <v>3.1308218089333976E-2</v>
      </c>
    </row>
    <row r="537" spans="1:6">
      <c r="A537" s="11">
        <v>37302</v>
      </c>
      <c r="B537" s="13">
        <v>14407.47009144444</v>
      </c>
      <c r="C537" s="6">
        <v>4.9240000000000004</v>
      </c>
      <c r="D537" s="6">
        <f t="shared" si="16"/>
        <v>0.65653333333333341</v>
      </c>
      <c r="E537" s="1">
        <f>LOOKUP(A537,'Crude Price'!A537:A4468,'Crude Price'!C537:C4468)</f>
        <v>20.76</v>
      </c>
      <c r="F537" s="15">
        <f t="shared" si="17"/>
        <v>3.1624919717405268E-2</v>
      </c>
    </row>
    <row r="538" spans="1:6">
      <c r="A538" s="11">
        <v>37305</v>
      </c>
      <c r="B538" s="13">
        <v>14407.47009144444</v>
      </c>
      <c r="C538" s="6">
        <v>4.9240000000000004</v>
      </c>
      <c r="D538" s="6">
        <f t="shared" si="16"/>
        <v>0.65653333333333341</v>
      </c>
      <c r="E538" s="1">
        <f>LOOKUP(A538,'Crude Price'!A538:A4469,'Crude Price'!C538:C4469)</f>
        <v>20.12</v>
      </c>
      <c r="F538" s="15">
        <f t="shared" si="17"/>
        <v>3.2630881378396294E-2</v>
      </c>
    </row>
    <row r="539" spans="1:6">
      <c r="A539" s="11">
        <v>37306</v>
      </c>
      <c r="B539" s="13">
        <v>14407.47009144444</v>
      </c>
      <c r="C539" s="6">
        <v>4.9240000000000004</v>
      </c>
      <c r="D539" s="6">
        <f t="shared" si="16"/>
        <v>0.65653333333333341</v>
      </c>
      <c r="E539" s="1">
        <f>LOOKUP(A539,'Crude Price'!A539:A4470,'Crude Price'!C539:C4470)</f>
        <v>20.18</v>
      </c>
      <c r="F539" s="15">
        <f t="shared" si="17"/>
        <v>3.2533861909481342E-2</v>
      </c>
    </row>
    <row r="540" spans="1:6">
      <c r="A540" s="11">
        <v>37307</v>
      </c>
      <c r="B540" s="13">
        <v>14407.47009144444</v>
      </c>
      <c r="C540" s="6">
        <v>4.9240000000000004</v>
      </c>
      <c r="D540" s="6">
        <f t="shared" si="16"/>
        <v>0.65653333333333341</v>
      </c>
      <c r="E540" s="1">
        <f>LOOKUP(A540,'Crude Price'!A540:A4471,'Crude Price'!C540:C4471)</f>
        <v>19.440000000000001</v>
      </c>
      <c r="F540" s="15">
        <f t="shared" si="17"/>
        <v>3.3772290809327851E-2</v>
      </c>
    </row>
    <row r="541" spans="1:6">
      <c r="A541" s="11">
        <v>37308</v>
      </c>
      <c r="B541" s="13">
        <v>13751.798916132555</v>
      </c>
      <c r="C541" s="6">
        <v>4.8009000000000004</v>
      </c>
      <c r="D541" s="6">
        <f t="shared" si="16"/>
        <v>0.64012000000000002</v>
      </c>
      <c r="E541" s="1">
        <f>LOOKUP(A541,'Crude Price'!A541:A4472,'Crude Price'!C541:C4472)</f>
        <v>20.21</v>
      </c>
      <c r="F541" s="15">
        <f t="shared" si="17"/>
        <v>3.167342899554676E-2</v>
      </c>
    </row>
    <row r="542" spans="1:6">
      <c r="A542" s="11">
        <v>37309</v>
      </c>
      <c r="B542" s="13">
        <v>13751.798916132555</v>
      </c>
      <c r="C542" s="6">
        <v>4.8009000000000004</v>
      </c>
      <c r="D542" s="6">
        <f t="shared" si="16"/>
        <v>0.64012000000000002</v>
      </c>
      <c r="E542" s="1">
        <f>LOOKUP(A542,'Crude Price'!A542:A4473,'Crude Price'!C542:C4473)</f>
        <v>20.14</v>
      </c>
      <c r="F542" s="15">
        <f t="shared" si="17"/>
        <v>3.178351539225422E-2</v>
      </c>
    </row>
    <row r="543" spans="1:6">
      <c r="A543" s="11">
        <v>37312</v>
      </c>
      <c r="B543" s="13">
        <v>14407.47009144444</v>
      </c>
      <c r="C543" s="6">
        <v>4.9240000000000004</v>
      </c>
      <c r="D543" s="6">
        <f t="shared" si="16"/>
        <v>0.65653333333333341</v>
      </c>
      <c r="E543" s="1">
        <f>LOOKUP(A543,'Crude Price'!A543:A4474,'Crude Price'!C543:C4474)</f>
        <v>19.78</v>
      </c>
      <c r="F543" s="15">
        <f t="shared" si="17"/>
        <v>3.3191776204920795E-2</v>
      </c>
    </row>
    <row r="544" spans="1:6">
      <c r="A544" s="11">
        <v>37313</v>
      </c>
      <c r="B544" s="13">
        <v>13751.798916132555</v>
      </c>
      <c r="C544" s="6">
        <v>4.8009000000000004</v>
      </c>
      <c r="D544" s="6">
        <f t="shared" si="16"/>
        <v>0.64012000000000002</v>
      </c>
      <c r="E544" s="1">
        <f>LOOKUP(A544,'Crude Price'!A544:A4475,'Crude Price'!C544:C4475)</f>
        <v>19.95</v>
      </c>
      <c r="F544" s="15">
        <f t="shared" si="17"/>
        <v>3.2086215538847121E-2</v>
      </c>
    </row>
    <row r="545" spans="1:6">
      <c r="A545" s="11">
        <v>37314</v>
      </c>
      <c r="B545" s="13">
        <v>13751.798916132555</v>
      </c>
      <c r="C545" s="6">
        <v>4.8009000000000004</v>
      </c>
      <c r="D545" s="6">
        <f t="shared" si="16"/>
        <v>0.64012000000000002</v>
      </c>
      <c r="E545" s="1">
        <f>LOOKUP(A545,'Crude Price'!A545:A4476,'Crude Price'!C545:C4476)</f>
        <v>20.73</v>
      </c>
      <c r="F545" s="15">
        <f t="shared" si="17"/>
        <v>3.0878919440424507E-2</v>
      </c>
    </row>
    <row r="546" spans="1:6">
      <c r="A546" s="11">
        <v>37315</v>
      </c>
      <c r="B546" s="13">
        <v>13096.127740820673</v>
      </c>
      <c r="C546" s="6">
        <v>4.6778000000000004</v>
      </c>
      <c r="D546" s="6">
        <f t="shared" si="16"/>
        <v>0.62370666666666674</v>
      </c>
      <c r="E546" s="1">
        <f>LOOKUP(A546,'Crude Price'!A546:A4477,'Crude Price'!C546:C4477)</f>
        <v>20.73</v>
      </c>
      <c r="F546" s="15">
        <f t="shared" si="17"/>
        <v>3.0087152275285418E-2</v>
      </c>
    </row>
    <row r="547" spans="1:6">
      <c r="A547" s="11">
        <v>37316</v>
      </c>
      <c r="B547" s="13">
        <v>13096.127740820673</v>
      </c>
      <c r="C547" s="6">
        <v>4.6778000000000004</v>
      </c>
      <c r="D547" s="6">
        <f t="shared" si="16"/>
        <v>0.62370666666666674</v>
      </c>
      <c r="E547" s="1">
        <f>LOOKUP(A547,'Crude Price'!A547:A4478,'Crude Price'!C547:C4478)</f>
        <v>21.83</v>
      </c>
      <c r="F547" s="15">
        <f t="shared" si="17"/>
        <v>2.8571079554130407E-2</v>
      </c>
    </row>
    <row r="548" spans="1:6">
      <c r="A548" s="11">
        <v>37319</v>
      </c>
      <c r="B548" s="13">
        <v>11784.785390196899</v>
      </c>
      <c r="C548" s="6">
        <v>4.4316000000000004</v>
      </c>
      <c r="D548" s="6">
        <f t="shared" si="16"/>
        <v>0.59088000000000007</v>
      </c>
      <c r="E548" s="1">
        <f>LOOKUP(A548,'Crude Price'!A548:A4479,'Crude Price'!C548:C4479)</f>
        <v>21.59</v>
      </c>
      <c r="F548" s="15">
        <f t="shared" si="17"/>
        <v>2.7368226030569712E-2</v>
      </c>
    </row>
    <row r="549" spans="1:6">
      <c r="A549" s="11">
        <v>37320</v>
      </c>
      <c r="B549" s="13">
        <v>11129.114214885019</v>
      </c>
      <c r="C549" s="6">
        <v>4.3084999999999996</v>
      </c>
      <c r="D549" s="6">
        <f t="shared" si="16"/>
        <v>0.57446666666666657</v>
      </c>
      <c r="E549" s="1">
        <f>LOOKUP(A549,'Crude Price'!A549:A4480,'Crude Price'!C549:C4480)</f>
        <v>22.25</v>
      </c>
      <c r="F549" s="15">
        <f t="shared" si="17"/>
        <v>2.5818726591760294E-2</v>
      </c>
    </row>
    <row r="550" spans="1:6">
      <c r="A550" s="11">
        <v>37321</v>
      </c>
      <c r="B550" s="13">
        <v>11129.114214885019</v>
      </c>
      <c r="C550" s="6">
        <v>4.3084999999999996</v>
      </c>
      <c r="D550" s="6">
        <f t="shared" si="16"/>
        <v>0.57446666666666657</v>
      </c>
      <c r="E550" s="1">
        <f>LOOKUP(A550,'Crude Price'!A550:A4481,'Crude Price'!C550:C4481)</f>
        <v>22.11</v>
      </c>
      <c r="F550" s="15">
        <f t="shared" si="17"/>
        <v>2.5982210161314634E-2</v>
      </c>
    </row>
    <row r="551" spans="1:6">
      <c r="A551" s="11">
        <v>37322</v>
      </c>
      <c r="B551" s="13">
        <v>11129.114214885019</v>
      </c>
      <c r="C551" s="6">
        <v>4.3084999999999996</v>
      </c>
      <c r="D551" s="6">
        <f t="shared" si="16"/>
        <v>0.57446666666666657</v>
      </c>
      <c r="E551" s="1">
        <f>LOOKUP(A551,'Crude Price'!A551:A4482,'Crude Price'!C551:C4482)</f>
        <v>23.1</v>
      </c>
      <c r="F551" s="15">
        <f t="shared" si="17"/>
        <v>2.4868686868686863E-2</v>
      </c>
    </row>
    <row r="552" spans="1:6">
      <c r="A552" s="11">
        <v>37323</v>
      </c>
      <c r="B552" s="13">
        <v>11056.341726375498</v>
      </c>
      <c r="C552" s="6">
        <v>4.3084999999999996</v>
      </c>
      <c r="D552" s="6">
        <f t="shared" si="16"/>
        <v>0.57446666666666657</v>
      </c>
      <c r="E552" s="1">
        <f>LOOKUP(A552,'Crude Price'!A552:A4483,'Crude Price'!C552:C4483)</f>
        <v>22.32</v>
      </c>
      <c r="F552" s="15">
        <f t="shared" si="17"/>
        <v>2.573775388291517E-2</v>
      </c>
    </row>
    <row r="553" spans="1:6">
      <c r="A553" s="11">
        <v>37326</v>
      </c>
      <c r="B553" s="13">
        <v>10327.898062554095</v>
      </c>
      <c r="C553" s="6">
        <v>4.1854000000000005</v>
      </c>
      <c r="D553" s="6">
        <f t="shared" si="16"/>
        <v>0.5580533333333334</v>
      </c>
      <c r="E553" s="1">
        <f>LOOKUP(A553,'Crude Price'!A553:A4484,'Crude Price'!C553:C4484)</f>
        <v>23.14</v>
      </c>
      <c r="F553" s="15">
        <f t="shared" si="17"/>
        <v>2.4116392970325556E-2</v>
      </c>
    </row>
    <row r="554" spans="1:6">
      <c r="A554" s="11">
        <v>37327</v>
      </c>
      <c r="B554" s="13">
        <v>10255.125574044576</v>
      </c>
      <c r="C554" s="6">
        <v>4.1854000000000005</v>
      </c>
      <c r="D554" s="6">
        <f t="shared" si="16"/>
        <v>0.5580533333333334</v>
      </c>
      <c r="E554" s="1">
        <f>LOOKUP(A554,'Crude Price'!A554:A4485,'Crude Price'!C554:C4485)</f>
        <v>22.7</v>
      </c>
      <c r="F554" s="15">
        <f t="shared" si="17"/>
        <v>2.4583847283406759E-2</v>
      </c>
    </row>
    <row r="555" spans="1:6">
      <c r="A555" s="11">
        <v>37328</v>
      </c>
      <c r="B555" s="13">
        <v>10182.353085535055</v>
      </c>
      <c r="C555" s="6">
        <v>4.1854000000000005</v>
      </c>
      <c r="D555" s="6">
        <f t="shared" si="16"/>
        <v>0.5580533333333334</v>
      </c>
      <c r="E555" s="1">
        <f>LOOKUP(A555,'Crude Price'!A555:A4486,'Crude Price'!C555:C4486)</f>
        <v>23.6</v>
      </c>
      <c r="F555" s="15">
        <f t="shared" si="17"/>
        <v>2.3646327683615822E-2</v>
      </c>
    </row>
    <row r="556" spans="1:6">
      <c r="A556" s="11">
        <v>37329</v>
      </c>
      <c r="B556" s="13">
        <v>10765.251772337415</v>
      </c>
      <c r="C556" s="6">
        <v>4.3084999999999996</v>
      </c>
      <c r="D556" s="6">
        <f t="shared" si="16"/>
        <v>0.57446666666666657</v>
      </c>
      <c r="E556" s="1">
        <f>LOOKUP(A556,'Crude Price'!A556:A4487,'Crude Price'!C556:C4487)</f>
        <v>23.76</v>
      </c>
      <c r="F556" s="15">
        <f t="shared" si="17"/>
        <v>2.4177890011223339E-2</v>
      </c>
    </row>
    <row r="557" spans="1:6">
      <c r="A557" s="11">
        <v>37330</v>
      </c>
      <c r="B557" s="13">
        <v>10036.808108516014</v>
      </c>
      <c r="C557" s="6">
        <v>4.1854000000000005</v>
      </c>
      <c r="D557" s="6">
        <f t="shared" si="16"/>
        <v>0.5580533333333334</v>
      </c>
      <c r="E557" s="1">
        <f>LOOKUP(A557,'Crude Price'!A557:A4488,'Crude Price'!C557:C4488)</f>
        <v>23.9</v>
      </c>
      <c r="F557" s="15">
        <f t="shared" si="17"/>
        <v>2.334951185495119E-2</v>
      </c>
    </row>
    <row r="558" spans="1:6">
      <c r="A558" s="11">
        <v>37333</v>
      </c>
      <c r="B558" s="13">
        <v>9964.0356200064925</v>
      </c>
      <c r="C558" s="6">
        <v>4.1854000000000005</v>
      </c>
      <c r="D558" s="6">
        <f t="shared" si="16"/>
        <v>0.5580533333333334</v>
      </c>
      <c r="E558" s="1">
        <f>LOOKUP(A558,'Crude Price'!A558:A4489,'Crude Price'!C558:C4489)</f>
        <v>23.8</v>
      </c>
      <c r="F558" s="15">
        <f t="shared" si="17"/>
        <v>2.344761904761905E-2</v>
      </c>
    </row>
    <row r="559" spans="1:6">
      <c r="A559" s="11">
        <v>37334</v>
      </c>
      <c r="B559" s="13">
        <v>9891.2631314969713</v>
      </c>
      <c r="C559" s="6">
        <v>4.1854000000000005</v>
      </c>
      <c r="D559" s="6">
        <f t="shared" si="16"/>
        <v>0.5580533333333334</v>
      </c>
      <c r="E559" s="1">
        <f>LOOKUP(A559,'Crude Price'!A559:A4490,'Crude Price'!C559:C4490)</f>
        <v>24.51</v>
      </c>
      <c r="F559" s="15">
        <f t="shared" si="17"/>
        <v>2.2768393852849178E-2</v>
      </c>
    </row>
    <row r="560" spans="1:6">
      <c r="A560" s="11">
        <v>37335</v>
      </c>
      <c r="B560" s="13">
        <v>9818.4906429874518</v>
      </c>
      <c r="C560" s="6">
        <v>4.1854000000000005</v>
      </c>
      <c r="D560" s="6">
        <f t="shared" si="16"/>
        <v>0.5580533333333334</v>
      </c>
      <c r="E560" s="1">
        <f>LOOKUP(A560,'Crude Price'!A560:A4491,'Crude Price'!C560:C4491)</f>
        <v>24.78</v>
      </c>
      <c r="F560" s="15">
        <f t="shared" si="17"/>
        <v>2.2520312079634116E-2</v>
      </c>
    </row>
    <row r="561" spans="1:6">
      <c r="A561" s="11">
        <v>37336</v>
      </c>
      <c r="B561" s="13">
        <v>9090.0469791660471</v>
      </c>
      <c r="C561" s="6">
        <v>4.0623000000000005</v>
      </c>
      <c r="D561" s="6">
        <f t="shared" si="16"/>
        <v>0.54164000000000001</v>
      </c>
      <c r="E561" s="1">
        <f>LOOKUP(A561,'Crude Price'!A561:A4492,'Crude Price'!C561:C4492)</f>
        <v>24.25</v>
      </c>
      <c r="F561" s="15">
        <f t="shared" si="17"/>
        <v>2.2335670103092783E-2</v>
      </c>
    </row>
    <row r="562" spans="1:6">
      <c r="A562" s="11">
        <v>37337</v>
      </c>
      <c r="B562" s="13">
        <v>9017.2744906565258</v>
      </c>
      <c r="C562" s="6">
        <v>4.0623000000000005</v>
      </c>
      <c r="D562" s="6">
        <f t="shared" si="16"/>
        <v>0.54164000000000001</v>
      </c>
      <c r="E562" s="1">
        <f>LOOKUP(A562,'Crude Price'!A562:A4493,'Crude Price'!C562:C4493)</f>
        <v>24.83</v>
      </c>
      <c r="F562" s="15">
        <f t="shared" si="17"/>
        <v>2.1813934756343134E-2</v>
      </c>
    </row>
    <row r="563" spans="1:6">
      <c r="A563" s="11">
        <v>37340</v>
      </c>
      <c r="B563" s="13">
        <v>8944.5020021470045</v>
      </c>
      <c r="C563" s="6">
        <v>4.0623000000000005</v>
      </c>
      <c r="D563" s="6">
        <f t="shared" si="16"/>
        <v>0.54164000000000001</v>
      </c>
      <c r="E563" s="1">
        <f>LOOKUP(A563,'Crude Price'!A563:A4494,'Crude Price'!C563:C4494)</f>
        <v>24.75</v>
      </c>
      <c r="F563" s="15">
        <f t="shared" si="17"/>
        <v>2.1884444444444446E-2</v>
      </c>
    </row>
    <row r="564" spans="1:6">
      <c r="A564" s="11">
        <v>37341</v>
      </c>
      <c r="B564" s="13">
        <v>8871.7295136374851</v>
      </c>
      <c r="C564" s="6">
        <v>4.0623000000000005</v>
      </c>
      <c r="D564" s="6">
        <f t="shared" si="16"/>
        <v>0.54164000000000001</v>
      </c>
      <c r="E564" s="1">
        <f>LOOKUP(A564,'Crude Price'!A564:A4495,'Crude Price'!C564:C4495)</f>
        <v>24.6</v>
      </c>
      <c r="F564" s="15">
        <f t="shared" si="17"/>
        <v>2.2017886178861787E-2</v>
      </c>
    </row>
    <row r="565" spans="1:6">
      <c r="A565" s="11">
        <v>37342</v>
      </c>
      <c r="B565" s="13">
        <v>8798.9570251279638</v>
      </c>
      <c r="C565" s="6">
        <v>4.0623000000000005</v>
      </c>
      <c r="D565" s="6">
        <f t="shared" si="16"/>
        <v>0.54164000000000001</v>
      </c>
      <c r="E565" s="1">
        <f>LOOKUP(A565,'Crude Price'!A565:A4496,'Crude Price'!C565:C4496)</f>
        <v>25.13</v>
      </c>
      <c r="F565" s="15">
        <f t="shared" si="17"/>
        <v>2.1553521687226424E-2</v>
      </c>
    </row>
    <row r="566" spans="1:6">
      <c r="A566" s="11">
        <v>37343</v>
      </c>
      <c r="B566" s="13">
        <v>8726.1845366184425</v>
      </c>
      <c r="C566" s="6">
        <v>4.0623000000000005</v>
      </c>
      <c r="D566" s="6">
        <f t="shared" si="16"/>
        <v>0.54164000000000001</v>
      </c>
      <c r="E566" s="1">
        <f>LOOKUP(A566,'Crude Price'!A566:A4497,'Crude Price'!C566:C4497)</f>
        <v>25.34</v>
      </c>
      <c r="F566" s="15">
        <f t="shared" si="17"/>
        <v>2.137490134175217E-2</v>
      </c>
    </row>
    <row r="567" spans="1:6">
      <c r="A567" s="11">
        <v>37348</v>
      </c>
      <c r="B567" s="13">
        <v>7997.7408727970333</v>
      </c>
      <c r="C567" s="6">
        <v>3.9392</v>
      </c>
      <c r="D567" s="6">
        <f t="shared" si="16"/>
        <v>0.52522666666666662</v>
      </c>
      <c r="E567" s="1">
        <f>LOOKUP(A567,'Crude Price'!A567:A4498,'Crude Price'!C567:C4498)</f>
        <v>26.97</v>
      </c>
      <c r="F567" s="15">
        <f t="shared" si="17"/>
        <v>1.9474477814856013E-2</v>
      </c>
    </row>
    <row r="568" spans="1:6">
      <c r="A568" s="11">
        <v>37349</v>
      </c>
      <c r="B568" s="13">
        <v>7269.2972089756286</v>
      </c>
      <c r="C568" s="6">
        <v>3.8161</v>
      </c>
      <c r="D568" s="6">
        <f t="shared" si="16"/>
        <v>0.50881333333333334</v>
      </c>
      <c r="E568" s="1">
        <f>LOOKUP(A568,'Crude Price'!A568:A4499,'Crude Price'!C568:C4499)</f>
        <v>26.72</v>
      </c>
      <c r="F568" s="15">
        <f t="shared" si="17"/>
        <v>1.9042415169660681E-2</v>
      </c>
    </row>
    <row r="569" spans="1:6">
      <c r="A569" s="11">
        <v>37350</v>
      </c>
      <c r="B569" s="13">
        <v>6540.8535451542239</v>
      </c>
      <c r="C569" s="6">
        <v>3.6930000000000001</v>
      </c>
      <c r="D569" s="6">
        <f t="shared" si="16"/>
        <v>0.4924</v>
      </c>
      <c r="E569" s="1">
        <f>LOOKUP(A569,'Crude Price'!A569:A4500,'Crude Price'!C569:C4500)</f>
        <v>26.97</v>
      </c>
      <c r="F569" s="15">
        <f t="shared" si="17"/>
        <v>1.8257322951427513E-2</v>
      </c>
    </row>
    <row r="570" spans="1:6">
      <c r="A570" s="11">
        <v>37351</v>
      </c>
      <c r="B570" s="13">
        <v>5812.4098813328192</v>
      </c>
      <c r="C570" s="6">
        <v>3.5699000000000001</v>
      </c>
      <c r="D570" s="6">
        <f t="shared" si="16"/>
        <v>0.47598666666666667</v>
      </c>
      <c r="E570" s="1">
        <f>LOOKUP(A570,'Crude Price'!A570:A4501,'Crude Price'!C570:C4501)</f>
        <v>25.39</v>
      </c>
      <c r="F570" s="15">
        <f t="shared" si="17"/>
        <v>1.8747013259813573E-2</v>
      </c>
    </row>
    <row r="571" spans="1:6">
      <c r="A571" s="11">
        <v>37354</v>
      </c>
      <c r="B571" s="13">
        <v>5083.9662175114145</v>
      </c>
      <c r="C571" s="6">
        <v>3.4468000000000005</v>
      </c>
      <c r="D571" s="6">
        <f t="shared" si="16"/>
        <v>0.45957333333333339</v>
      </c>
      <c r="E571" s="1">
        <f>LOOKUP(A571,'Crude Price'!A571:A4502,'Crude Price'!C571:C4502)</f>
        <v>26.36</v>
      </c>
      <c r="F571" s="15">
        <f t="shared" si="17"/>
        <v>1.7434496712190189E-2</v>
      </c>
    </row>
    <row r="572" spans="1:6">
      <c r="A572" s="11">
        <v>37355</v>
      </c>
      <c r="B572" s="13">
        <v>4938.4212404923737</v>
      </c>
      <c r="C572" s="6">
        <v>3.4468000000000005</v>
      </c>
      <c r="D572" s="6">
        <f t="shared" si="16"/>
        <v>0.45957333333333339</v>
      </c>
      <c r="E572" s="1">
        <f>LOOKUP(A572,'Crude Price'!A572:A4503,'Crude Price'!C572:C4503)</f>
        <v>25.48</v>
      </c>
      <c r="F572" s="15">
        <f t="shared" si="17"/>
        <v>1.8036630036630037E-2</v>
      </c>
    </row>
    <row r="573" spans="1:6">
      <c r="A573" s="11">
        <v>37356</v>
      </c>
      <c r="B573" s="13">
        <v>4938.4212404923737</v>
      </c>
      <c r="C573" s="6">
        <v>3.4468000000000005</v>
      </c>
      <c r="D573" s="6">
        <f t="shared" si="16"/>
        <v>0.45957333333333339</v>
      </c>
      <c r="E573" s="1">
        <f>LOOKUP(A573,'Crude Price'!A573:A4504,'Crude Price'!C573:C4504)</f>
        <v>25.13</v>
      </c>
      <c r="F573" s="15">
        <f t="shared" si="17"/>
        <v>1.8287836583101211E-2</v>
      </c>
    </row>
    <row r="574" spans="1:6">
      <c r="A574" s="11">
        <v>37357</v>
      </c>
      <c r="B574" s="13">
        <v>5594.0924158042571</v>
      </c>
      <c r="C574" s="6">
        <v>3.5699000000000001</v>
      </c>
      <c r="D574" s="6">
        <f t="shared" si="16"/>
        <v>0.47598666666666667</v>
      </c>
      <c r="E574" s="1">
        <f>LOOKUP(A574,'Crude Price'!A574:A4505,'Crude Price'!C574:C4505)</f>
        <v>24.22</v>
      </c>
      <c r="F574" s="15">
        <f t="shared" si="17"/>
        <v>1.9652628681530417E-2</v>
      </c>
    </row>
    <row r="575" spans="1:6">
      <c r="A575" s="11">
        <v>37358</v>
      </c>
      <c r="B575" s="13">
        <v>4938.4212404923737</v>
      </c>
      <c r="C575" s="6">
        <v>3.4468000000000005</v>
      </c>
      <c r="D575" s="6">
        <f t="shared" si="16"/>
        <v>0.45957333333333339</v>
      </c>
      <c r="E575" s="1">
        <f>LOOKUP(A575,'Crude Price'!A575:A4506,'Crude Price'!C575:C4506)</f>
        <v>23.25</v>
      </c>
      <c r="F575" s="15">
        <f t="shared" si="17"/>
        <v>1.9766594982078854E-2</v>
      </c>
    </row>
    <row r="576" spans="1:6">
      <c r="A576" s="11">
        <v>37361</v>
      </c>
      <c r="B576" s="13">
        <v>4938.4212404923737</v>
      </c>
      <c r="C576" s="6">
        <v>3.4468000000000005</v>
      </c>
      <c r="D576" s="6">
        <f t="shared" si="16"/>
        <v>0.45957333333333339</v>
      </c>
      <c r="E576" s="1">
        <f>LOOKUP(A576,'Crude Price'!A576:A4507,'Crude Price'!C576:C4507)</f>
        <v>23.39</v>
      </c>
      <c r="F576" s="15">
        <f t="shared" si="17"/>
        <v>1.96482827419125E-2</v>
      </c>
    </row>
    <row r="577" spans="1:6">
      <c r="A577" s="11">
        <v>37362</v>
      </c>
      <c r="B577" s="13">
        <v>4938.4212404923737</v>
      </c>
      <c r="C577" s="6">
        <v>3.4468000000000005</v>
      </c>
      <c r="D577" s="6">
        <f t="shared" si="16"/>
        <v>0.45957333333333339</v>
      </c>
      <c r="E577" s="1">
        <f>LOOKUP(A577,'Crude Price'!A577:A4508,'Crude Price'!C577:C4508)</f>
        <v>24.03</v>
      </c>
      <c r="F577" s="15">
        <f t="shared" si="17"/>
        <v>1.9124982660563186E-2</v>
      </c>
    </row>
    <row r="578" spans="1:6">
      <c r="A578" s="11">
        <v>37363</v>
      </c>
      <c r="B578" s="13">
        <v>4938.4212404923737</v>
      </c>
      <c r="C578" s="6">
        <v>3.4468000000000005</v>
      </c>
      <c r="D578" s="6">
        <f t="shared" si="16"/>
        <v>0.45957333333333339</v>
      </c>
      <c r="E578" s="1">
        <f>LOOKUP(A578,'Crude Price'!A578:A4509,'Crude Price'!C578:C4509)</f>
        <v>25.26</v>
      </c>
      <c r="F578" s="15">
        <f t="shared" si="17"/>
        <v>1.8193718659276856E-2</v>
      </c>
    </row>
    <row r="579" spans="1:6">
      <c r="A579" s="11">
        <v>37364</v>
      </c>
      <c r="B579" s="13">
        <v>4938.4212404923737</v>
      </c>
      <c r="C579" s="6">
        <v>3.4468000000000005</v>
      </c>
      <c r="D579" s="6">
        <f t="shared" ref="D579:D642" si="18">C579/7.5</f>
        <v>0.45957333333333339</v>
      </c>
      <c r="E579" s="1">
        <f>LOOKUP(A579,'Crude Price'!A579:A4510,'Crude Price'!C579:C4510)</f>
        <v>25.9</v>
      </c>
      <c r="F579" s="15">
        <f t="shared" ref="F579:F642" si="19">D579/E579</f>
        <v>1.7744144144144148E-2</v>
      </c>
    </row>
    <row r="580" spans="1:6">
      <c r="A580" s="11">
        <v>37365</v>
      </c>
      <c r="B580" s="13">
        <v>4938.4212404923737</v>
      </c>
      <c r="C580" s="6">
        <v>3.4468000000000005</v>
      </c>
      <c r="D580" s="6">
        <f t="shared" si="18"/>
        <v>0.45957333333333339</v>
      </c>
      <c r="E580" s="1">
        <f>LOOKUP(A580,'Crude Price'!A580:A4511,'Crude Price'!C580:C4511)</f>
        <v>25.86</v>
      </c>
      <c r="F580" s="15">
        <f t="shared" si="19"/>
        <v>1.7771590616138182E-2</v>
      </c>
    </row>
    <row r="581" spans="1:6">
      <c r="A581" s="11">
        <v>37368</v>
      </c>
      <c r="B581" s="13">
        <v>4938.4212404923737</v>
      </c>
      <c r="C581" s="6">
        <v>3.4468000000000005</v>
      </c>
      <c r="D581" s="6">
        <f t="shared" si="18"/>
        <v>0.45957333333333339</v>
      </c>
      <c r="E581" s="1">
        <f>LOOKUP(A581,'Crude Price'!A581:A4512,'Crude Price'!C581:C4512)</f>
        <v>25.96</v>
      </c>
      <c r="F581" s="15">
        <f t="shared" si="19"/>
        <v>1.7703133025166923E-2</v>
      </c>
    </row>
    <row r="582" spans="1:6">
      <c r="A582" s="11">
        <v>37369</v>
      </c>
      <c r="B582" s="13">
        <v>4938.4212404923737</v>
      </c>
      <c r="C582" s="6">
        <v>3.4468000000000005</v>
      </c>
      <c r="D582" s="6">
        <f t="shared" si="18"/>
        <v>0.45957333333333339</v>
      </c>
      <c r="E582" s="1">
        <f>LOOKUP(A582,'Crude Price'!A582:A4513,'Crude Price'!C582:C4513)</f>
        <v>26.26</v>
      </c>
      <c r="F582" s="15">
        <f t="shared" si="19"/>
        <v>1.7500888550393501E-2</v>
      </c>
    </row>
    <row r="583" spans="1:6">
      <c r="A583" s="11">
        <v>37370</v>
      </c>
      <c r="B583" s="13">
        <v>5594.0924158042571</v>
      </c>
      <c r="C583" s="6">
        <v>3.5699000000000001</v>
      </c>
      <c r="D583" s="6">
        <f t="shared" si="18"/>
        <v>0.47598666666666667</v>
      </c>
      <c r="E583" s="1">
        <f>LOOKUP(A583,'Crude Price'!A583:A4514,'Crude Price'!C583:C4514)</f>
        <v>26.2</v>
      </c>
      <c r="F583" s="15">
        <f t="shared" si="19"/>
        <v>1.8167430025445293E-2</v>
      </c>
    </row>
    <row r="584" spans="1:6">
      <c r="A584" s="11">
        <v>37371</v>
      </c>
      <c r="B584" s="13">
        <v>6249.7635911161415</v>
      </c>
      <c r="C584" s="6">
        <v>3.6930000000000001</v>
      </c>
      <c r="D584" s="6">
        <f t="shared" si="18"/>
        <v>0.4924</v>
      </c>
      <c r="E584" s="1">
        <f>LOOKUP(A584,'Crude Price'!A584:A4515,'Crude Price'!C584:C4515)</f>
        <v>26.47</v>
      </c>
      <c r="F584" s="15">
        <f t="shared" si="19"/>
        <v>1.8602191159803553E-2</v>
      </c>
    </row>
    <row r="585" spans="1:6">
      <c r="A585" s="11">
        <v>37372</v>
      </c>
      <c r="B585" s="13">
        <v>6905.4347664280249</v>
      </c>
      <c r="C585" s="6">
        <v>3.8161</v>
      </c>
      <c r="D585" s="6">
        <f t="shared" si="18"/>
        <v>0.50881333333333334</v>
      </c>
      <c r="E585" s="1">
        <f>LOOKUP(A585,'Crude Price'!A585:A4516,'Crude Price'!C585:C4516)</f>
        <v>26.32</v>
      </c>
      <c r="F585" s="15">
        <f t="shared" si="19"/>
        <v>1.9331813576494428E-2</v>
      </c>
    </row>
    <row r="586" spans="1:6">
      <c r="A586" s="11">
        <v>37375</v>
      </c>
      <c r="B586" s="13">
        <v>8216.777117051799</v>
      </c>
      <c r="C586" s="6">
        <v>4.0623000000000005</v>
      </c>
      <c r="D586" s="6">
        <f t="shared" si="18"/>
        <v>0.54164000000000001</v>
      </c>
      <c r="E586" s="1">
        <f>LOOKUP(A586,'Crude Price'!A586:A4517,'Crude Price'!C586:C4517)</f>
        <v>26.85</v>
      </c>
      <c r="F586" s="15">
        <f t="shared" si="19"/>
        <v>2.0172811918063315E-2</v>
      </c>
    </row>
    <row r="587" spans="1:6">
      <c r="A587" s="11">
        <v>37376</v>
      </c>
      <c r="B587" s="13">
        <v>10839.461818299331</v>
      </c>
      <c r="C587" s="6">
        <v>4.5547000000000004</v>
      </c>
      <c r="D587" s="6">
        <f t="shared" si="18"/>
        <v>0.60729333333333335</v>
      </c>
      <c r="E587" s="1">
        <f>LOOKUP(A587,'Crude Price'!A587:A4518,'Crude Price'!C587:C4518)</f>
        <v>26.98</v>
      </c>
      <c r="F587" s="15">
        <f t="shared" si="19"/>
        <v>2.2509019026439338E-2</v>
      </c>
    </row>
    <row r="588" spans="1:6">
      <c r="A588" s="11">
        <v>37377</v>
      </c>
      <c r="B588" s="13">
        <v>10839.461818299331</v>
      </c>
      <c r="C588" s="6">
        <v>4.5547000000000004</v>
      </c>
      <c r="D588" s="6">
        <f t="shared" si="18"/>
        <v>0.60729333333333335</v>
      </c>
      <c r="E588" s="1">
        <f>LOOKUP(A588,'Crude Price'!A588:A4519,'Crude Price'!C588:C4519)</f>
        <v>26.67</v>
      </c>
      <c r="F588" s="15">
        <f t="shared" si="19"/>
        <v>2.2770653668291462E-2</v>
      </c>
    </row>
    <row r="589" spans="1:6">
      <c r="A589" s="11">
        <v>37378</v>
      </c>
      <c r="B589" s="13">
        <v>11495.132993611218</v>
      </c>
      <c r="C589" s="6">
        <v>4.6778000000000004</v>
      </c>
      <c r="D589" s="6">
        <f t="shared" si="18"/>
        <v>0.62370666666666674</v>
      </c>
      <c r="E589" s="1">
        <f>LOOKUP(A589,'Crude Price'!A589:A4520,'Crude Price'!C589:C4520)</f>
        <v>25.73</v>
      </c>
      <c r="F589" s="15">
        <f t="shared" si="19"/>
        <v>2.4240445653582073E-2</v>
      </c>
    </row>
    <row r="590" spans="1:6">
      <c r="A590" s="11">
        <v>37379</v>
      </c>
      <c r="B590" s="13">
        <v>11495.132993611218</v>
      </c>
      <c r="C590" s="6">
        <v>4.6778000000000004</v>
      </c>
      <c r="D590" s="6">
        <f t="shared" si="18"/>
        <v>0.62370666666666674</v>
      </c>
      <c r="E590" s="1">
        <f>LOOKUP(A590,'Crude Price'!A590:A4521,'Crude Price'!C590:C4521)</f>
        <v>25.8</v>
      </c>
      <c r="F590" s="15">
        <f t="shared" si="19"/>
        <v>2.417467700258398E-2</v>
      </c>
    </row>
    <row r="591" spans="1:6">
      <c r="A591" s="11">
        <v>37383</v>
      </c>
      <c r="B591" s="13">
        <v>12806.475344234987</v>
      </c>
      <c r="C591" s="6">
        <v>4.9240000000000004</v>
      </c>
      <c r="D591" s="6">
        <f t="shared" si="18"/>
        <v>0.65653333333333341</v>
      </c>
      <c r="E591" s="1">
        <f>LOOKUP(A591,'Crude Price'!A591:A4522,'Crude Price'!C591:C4522)</f>
        <v>25.53</v>
      </c>
      <c r="F591" s="15">
        <f t="shared" si="19"/>
        <v>2.571615093354224E-2</v>
      </c>
    </row>
    <row r="592" spans="1:6">
      <c r="A592" s="11">
        <v>37384</v>
      </c>
      <c r="B592" s="13">
        <v>12806.475344234987</v>
      </c>
      <c r="C592" s="6">
        <v>4.9240000000000004</v>
      </c>
      <c r="D592" s="6">
        <f t="shared" si="18"/>
        <v>0.65653333333333341</v>
      </c>
      <c r="E592" s="1">
        <f>LOOKUP(A592,'Crude Price'!A592:A4523,'Crude Price'!C592:C4523)</f>
        <v>26.09</v>
      </c>
      <c r="F592" s="15">
        <f t="shared" si="19"/>
        <v>2.5164175290660538E-2</v>
      </c>
    </row>
    <row r="593" spans="1:6">
      <c r="A593" s="11">
        <v>37385</v>
      </c>
      <c r="B593" s="13">
        <v>12806.475344234987</v>
      </c>
      <c r="C593" s="6">
        <v>4.9240000000000004</v>
      </c>
      <c r="D593" s="6">
        <f t="shared" si="18"/>
        <v>0.65653333333333341</v>
      </c>
      <c r="E593" s="1">
        <f>LOOKUP(A593,'Crude Price'!A593:A4524,'Crude Price'!C593:C4524)</f>
        <v>26.09</v>
      </c>
      <c r="F593" s="15">
        <f t="shared" si="19"/>
        <v>2.5164175290660538E-2</v>
      </c>
    </row>
    <row r="594" spans="1:6">
      <c r="A594" s="11">
        <v>37386</v>
      </c>
      <c r="B594" s="13">
        <v>13462.146519546863</v>
      </c>
      <c r="C594" s="6">
        <v>5.0470999999999995</v>
      </c>
      <c r="D594" s="6">
        <f t="shared" si="18"/>
        <v>0.67294666666666658</v>
      </c>
      <c r="E594" s="1">
        <f>LOOKUP(A594,'Crude Price'!A594:A4525,'Crude Price'!C594:C4525)</f>
        <v>26.89</v>
      </c>
      <c r="F594" s="15">
        <f t="shared" si="19"/>
        <v>2.5025908020329734E-2</v>
      </c>
    </row>
    <row r="595" spans="1:6">
      <c r="A595" s="11">
        <v>37389</v>
      </c>
      <c r="B595" s="13">
        <v>14773.48887017064</v>
      </c>
      <c r="C595" s="6">
        <v>5.2933000000000003</v>
      </c>
      <c r="D595" s="6">
        <f t="shared" si="18"/>
        <v>0.70577333333333336</v>
      </c>
      <c r="E595" s="1">
        <f>LOOKUP(A595,'Crude Price'!A595:A4526,'Crude Price'!C595:C4526)</f>
        <v>26.3</v>
      </c>
      <c r="F595" s="15">
        <f t="shared" si="19"/>
        <v>2.6835487959442333E-2</v>
      </c>
    </row>
    <row r="596" spans="1:6">
      <c r="A596" s="11">
        <v>37390</v>
      </c>
      <c r="B596" s="13">
        <v>16084.831220794407</v>
      </c>
      <c r="C596" s="6">
        <v>5.5395000000000003</v>
      </c>
      <c r="D596" s="6">
        <f t="shared" si="18"/>
        <v>0.73860000000000003</v>
      </c>
      <c r="E596" s="1">
        <f>LOOKUP(A596,'Crude Price'!A596:A4527,'Crude Price'!C596:C4527)</f>
        <v>27.12</v>
      </c>
      <c r="F596" s="15">
        <f t="shared" si="19"/>
        <v>2.7234513274336285E-2</v>
      </c>
    </row>
    <row r="597" spans="1:6">
      <c r="A597" s="11">
        <v>37391</v>
      </c>
      <c r="B597" s="13">
        <v>18707.515922041945</v>
      </c>
      <c r="C597" s="6">
        <v>6.0319000000000003</v>
      </c>
      <c r="D597" s="6">
        <f t="shared" si="18"/>
        <v>0.80425333333333338</v>
      </c>
      <c r="E597" s="1">
        <f>LOOKUP(A597,'Crude Price'!A597:A4528,'Crude Price'!C597:C4528)</f>
        <v>27.17</v>
      </c>
      <c r="F597" s="15">
        <f t="shared" si="19"/>
        <v>2.9600785179732549E-2</v>
      </c>
    </row>
    <row r="598" spans="1:6">
      <c r="A598" s="11">
        <v>37392</v>
      </c>
      <c r="B598" s="13">
        <v>25264.22767516079</v>
      </c>
      <c r="C598" s="6">
        <v>7.2629000000000001</v>
      </c>
      <c r="D598" s="6">
        <f t="shared" si="18"/>
        <v>0.96838666666666673</v>
      </c>
      <c r="E598" s="1">
        <f>LOOKUP(A598,'Crude Price'!A598:A4529,'Crude Price'!C598:C4529)</f>
        <v>25.71</v>
      </c>
      <c r="F598" s="15">
        <f t="shared" si="19"/>
        <v>3.7665759107999484E-2</v>
      </c>
    </row>
    <row r="599" spans="1:6">
      <c r="A599" s="11">
        <v>37393</v>
      </c>
      <c r="B599" s="13">
        <v>27231.241201096444</v>
      </c>
      <c r="C599" s="6">
        <v>7.6322000000000001</v>
      </c>
      <c r="D599" s="6">
        <f t="shared" si="18"/>
        <v>1.0176266666666667</v>
      </c>
      <c r="E599" s="1">
        <f>LOOKUP(A599,'Crude Price'!A599:A4530,'Crude Price'!C599:C4530)</f>
        <v>25.45</v>
      </c>
      <c r="F599" s="15">
        <f t="shared" si="19"/>
        <v>3.9985330713817949E-2</v>
      </c>
    </row>
    <row r="600" spans="1:6">
      <c r="A600" s="11">
        <v>37396</v>
      </c>
      <c r="B600" s="13">
        <v>27886.912376408331</v>
      </c>
      <c r="C600" s="6">
        <v>7.7553000000000001</v>
      </c>
      <c r="D600" s="6">
        <f t="shared" si="18"/>
        <v>1.0340400000000001</v>
      </c>
      <c r="E600" s="1">
        <f>LOOKUP(A600,'Crude Price'!A600:A4531,'Crude Price'!C600:C4531)</f>
        <v>25.97</v>
      </c>
      <c r="F600" s="15">
        <f t="shared" si="19"/>
        <v>3.9816711590296504E-2</v>
      </c>
    </row>
    <row r="601" spans="1:6">
      <c r="A601" s="11">
        <v>37397</v>
      </c>
      <c r="B601" s="13">
        <v>26575.570025784556</v>
      </c>
      <c r="C601" s="6">
        <v>7.5091000000000001</v>
      </c>
      <c r="D601" s="6">
        <f t="shared" si="18"/>
        <v>1.0012133333333333</v>
      </c>
      <c r="E601" s="1">
        <f>LOOKUP(A601,'Crude Price'!A601:A4532,'Crude Price'!C601:C4532)</f>
        <v>24.99</v>
      </c>
      <c r="F601" s="15">
        <f t="shared" si="19"/>
        <v>4.0064559156996131E-2</v>
      </c>
    </row>
    <row r="602" spans="1:6">
      <c r="A602" s="11">
        <v>37398</v>
      </c>
      <c r="B602" s="13">
        <v>26575.570025784556</v>
      </c>
      <c r="C602" s="6">
        <v>7.5091000000000001</v>
      </c>
      <c r="D602" s="6">
        <f t="shared" si="18"/>
        <v>1.0012133333333333</v>
      </c>
      <c r="E602" s="1">
        <f>LOOKUP(A602,'Crude Price'!A602:A4533,'Crude Price'!C602:C4533)</f>
        <v>24.32</v>
      </c>
      <c r="F602" s="15">
        <f t="shared" si="19"/>
        <v>4.1168311403508767E-2</v>
      </c>
    </row>
    <row r="603" spans="1:6">
      <c r="A603" s="11">
        <v>37399</v>
      </c>
      <c r="B603" s="13">
        <v>25919.898850472673</v>
      </c>
      <c r="C603" s="6">
        <v>7.3860000000000001</v>
      </c>
      <c r="D603" s="6">
        <f t="shared" si="18"/>
        <v>0.98480000000000001</v>
      </c>
      <c r="E603" s="1">
        <f>LOOKUP(A603,'Crude Price'!A603:A4534,'Crude Price'!C603:C4534)</f>
        <v>24.01</v>
      </c>
      <c r="F603" s="15">
        <f t="shared" si="19"/>
        <v>4.1016243231986667E-2</v>
      </c>
    </row>
    <row r="604" spans="1:6">
      <c r="A604" s="11">
        <v>37400</v>
      </c>
      <c r="B604" s="13">
        <v>23952.885324537016</v>
      </c>
      <c r="C604" s="6">
        <v>7.0166999999999993</v>
      </c>
      <c r="D604" s="6">
        <f t="shared" si="18"/>
        <v>0.93555999999999995</v>
      </c>
      <c r="E604" s="1">
        <f>LOOKUP(A604,'Crude Price'!A604:A4535,'Crude Price'!C604:C4535)</f>
        <v>23.76</v>
      </c>
      <c r="F604" s="15">
        <f t="shared" si="19"/>
        <v>3.9375420875420869E-2</v>
      </c>
    </row>
    <row r="605" spans="1:6">
      <c r="A605" s="11">
        <v>37403</v>
      </c>
      <c r="B605" s="13">
        <v>23297.214149225139</v>
      </c>
      <c r="C605" s="6">
        <v>6.8936000000000011</v>
      </c>
      <c r="D605" s="6">
        <f t="shared" si="18"/>
        <v>0.91914666666666678</v>
      </c>
      <c r="E605" s="1">
        <f>LOOKUP(A605,'Crude Price'!A605:A4536,'Crude Price'!C605:C4536)</f>
        <v>23.52</v>
      </c>
      <c r="F605" s="15">
        <f t="shared" si="19"/>
        <v>3.9079365079365082E-2</v>
      </c>
    </row>
    <row r="606" spans="1:6">
      <c r="A606" s="11">
        <v>37404</v>
      </c>
      <c r="B606" s="13">
        <v>19363.187097353832</v>
      </c>
      <c r="C606" s="6">
        <v>6.1550000000000002</v>
      </c>
      <c r="D606" s="6">
        <f t="shared" si="18"/>
        <v>0.82066666666666666</v>
      </c>
      <c r="E606" s="1">
        <f>LOOKUP(A606,'Crude Price'!A606:A4537,'Crude Price'!C606:C4537)</f>
        <v>24.71</v>
      </c>
      <c r="F606" s="15">
        <f t="shared" si="19"/>
        <v>3.3211924996627541E-2</v>
      </c>
    </row>
    <row r="607" spans="1:6">
      <c r="A607" s="11">
        <v>37405</v>
      </c>
      <c r="B607" s="13">
        <v>18707.515922041945</v>
      </c>
      <c r="C607" s="6">
        <v>6.0319000000000003</v>
      </c>
      <c r="D607" s="6">
        <f t="shared" si="18"/>
        <v>0.80425333333333338</v>
      </c>
      <c r="E607" s="1">
        <f>LOOKUP(A607,'Crude Price'!A607:A4538,'Crude Price'!C607:C4538)</f>
        <v>24.18</v>
      </c>
      <c r="F607" s="15">
        <f t="shared" si="19"/>
        <v>3.3261097325613456E-2</v>
      </c>
    </row>
    <row r="608" spans="1:6">
      <c r="A608" s="11">
        <v>37406</v>
      </c>
      <c r="B608" s="13">
        <v>18051.844746730061</v>
      </c>
      <c r="C608" s="6">
        <v>5.9088000000000003</v>
      </c>
      <c r="D608" s="6">
        <f t="shared" si="18"/>
        <v>0.78783999999999998</v>
      </c>
      <c r="E608" s="1">
        <f>LOOKUP(A608,'Crude Price'!A608:A4539,'Crude Price'!C608:C4539)</f>
        <v>23.72</v>
      </c>
      <c r="F608" s="15">
        <f t="shared" si="19"/>
        <v>3.3214165261382801E-2</v>
      </c>
    </row>
    <row r="609" spans="1:6">
      <c r="A609" s="11">
        <v>37407</v>
      </c>
      <c r="B609" s="13">
        <v>17396.173571418174</v>
      </c>
      <c r="C609" s="6">
        <v>5.7857000000000003</v>
      </c>
      <c r="D609" s="6">
        <f t="shared" si="18"/>
        <v>0.7714266666666667</v>
      </c>
      <c r="E609" s="1">
        <f>LOOKUP(A609,'Crude Price'!A609:A4540,'Crude Price'!C609:C4540)</f>
        <v>23.87</v>
      </c>
      <c r="F609" s="15">
        <f t="shared" si="19"/>
        <v>3.2317832704929481E-2</v>
      </c>
    </row>
    <row r="610" spans="1:6">
      <c r="A610" s="11">
        <v>37412</v>
      </c>
      <c r="B610" s="13">
        <v>16084.831220794407</v>
      </c>
      <c r="C610" s="6">
        <v>5.5395000000000003</v>
      </c>
      <c r="D610" s="6">
        <f t="shared" si="18"/>
        <v>0.73860000000000003</v>
      </c>
      <c r="E610" s="1">
        <f>LOOKUP(A610,'Crude Price'!A610:A4541,'Crude Price'!C610:C4541)</f>
        <v>23.19</v>
      </c>
      <c r="F610" s="15">
        <f t="shared" si="19"/>
        <v>3.1849935316946958E-2</v>
      </c>
    </row>
    <row r="611" spans="1:6">
      <c r="A611" s="11">
        <v>37413</v>
      </c>
      <c r="B611" s="13">
        <v>15429.160045482522</v>
      </c>
      <c r="C611" s="6">
        <v>5.4164000000000003</v>
      </c>
      <c r="D611" s="6">
        <f t="shared" si="18"/>
        <v>0.72218666666666675</v>
      </c>
      <c r="E611" s="1">
        <f>LOOKUP(A611,'Crude Price'!A611:A4542,'Crude Price'!C611:C4542)</f>
        <v>22.79</v>
      </c>
      <c r="F611" s="15">
        <f t="shared" si="19"/>
        <v>3.1688752376773446E-2</v>
      </c>
    </row>
    <row r="612" spans="1:6">
      <c r="A612" s="11">
        <v>37414</v>
      </c>
      <c r="B612" s="13">
        <v>14117.817694858753</v>
      </c>
      <c r="C612" s="6">
        <v>5.1702000000000004</v>
      </c>
      <c r="D612" s="6">
        <f t="shared" si="18"/>
        <v>0.68936000000000008</v>
      </c>
      <c r="E612" s="1">
        <f>LOOKUP(A612,'Crude Price'!A612:A4543,'Crude Price'!C612:C4543)</f>
        <v>22.99</v>
      </c>
      <c r="F612" s="15">
        <f t="shared" si="19"/>
        <v>2.9985210961287524E-2</v>
      </c>
    </row>
    <row r="613" spans="1:6">
      <c r="A613" s="11">
        <v>37417</v>
      </c>
      <c r="B613" s="13">
        <v>10183.790642987446</v>
      </c>
      <c r="C613" s="6">
        <v>4.4316000000000004</v>
      </c>
      <c r="D613" s="6">
        <f t="shared" si="18"/>
        <v>0.59088000000000007</v>
      </c>
      <c r="E613" s="1">
        <f>LOOKUP(A613,'Crude Price'!A613:A4544,'Crude Price'!C613:C4544)</f>
        <v>22.83</v>
      </c>
      <c r="F613" s="15">
        <f t="shared" si="19"/>
        <v>2.5881734559789756E-2</v>
      </c>
    </row>
    <row r="614" spans="1:6">
      <c r="A614" s="11">
        <v>37418</v>
      </c>
      <c r="B614" s="13">
        <v>9528.119467675564</v>
      </c>
      <c r="C614" s="6">
        <v>4.3084999999999996</v>
      </c>
      <c r="D614" s="6">
        <f t="shared" si="18"/>
        <v>0.57446666666666657</v>
      </c>
      <c r="E614" s="1">
        <f>LOOKUP(A614,'Crude Price'!A614:A4545,'Crude Price'!C614:C4545)</f>
        <v>22.37</v>
      </c>
      <c r="F614" s="15">
        <f t="shared" si="19"/>
        <v>2.5680226493816117E-2</v>
      </c>
    </row>
    <row r="615" spans="1:6">
      <c r="A615" s="11">
        <v>37419</v>
      </c>
      <c r="B615" s="13">
        <v>9528.119467675564</v>
      </c>
      <c r="C615" s="6">
        <v>4.3084999999999996</v>
      </c>
      <c r="D615" s="6">
        <f t="shared" si="18"/>
        <v>0.57446666666666657</v>
      </c>
      <c r="E615" s="1">
        <f>LOOKUP(A615,'Crude Price'!A615:A4546,'Crude Price'!C615:C4546)</f>
        <v>23.09</v>
      </c>
      <c r="F615" s="15">
        <f t="shared" si="19"/>
        <v>2.4879457196477547E-2</v>
      </c>
    </row>
    <row r="616" spans="1:6">
      <c r="A616" s="11">
        <v>37420</v>
      </c>
      <c r="B616" s="13">
        <v>8216.777117051799</v>
      </c>
      <c r="C616" s="6">
        <v>4.0623000000000005</v>
      </c>
      <c r="D616" s="6">
        <f t="shared" si="18"/>
        <v>0.54164000000000001</v>
      </c>
      <c r="E616" s="1">
        <f>LOOKUP(A616,'Crude Price'!A616:A4547,'Crude Price'!C616:C4547)</f>
        <v>23.72</v>
      </c>
      <c r="F616" s="15">
        <f t="shared" si="19"/>
        <v>2.2834738617200676E-2</v>
      </c>
    </row>
    <row r="617" spans="1:6">
      <c r="A617" s="11">
        <v>37421</v>
      </c>
      <c r="B617" s="13">
        <v>8216.777117051799</v>
      </c>
      <c r="C617" s="6">
        <v>4.0623000000000005</v>
      </c>
      <c r="D617" s="6">
        <f t="shared" si="18"/>
        <v>0.54164000000000001</v>
      </c>
      <c r="E617" s="1">
        <f>LOOKUP(A617,'Crude Price'!A617:A4548,'Crude Price'!C617:C4548)</f>
        <v>23.97</v>
      </c>
      <c r="F617" s="15">
        <f t="shared" si="19"/>
        <v>2.2596579057154779E-2</v>
      </c>
    </row>
    <row r="618" spans="1:6">
      <c r="A618" s="11">
        <v>37424</v>
      </c>
      <c r="B618" s="13">
        <v>8144.0046285422777</v>
      </c>
      <c r="C618" s="6">
        <v>4.0623000000000005</v>
      </c>
      <c r="D618" s="6">
        <f t="shared" si="18"/>
        <v>0.54164000000000001</v>
      </c>
      <c r="E618" s="1">
        <f>LOOKUP(A618,'Crude Price'!A618:A4549,'Crude Price'!C618:C4549)</f>
        <v>24.69</v>
      </c>
      <c r="F618" s="15">
        <f t="shared" si="19"/>
        <v>2.193762656946132E-2</v>
      </c>
    </row>
    <row r="619" spans="1:6">
      <c r="A619" s="11">
        <v>37425</v>
      </c>
      <c r="B619" s="13">
        <v>7415.5609647208676</v>
      </c>
      <c r="C619" s="6">
        <v>3.9392</v>
      </c>
      <c r="D619" s="6">
        <f t="shared" si="18"/>
        <v>0.52522666666666662</v>
      </c>
      <c r="E619" s="1">
        <f>LOOKUP(A619,'Crude Price'!A619:A4550,'Crude Price'!C619:C4550)</f>
        <v>24.64</v>
      </c>
      <c r="F619" s="15">
        <f t="shared" si="19"/>
        <v>2.1316017316017313E-2</v>
      </c>
    </row>
    <row r="620" spans="1:6">
      <c r="A620" s="11">
        <v>37426</v>
      </c>
      <c r="B620" s="13">
        <v>7342.7884762113472</v>
      </c>
      <c r="C620" s="6">
        <v>3.9392</v>
      </c>
      <c r="D620" s="6">
        <f t="shared" si="18"/>
        <v>0.52522666666666662</v>
      </c>
      <c r="E620" s="1">
        <f>LOOKUP(A620,'Crude Price'!A620:A4551,'Crude Price'!C620:C4551)</f>
        <v>24.85</v>
      </c>
      <c r="F620" s="15">
        <f t="shared" si="19"/>
        <v>2.1135881958417167E-2</v>
      </c>
    </row>
    <row r="621" spans="1:6">
      <c r="A621" s="11">
        <v>37427</v>
      </c>
      <c r="B621" s="13">
        <v>7270.0159877018268</v>
      </c>
      <c r="C621" s="6">
        <v>3.9392</v>
      </c>
      <c r="D621" s="6">
        <f t="shared" si="18"/>
        <v>0.52522666666666662</v>
      </c>
      <c r="E621" s="1">
        <f>LOOKUP(A621,'Crude Price'!A621:A4552,'Crude Price'!C621:C4552)</f>
        <v>24.42</v>
      </c>
      <c r="F621" s="15">
        <f t="shared" si="19"/>
        <v>2.1508053508053505E-2</v>
      </c>
    </row>
    <row r="622" spans="1:6">
      <c r="A622" s="11">
        <v>37428</v>
      </c>
      <c r="B622" s="13">
        <v>7197.2434991923055</v>
      </c>
      <c r="C622" s="6">
        <v>3.9392</v>
      </c>
      <c r="D622" s="6">
        <f t="shared" si="18"/>
        <v>0.52522666666666662</v>
      </c>
      <c r="E622" s="1">
        <f>LOOKUP(A622,'Crude Price'!A622:A4553,'Crude Price'!C622:C4553)</f>
        <v>24.14</v>
      </c>
      <c r="F622" s="15">
        <f t="shared" si="19"/>
        <v>2.1757525545429438E-2</v>
      </c>
    </row>
    <row r="623" spans="1:6">
      <c r="A623" s="11">
        <v>37431</v>
      </c>
      <c r="B623" s="13">
        <v>5813.1286600590174</v>
      </c>
      <c r="C623" s="6">
        <v>3.6930000000000001</v>
      </c>
      <c r="D623" s="6">
        <f t="shared" si="18"/>
        <v>0.4924</v>
      </c>
      <c r="E623" s="1">
        <f>LOOKUP(A623,'Crude Price'!A623:A4554,'Crude Price'!C623:C4554)</f>
        <v>24.99</v>
      </c>
      <c r="F623" s="15">
        <f t="shared" si="19"/>
        <v>1.9703881552621049E-2</v>
      </c>
    </row>
    <row r="624" spans="1:6">
      <c r="A624" s="11">
        <v>37432</v>
      </c>
      <c r="B624" s="13">
        <v>5740.356171549497</v>
      </c>
      <c r="C624" s="6">
        <v>3.6930000000000001</v>
      </c>
      <c r="D624" s="6">
        <f t="shared" si="18"/>
        <v>0.4924</v>
      </c>
      <c r="E624" s="1">
        <f>LOOKUP(A624,'Crude Price'!A624:A4555,'Crude Price'!C624:C4555)</f>
        <v>25.32</v>
      </c>
      <c r="F624" s="15">
        <f t="shared" si="19"/>
        <v>1.9447077409162718E-2</v>
      </c>
    </row>
    <row r="625" spans="1:6">
      <c r="A625" s="11">
        <v>37433</v>
      </c>
      <c r="B625" s="13">
        <v>5667.5836830399758</v>
      </c>
      <c r="C625" s="6">
        <v>3.6930000000000001</v>
      </c>
      <c r="D625" s="6">
        <f t="shared" si="18"/>
        <v>0.4924</v>
      </c>
      <c r="E625" s="1">
        <f>LOOKUP(A625,'Crude Price'!A625:A4556,'Crude Price'!C625:C4556)</f>
        <v>24.75</v>
      </c>
      <c r="F625" s="15">
        <f t="shared" si="19"/>
        <v>1.9894949494949497E-2</v>
      </c>
    </row>
    <row r="626" spans="1:6">
      <c r="A626" s="11">
        <v>37434</v>
      </c>
      <c r="B626" s="13">
        <v>5667.5836830399758</v>
      </c>
      <c r="C626" s="6">
        <v>3.6930000000000001</v>
      </c>
      <c r="D626" s="6">
        <f t="shared" si="18"/>
        <v>0.4924</v>
      </c>
      <c r="E626" s="1">
        <f>LOOKUP(A626,'Crude Price'!A626:A4557,'Crude Price'!C626:C4557)</f>
        <v>25.39</v>
      </c>
      <c r="F626" s="15">
        <f t="shared" si="19"/>
        <v>1.9393461992910595E-2</v>
      </c>
    </row>
    <row r="627" spans="1:6">
      <c r="A627" s="11">
        <v>37435</v>
      </c>
      <c r="B627" s="13">
        <v>5667.5836830399758</v>
      </c>
      <c r="C627" s="6">
        <v>3.6930000000000001</v>
      </c>
      <c r="D627" s="6">
        <f t="shared" si="18"/>
        <v>0.4924</v>
      </c>
      <c r="E627" s="1">
        <f>LOOKUP(A627,'Crude Price'!A627:A4558,'Crude Price'!C627:C4558)</f>
        <v>25.33</v>
      </c>
      <c r="F627" s="15">
        <f t="shared" si="19"/>
        <v>1.9439399921042246E-2</v>
      </c>
    </row>
    <row r="628" spans="1:6">
      <c r="A628" s="11">
        <v>37438</v>
      </c>
      <c r="B628" s="13">
        <v>6323.2548583518601</v>
      </c>
      <c r="C628" s="6">
        <v>3.8161</v>
      </c>
      <c r="D628" s="6">
        <f t="shared" si="18"/>
        <v>0.50881333333333334</v>
      </c>
      <c r="E628" s="1">
        <f>LOOKUP(A628,'Crude Price'!A628:A4559,'Crude Price'!C628:C4559)</f>
        <v>25.65</v>
      </c>
      <c r="F628" s="15">
        <f t="shared" si="19"/>
        <v>1.98367771280052E-2</v>
      </c>
    </row>
    <row r="629" spans="1:6">
      <c r="A629" s="11">
        <v>37439</v>
      </c>
      <c r="B629" s="13">
        <v>6978.9260336637435</v>
      </c>
      <c r="C629" s="6">
        <v>3.9392</v>
      </c>
      <c r="D629" s="6">
        <f t="shared" si="18"/>
        <v>0.52522666666666662</v>
      </c>
      <c r="E629" s="1">
        <f>LOOKUP(A629,'Crude Price'!A629:A4560,'Crude Price'!C629:C4560)</f>
        <v>25.64</v>
      </c>
      <c r="F629" s="15">
        <f t="shared" si="19"/>
        <v>2.0484659386375451E-2</v>
      </c>
    </row>
    <row r="630" spans="1:6">
      <c r="A630" s="11">
        <v>37440</v>
      </c>
      <c r="B630" s="13">
        <v>6978.9260336637435</v>
      </c>
      <c r="C630" s="6">
        <v>3.9392</v>
      </c>
      <c r="D630" s="6">
        <f t="shared" si="18"/>
        <v>0.52522666666666662</v>
      </c>
      <c r="E630" s="1">
        <f>LOOKUP(A630,'Crude Price'!A630:A4561,'Crude Price'!C630:C4561)</f>
        <v>25.59</v>
      </c>
      <c r="F630" s="15">
        <f t="shared" si="19"/>
        <v>2.0524684121401588E-2</v>
      </c>
    </row>
    <row r="631" spans="1:6">
      <c r="A631" s="11">
        <v>37441</v>
      </c>
      <c r="B631" s="13">
        <v>6978.9260336637435</v>
      </c>
      <c r="C631" s="6">
        <v>3.9392</v>
      </c>
      <c r="D631" s="6">
        <f t="shared" si="18"/>
        <v>0.52522666666666662</v>
      </c>
      <c r="E631" s="1">
        <f>LOOKUP(A631,'Crude Price'!A631:A4562,'Crude Price'!C631:C4562)</f>
        <v>25.51</v>
      </c>
      <c r="F631" s="15">
        <f t="shared" si="19"/>
        <v>2.0589050045733696E-2</v>
      </c>
    </row>
    <row r="632" spans="1:6">
      <c r="A632" s="11">
        <v>37442</v>
      </c>
      <c r="B632" s="13">
        <v>7634.5972089756324</v>
      </c>
      <c r="C632" s="6">
        <v>4.0623000000000005</v>
      </c>
      <c r="D632" s="6">
        <f t="shared" si="18"/>
        <v>0.54164000000000001</v>
      </c>
      <c r="E632" s="1">
        <f>LOOKUP(A632,'Crude Price'!A632:A4563,'Crude Price'!C632:C4563)</f>
        <v>25.75</v>
      </c>
      <c r="F632" s="15">
        <f t="shared" si="19"/>
        <v>2.1034563106796116E-2</v>
      </c>
    </row>
    <row r="633" spans="1:6">
      <c r="A633" s="11">
        <v>37445</v>
      </c>
      <c r="B633" s="13">
        <v>7489.0522319565916</v>
      </c>
      <c r="C633" s="6">
        <v>4.0623000000000005</v>
      </c>
      <c r="D633" s="6">
        <f t="shared" si="18"/>
        <v>0.54164000000000001</v>
      </c>
      <c r="E633" s="1">
        <f>LOOKUP(A633,'Crude Price'!A633:A4564,'Crude Price'!C633:C4564)</f>
        <v>25.08</v>
      </c>
      <c r="F633" s="15">
        <f t="shared" si="19"/>
        <v>2.1596491228070176E-2</v>
      </c>
    </row>
    <row r="634" spans="1:6">
      <c r="A634" s="11">
        <v>37446</v>
      </c>
      <c r="B634" s="13">
        <v>7489.0522319565916</v>
      </c>
      <c r="C634" s="6">
        <v>4.0623000000000005</v>
      </c>
      <c r="D634" s="6">
        <f t="shared" si="18"/>
        <v>0.54164000000000001</v>
      </c>
      <c r="E634" s="1">
        <f>LOOKUP(A634,'Crude Price'!A634:A4565,'Crude Price'!C634:C4565)</f>
        <v>24.9</v>
      </c>
      <c r="F634" s="15">
        <f t="shared" si="19"/>
        <v>2.1752610441767069E-2</v>
      </c>
    </row>
    <row r="635" spans="1:6">
      <c r="A635" s="11">
        <v>37447</v>
      </c>
      <c r="B635" s="13">
        <v>7489.0522319565916</v>
      </c>
      <c r="C635" s="6">
        <v>4.0623000000000005</v>
      </c>
      <c r="D635" s="6">
        <f t="shared" si="18"/>
        <v>0.54164000000000001</v>
      </c>
      <c r="E635" s="1">
        <f>LOOKUP(A635,'Crude Price'!A635:A4566,'Crude Price'!C635:C4566)</f>
        <v>25.82</v>
      </c>
      <c r="F635" s="15">
        <f t="shared" si="19"/>
        <v>2.0977536793183579E-2</v>
      </c>
    </row>
    <row r="636" spans="1:6">
      <c r="A636" s="11">
        <v>37448</v>
      </c>
      <c r="B636" s="13">
        <v>7489.0522319565916</v>
      </c>
      <c r="C636" s="6">
        <v>4.0623000000000005</v>
      </c>
      <c r="D636" s="6">
        <f t="shared" si="18"/>
        <v>0.54164000000000001</v>
      </c>
      <c r="E636" s="1">
        <f>LOOKUP(A636,'Crude Price'!A636:A4567,'Crude Price'!C636:C4567)</f>
        <v>25.83</v>
      </c>
      <c r="F636" s="15">
        <f t="shared" si="19"/>
        <v>2.0969415408439801E-2</v>
      </c>
    </row>
    <row r="637" spans="1:6">
      <c r="A637" s="11">
        <v>37449</v>
      </c>
      <c r="B637" s="13">
        <v>8144.7234072684751</v>
      </c>
      <c r="C637" s="6">
        <v>4.1854000000000005</v>
      </c>
      <c r="D637" s="6">
        <f t="shared" si="18"/>
        <v>0.5580533333333334</v>
      </c>
      <c r="E637" s="1">
        <f>LOOKUP(A637,'Crude Price'!A637:A4568,'Crude Price'!C637:C4568)</f>
        <v>26.11</v>
      </c>
      <c r="F637" s="15">
        <f t="shared" si="19"/>
        <v>2.1373164815524068E-2</v>
      </c>
    </row>
    <row r="638" spans="1:6">
      <c r="A638" s="11">
        <v>37452</v>
      </c>
      <c r="B638" s="13">
        <v>8800.3945825803567</v>
      </c>
      <c r="C638" s="6">
        <v>4.3084999999999996</v>
      </c>
      <c r="D638" s="6">
        <f t="shared" si="18"/>
        <v>0.57446666666666657</v>
      </c>
      <c r="E638" s="1">
        <f>LOOKUP(A638,'Crude Price'!A638:A4569,'Crude Price'!C638:C4569)</f>
        <v>26.16</v>
      </c>
      <c r="F638" s="15">
        <f t="shared" si="19"/>
        <v>2.1959734964322117E-2</v>
      </c>
    </row>
    <row r="639" spans="1:6">
      <c r="A639" s="11">
        <v>37453</v>
      </c>
      <c r="B639" s="13">
        <v>16668.448686322969</v>
      </c>
      <c r="C639" s="6">
        <v>5.7857000000000003</v>
      </c>
      <c r="D639" s="6">
        <f t="shared" si="18"/>
        <v>0.7714266666666667</v>
      </c>
      <c r="E639" s="1">
        <f>LOOKUP(A639,'Crude Price'!A639:A4570,'Crude Price'!C639:C4570)</f>
        <v>25.94</v>
      </c>
      <c r="F639" s="15">
        <f t="shared" si="19"/>
        <v>2.9738884605499873E-2</v>
      </c>
    </row>
    <row r="640" spans="1:6">
      <c r="A640" s="11">
        <v>37454</v>
      </c>
      <c r="B640" s="13">
        <v>18635.462212258622</v>
      </c>
      <c r="C640" s="6">
        <v>6.1550000000000002</v>
      </c>
      <c r="D640" s="6">
        <f t="shared" si="18"/>
        <v>0.82066666666666666</v>
      </c>
      <c r="E640" s="1">
        <f>LOOKUP(A640,'Crude Price'!A640:A4571,'Crude Price'!C640:C4571)</f>
        <v>26.19</v>
      </c>
      <c r="F640" s="15">
        <f t="shared" si="19"/>
        <v>3.1335115183912431E-2</v>
      </c>
    </row>
    <row r="641" spans="1:6">
      <c r="A641" s="11">
        <v>37455</v>
      </c>
      <c r="B641" s="13">
        <v>19291.133387570506</v>
      </c>
      <c r="C641" s="6">
        <v>6.2781000000000002</v>
      </c>
      <c r="D641" s="6">
        <f t="shared" si="18"/>
        <v>0.83708000000000005</v>
      </c>
      <c r="E641" s="1">
        <f>LOOKUP(A641,'Crude Price'!A641:A4572,'Crude Price'!C641:C4572)</f>
        <v>26.72</v>
      </c>
      <c r="F641" s="15">
        <f t="shared" si="19"/>
        <v>3.1327844311377251E-2</v>
      </c>
    </row>
    <row r="642" spans="1:6">
      <c r="A642" s="11">
        <v>37456</v>
      </c>
      <c r="B642" s="13">
        <v>18635.462212258622</v>
      </c>
      <c r="C642" s="6">
        <v>6.1550000000000002</v>
      </c>
      <c r="D642" s="6">
        <f t="shared" si="18"/>
        <v>0.82066666666666666</v>
      </c>
      <c r="E642" s="1">
        <f>LOOKUP(A642,'Crude Price'!A642:A4573,'Crude Price'!C642:C4573)</f>
        <v>26.37</v>
      </c>
      <c r="F642" s="15">
        <f t="shared" si="19"/>
        <v>3.1121223612691189E-2</v>
      </c>
    </row>
    <row r="643" spans="1:6">
      <c r="A643" s="11">
        <v>37459</v>
      </c>
      <c r="B643" s="13">
        <v>17979.791036946735</v>
      </c>
      <c r="C643" s="6">
        <v>6.0319000000000003</v>
      </c>
      <c r="D643" s="6">
        <f t="shared" ref="D643:D706" si="20">C643/7.5</f>
        <v>0.80425333333333338</v>
      </c>
      <c r="E643" s="1">
        <f>LOOKUP(A643,'Crude Price'!A643:A4574,'Crude Price'!C643:C4574)</f>
        <v>25.7</v>
      </c>
      <c r="F643" s="15">
        <f t="shared" ref="F643:F706" si="21">D643/E643</f>
        <v>3.1293904020752272E-2</v>
      </c>
    </row>
    <row r="644" spans="1:6">
      <c r="A644" s="11">
        <v>37460</v>
      </c>
      <c r="B644" s="13">
        <v>17324.119861634856</v>
      </c>
      <c r="C644" s="6">
        <v>5.9088000000000003</v>
      </c>
      <c r="D644" s="6">
        <f t="shared" si="20"/>
        <v>0.78783999999999998</v>
      </c>
      <c r="E644" s="1">
        <f>LOOKUP(A644,'Crude Price'!A644:A4575,'Crude Price'!C644:C4575)</f>
        <v>25.65</v>
      </c>
      <c r="F644" s="15">
        <f t="shared" si="21"/>
        <v>3.0715009746588695E-2</v>
      </c>
    </row>
    <row r="645" spans="1:6">
      <c r="A645" s="11">
        <v>37461</v>
      </c>
      <c r="B645" s="13">
        <v>16668.448686322969</v>
      </c>
      <c r="C645" s="6">
        <v>5.7857000000000003</v>
      </c>
      <c r="D645" s="6">
        <f t="shared" si="20"/>
        <v>0.7714266666666667</v>
      </c>
      <c r="E645" s="1">
        <f>LOOKUP(A645,'Crude Price'!A645:A4576,'Crude Price'!C645:C4576)</f>
        <v>25.43</v>
      </c>
      <c r="F645" s="15">
        <f t="shared" si="21"/>
        <v>3.0335299515008522E-2</v>
      </c>
    </row>
    <row r="646" spans="1:6">
      <c r="A646" s="11">
        <v>37462</v>
      </c>
      <c r="B646" s="13">
        <v>14701.435160387315</v>
      </c>
      <c r="C646" s="6">
        <v>5.4164000000000003</v>
      </c>
      <c r="D646" s="6">
        <f t="shared" si="20"/>
        <v>0.72218666666666675</v>
      </c>
      <c r="E646" s="1">
        <f>LOOKUP(A646,'Crude Price'!A646:A4577,'Crude Price'!C646:C4577)</f>
        <v>25.36</v>
      </c>
      <c r="F646" s="15">
        <f t="shared" si="21"/>
        <v>2.8477392218717142E-2</v>
      </c>
    </row>
    <row r="647" spans="1:6">
      <c r="A647" s="11">
        <v>37463</v>
      </c>
      <c r="B647" s="13">
        <v>14045.763985075433</v>
      </c>
      <c r="C647" s="6">
        <v>5.2933000000000003</v>
      </c>
      <c r="D647" s="6">
        <f t="shared" si="20"/>
        <v>0.70577333333333336</v>
      </c>
      <c r="E647" s="1">
        <f>LOOKUP(A647,'Crude Price'!A647:A4578,'Crude Price'!C647:C4578)</f>
        <v>25.1</v>
      </c>
      <c r="F647" s="15">
        <f t="shared" si="21"/>
        <v>2.8118459495351925E-2</v>
      </c>
    </row>
    <row r="648" spans="1:6">
      <c r="A648" s="11">
        <v>37466</v>
      </c>
      <c r="B648" s="13">
        <v>10767.408108516011</v>
      </c>
      <c r="C648" s="6">
        <v>4.6778000000000004</v>
      </c>
      <c r="D648" s="6">
        <f t="shared" si="20"/>
        <v>0.62370666666666674</v>
      </c>
      <c r="E648" s="1">
        <f>LOOKUP(A648,'Crude Price'!A648:A4579,'Crude Price'!C648:C4579)</f>
        <v>25.2</v>
      </c>
      <c r="F648" s="15">
        <f t="shared" si="21"/>
        <v>2.4750264550264554E-2</v>
      </c>
    </row>
    <row r="649" spans="1:6">
      <c r="A649" s="11">
        <v>37467</v>
      </c>
      <c r="B649" s="13">
        <v>10767.408108516011</v>
      </c>
      <c r="C649" s="6">
        <v>4.6778000000000004</v>
      </c>
      <c r="D649" s="6">
        <f t="shared" si="20"/>
        <v>0.62370666666666674</v>
      </c>
      <c r="E649" s="1">
        <f>LOOKUP(A649,'Crude Price'!A649:A4580,'Crude Price'!C649:C4580)</f>
        <v>25.95</v>
      </c>
      <c r="F649" s="15">
        <f t="shared" si="21"/>
        <v>2.4034938985228006E-2</v>
      </c>
    </row>
    <row r="650" spans="1:6">
      <c r="A650" s="11">
        <v>37468</v>
      </c>
      <c r="B650" s="13">
        <v>10767.408108516011</v>
      </c>
      <c r="C650" s="6">
        <v>4.6778000000000004</v>
      </c>
      <c r="D650" s="6">
        <f t="shared" si="20"/>
        <v>0.62370666666666674</v>
      </c>
      <c r="E650" s="1">
        <f>LOOKUP(A650,'Crude Price'!A650:A4581,'Crude Price'!C650:C4581)</f>
        <v>26.28</v>
      </c>
      <c r="F650" s="15">
        <f t="shared" si="21"/>
        <v>2.3733130390664638E-2</v>
      </c>
    </row>
    <row r="651" spans="1:6">
      <c r="A651" s="11">
        <v>37469</v>
      </c>
      <c r="B651" s="13">
        <v>10767.408108516011</v>
      </c>
      <c r="C651" s="6">
        <v>4.6778000000000004</v>
      </c>
      <c r="D651" s="6">
        <f t="shared" si="20"/>
        <v>0.62370666666666674</v>
      </c>
      <c r="E651" s="1">
        <f>LOOKUP(A651,'Crude Price'!A651:A4582,'Crude Price'!C651:C4582)</f>
        <v>25.79</v>
      </c>
      <c r="F651" s="15">
        <f t="shared" si="21"/>
        <v>2.418405066563268E-2</v>
      </c>
    </row>
    <row r="652" spans="1:6">
      <c r="A652" s="11">
        <v>37470</v>
      </c>
      <c r="B652" s="13">
        <v>11423.079283827892</v>
      </c>
      <c r="C652" s="6">
        <v>4.8009000000000004</v>
      </c>
      <c r="D652" s="6">
        <f t="shared" si="20"/>
        <v>0.64012000000000002</v>
      </c>
      <c r="E652" s="1">
        <f>LOOKUP(A652,'Crude Price'!A652:A4583,'Crude Price'!C652:C4583)</f>
        <v>25.17</v>
      </c>
      <c r="F652" s="15">
        <f t="shared" si="21"/>
        <v>2.543186332936035E-2</v>
      </c>
    </row>
    <row r="653" spans="1:6">
      <c r="A653" s="11">
        <v>37473</v>
      </c>
      <c r="B653" s="13">
        <v>11423.079283827892</v>
      </c>
      <c r="C653" s="6">
        <v>4.8009000000000004</v>
      </c>
      <c r="D653" s="6">
        <f t="shared" si="20"/>
        <v>0.64012000000000002</v>
      </c>
      <c r="E653" s="1">
        <f>LOOKUP(A653,'Crude Price'!A653:A4584,'Crude Price'!C653:C4584)</f>
        <v>25.2</v>
      </c>
      <c r="F653" s="15">
        <f t="shared" si="21"/>
        <v>2.5401587301587304E-2</v>
      </c>
    </row>
    <row r="654" spans="1:6">
      <c r="A654" s="11">
        <v>37474</v>
      </c>
      <c r="B654" s="13">
        <v>11423.079283827892</v>
      </c>
      <c r="C654" s="6">
        <v>4.8009000000000004</v>
      </c>
      <c r="D654" s="6">
        <f t="shared" si="20"/>
        <v>0.64012000000000002</v>
      </c>
      <c r="E654" s="1">
        <f>LOOKUP(A654,'Crude Price'!A654:A4585,'Crude Price'!C654:C4585)</f>
        <v>25.69</v>
      </c>
      <c r="F654" s="15">
        <f t="shared" si="21"/>
        <v>2.491708836123005E-2</v>
      </c>
    </row>
    <row r="655" spans="1:6">
      <c r="A655" s="11">
        <v>37475</v>
      </c>
      <c r="B655" s="13">
        <v>10767.408108516011</v>
      </c>
      <c r="C655" s="6">
        <v>4.6778000000000004</v>
      </c>
      <c r="D655" s="6">
        <f t="shared" si="20"/>
        <v>0.62370666666666674</v>
      </c>
      <c r="E655" s="1">
        <f>LOOKUP(A655,'Crude Price'!A655:A4586,'Crude Price'!C655:C4586)</f>
        <v>25.7</v>
      </c>
      <c r="F655" s="15">
        <f t="shared" si="21"/>
        <v>2.426874189364462E-2</v>
      </c>
    </row>
    <row r="656" spans="1:6">
      <c r="A656" s="11">
        <v>37476</v>
      </c>
      <c r="B656" s="13">
        <v>10767.408108516011</v>
      </c>
      <c r="C656" s="6">
        <v>4.6778000000000004</v>
      </c>
      <c r="D656" s="6">
        <f t="shared" si="20"/>
        <v>0.62370666666666674</v>
      </c>
      <c r="E656" s="1">
        <f>LOOKUP(A656,'Crude Price'!A656:A4587,'Crude Price'!C656:C4587)</f>
        <v>25.51</v>
      </c>
      <c r="F656" s="15">
        <f t="shared" si="21"/>
        <v>2.444949692930877E-2</v>
      </c>
    </row>
    <row r="657" spans="1:6">
      <c r="A657" s="11">
        <v>37477</v>
      </c>
      <c r="B657" s="13">
        <v>9456.0657578922383</v>
      </c>
      <c r="C657" s="6">
        <v>4.4316000000000004</v>
      </c>
      <c r="D657" s="6">
        <f t="shared" si="20"/>
        <v>0.59088000000000007</v>
      </c>
      <c r="E657" s="1">
        <f>LOOKUP(A657,'Crude Price'!A657:A4588,'Crude Price'!C657:C4588)</f>
        <v>25.49</v>
      </c>
      <c r="F657" s="15">
        <f t="shared" si="21"/>
        <v>2.3180855237347985E-2</v>
      </c>
    </row>
    <row r="658" spans="1:6">
      <c r="A658" s="11">
        <v>37480</v>
      </c>
      <c r="B658" s="13">
        <v>8800.3945825803567</v>
      </c>
      <c r="C658" s="6">
        <v>4.3084999999999996</v>
      </c>
      <c r="D658" s="6">
        <f t="shared" si="20"/>
        <v>0.57446666666666657</v>
      </c>
      <c r="E658" s="1">
        <f>LOOKUP(A658,'Crude Price'!A658:A4589,'Crude Price'!C658:C4589)</f>
        <v>25.63</v>
      </c>
      <c r="F658" s="15">
        <f t="shared" si="21"/>
        <v>2.2413837950318635E-2</v>
      </c>
    </row>
    <row r="659" spans="1:6">
      <c r="A659" s="11">
        <v>37481</v>
      </c>
      <c r="B659" s="13">
        <v>7489.0522319565916</v>
      </c>
      <c r="C659" s="6">
        <v>4.0623000000000005</v>
      </c>
      <c r="D659" s="6">
        <f t="shared" si="20"/>
        <v>0.54164000000000001</v>
      </c>
      <c r="E659" s="1">
        <f>LOOKUP(A659,'Crude Price'!A659:A4590,'Crude Price'!C659:C4590)</f>
        <v>26.11</v>
      </c>
      <c r="F659" s="15">
        <f t="shared" si="21"/>
        <v>2.0744542320949827E-2</v>
      </c>
    </row>
    <row r="660" spans="1:6">
      <c r="A660" s="11">
        <v>37482</v>
      </c>
      <c r="B660" s="13">
        <v>6177.7098813328184</v>
      </c>
      <c r="C660" s="6">
        <v>3.8161</v>
      </c>
      <c r="D660" s="6">
        <f t="shared" si="20"/>
        <v>0.50881333333333334</v>
      </c>
      <c r="E660" s="1">
        <f>LOOKUP(A660,'Crude Price'!A660:A4591,'Crude Price'!C660:C4591)</f>
        <v>26.47</v>
      </c>
      <c r="F660" s="15">
        <f t="shared" si="21"/>
        <v>1.9222264198463672E-2</v>
      </c>
    </row>
    <row r="661" spans="1:6">
      <c r="A661" s="11">
        <v>37483</v>
      </c>
      <c r="B661" s="13">
        <v>6177.7098813328184</v>
      </c>
      <c r="C661" s="6">
        <v>3.8161</v>
      </c>
      <c r="D661" s="6">
        <f t="shared" si="20"/>
        <v>0.50881333333333334</v>
      </c>
      <c r="E661" s="1">
        <f>LOOKUP(A661,'Crude Price'!A661:A4592,'Crude Price'!C661:C4592)</f>
        <v>26.66</v>
      </c>
      <c r="F661" s="15">
        <f t="shared" si="21"/>
        <v>1.9085271317829458E-2</v>
      </c>
    </row>
    <row r="662" spans="1:6">
      <c r="A662" s="11">
        <v>37484</v>
      </c>
      <c r="B662" s="13">
        <v>5449.2662175114137</v>
      </c>
      <c r="C662" s="6">
        <v>3.6930000000000001</v>
      </c>
      <c r="D662" s="6">
        <f t="shared" si="20"/>
        <v>0.4924</v>
      </c>
      <c r="E662" s="1">
        <f>LOOKUP(A662,'Crude Price'!A662:A4593,'Crude Price'!C662:C4593)</f>
        <v>27.33</v>
      </c>
      <c r="F662" s="15">
        <f t="shared" si="21"/>
        <v>1.8016831320892792E-2</v>
      </c>
    </row>
    <row r="663" spans="1:6">
      <c r="A663" s="11">
        <v>37487</v>
      </c>
      <c r="B663" s="13">
        <v>5376.4937290018934</v>
      </c>
      <c r="C663" s="6">
        <v>3.6930000000000001</v>
      </c>
      <c r="D663" s="6">
        <f t="shared" si="20"/>
        <v>0.4924</v>
      </c>
      <c r="E663" s="1">
        <f>LOOKUP(A663,'Crude Price'!A663:A4594,'Crude Price'!C663:C4594)</f>
        <v>27.44</v>
      </c>
      <c r="F663" s="15">
        <f t="shared" si="21"/>
        <v>1.7944606413994167E-2</v>
      </c>
    </row>
    <row r="664" spans="1:6">
      <c r="A664" s="11">
        <v>37488</v>
      </c>
      <c r="B664" s="13">
        <v>4648.0500651804887</v>
      </c>
      <c r="C664" s="6">
        <v>3.5699000000000001</v>
      </c>
      <c r="D664" s="6">
        <f t="shared" si="20"/>
        <v>0.47598666666666667</v>
      </c>
      <c r="E664" s="1">
        <f>LOOKUP(A664,'Crude Price'!A664:A4595,'Crude Price'!C664:C4595)</f>
        <v>27.63</v>
      </c>
      <c r="F664" s="15">
        <f t="shared" si="21"/>
        <v>1.7227168536614792E-2</v>
      </c>
    </row>
    <row r="665" spans="1:6">
      <c r="A665" s="11">
        <v>37489</v>
      </c>
      <c r="B665" s="13">
        <v>5230.9487519828517</v>
      </c>
      <c r="C665" s="6">
        <v>3.6930000000000001</v>
      </c>
      <c r="D665" s="6">
        <f t="shared" si="20"/>
        <v>0.4924</v>
      </c>
      <c r="E665" s="1">
        <f>LOOKUP(A665,'Crude Price'!A665:A4596,'Crude Price'!C665:C4596)</f>
        <v>27.53</v>
      </c>
      <c r="F665" s="15">
        <f t="shared" si="21"/>
        <v>1.7885942608063931E-2</v>
      </c>
    </row>
    <row r="666" spans="1:6">
      <c r="A666" s="11">
        <v>37490</v>
      </c>
      <c r="B666" s="13">
        <v>5158.1762634733313</v>
      </c>
      <c r="C666" s="6">
        <v>3.6930000000000001</v>
      </c>
      <c r="D666" s="6">
        <f t="shared" si="20"/>
        <v>0.4924</v>
      </c>
      <c r="E666" s="1">
        <f>LOOKUP(A666,'Crude Price'!A666:A4597,'Crude Price'!C666:C4597)</f>
        <v>27.81</v>
      </c>
      <c r="F666" s="15">
        <f t="shared" si="21"/>
        <v>1.7705861201006833E-2</v>
      </c>
    </row>
    <row r="667" spans="1:6">
      <c r="A667" s="11">
        <v>37491</v>
      </c>
      <c r="B667" s="13">
        <v>5085.4037749638101</v>
      </c>
      <c r="C667" s="6">
        <v>3.6930000000000001</v>
      </c>
      <c r="D667" s="6">
        <f t="shared" si="20"/>
        <v>0.4924</v>
      </c>
      <c r="E667" s="1">
        <f>LOOKUP(A667,'Crude Price'!A667:A4598,'Crude Price'!C667:C4598)</f>
        <v>27.51</v>
      </c>
      <c r="F667" s="15">
        <f t="shared" si="21"/>
        <v>1.7898945837877135E-2</v>
      </c>
    </row>
    <row r="668" spans="1:6">
      <c r="A668" s="11">
        <v>37495</v>
      </c>
      <c r="B668" s="13">
        <v>5668.302461766174</v>
      </c>
      <c r="C668" s="6">
        <v>3.8161</v>
      </c>
      <c r="D668" s="6">
        <f t="shared" si="20"/>
        <v>0.50881333333333334</v>
      </c>
      <c r="E668" s="1">
        <f>LOOKUP(A668,'Crude Price'!A668:A4599,'Crude Price'!C668:C4599)</f>
        <v>27.89</v>
      </c>
      <c r="F668" s="15">
        <f t="shared" si="21"/>
        <v>1.8243575953149276E-2</v>
      </c>
    </row>
    <row r="669" spans="1:6">
      <c r="A669" s="11">
        <v>37496</v>
      </c>
      <c r="B669" s="13">
        <v>6906.8723238804259</v>
      </c>
      <c r="C669" s="6">
        <v>4.0623000000000005</v>
      </c>
      <c r="D669" s="6">
        <f t="shared" si="20"/>
        <v>0.54164000000000001</v>
      </c>
      <c r="E669" s="1">
        <f>LOOKUP(A669,'Crude Price'!A669:A4600,'Crude Price'!C669:C4600)</f>
        <v>27.54</v>
      </c>
      <c r="F669" s="15">
        <f t="shared" si="21"/>
        <v>1.9667392883079157E-2</v>
      </c>
    </row>
    <row r="670" spans="1:6">
      <c r="A670" s="11">
        <v>37497</v>
      </c>
      <c r="B670" s="13">
        <v>8145.4421859946706</v>
      </c>
      <c r="C670" s="6">
        <v>4.3084999999999996</v>
      </c>
      <c r="D670" s="6">
        <f t="shared" si="20"/>
        <v>0.57446666666666657</v>
      </c>
      <c r="E670" s="1">
        <f>LOOKUP(A670,'Crude Price'!A670:A4601,'Crude Price'!C670:C4601)</f>
        <v>27.11</v>
      </c>
      <c r="F670" s="15">
        <f t="shared" si="21"/>
        <v>2.1190212713635803E-2</v>
      </c>
    </row>
    <row r="671" spans="1:6">
      <c r="A671" s="11">
        <v>37498</v>
      </c>
      <c r="B671" s="13">
        <v>8728.3408727970309</v>
      </c>
      <c r="C671" s="6">
        <v>4.4316000000000004</v>
      </c>
      <c r="D671" s="6">
        <f t="shared" si="20"/>
        <v>0.59088000000000007</v>
      </c>
      <c r="E671" s="1">
        <f>LOOKUP(A671,'Crude Price'!A671:A4602,'Crude Price'!C671:C4602)</f>
        <v>27.56</v>
      </c>
      <c r="F671" s="15">
        <f t="shared" si="21"/>
        <v>2.1439767779390426E-2</v>
      </c>
    </row>
    <row r="672" spans="1:6">
      <c r="A672" s="11">
        <v>37501</v>
      </c>
      <c r="B672" s="13">
        <v>9311.2395595993967</v>
      </c>
      <c r="C672" s="6">
        <v>4.5547000000000004</v>
      </c>
      <c r="D672" s="6">
        <f t="shared" si="20"/>
        <v>0.60729333333333335</v>
      </c>
      <c r="E672" s="1">
        <f>LOOKUP(A672,'Crude Price'!A672:A4603,'Crude Price'!C672:C4603)</f>
        <v>27.45</v>
      </c>
      <c r="F672" s="15">
        <f t="shared" si="21"/>
        <v>2.2123618700667882E-2</v>
      </c>
    </row>
    <row r="673" spans="1:6">
      <c r="A673" s="11">
        <v>37502</v>
      </c>
      <c r="B673" s="13">
        <v>9238.4670710898772</v>
      </c>
      <c r="C673" s="6">
        <v>4.5547000000000004</v>
      </c>
      <c r="D673" s="6">
        <f t="shared" si="20"/>
        <v>0.60729333333333335</v>
      </c>
      <c r="E673" s="1">
        <f>LOOKUP(A673,'Crude Price'!A673:A4604,'Crude Price'!C673:C4604)</f>
        <v>26.58</v>
      </c>
      <c r="F673" s="15">
        <f t="shared" si="21"/>
        <v>2.2847755204414347E-2</v>
      </c>
    </row>
    <row r="674" spans="1:6">
      <c r="A674" s="11">
        <v>37503</v>
      </c>
      <c r="B674" s="13">
        <v>8510.0234072684689</v>
      </c>
      <c r="C674" s="6">
        <v>4.4316000000000004</v>
      </c>
      <c r="D674" s="6">
        <f t="shared" si="20"/>
        <v>0.59088000000000007</v>
      </c>
      <c r="E674" s="1">
        <f>LOOKUP(A674,'Crude Price'!A674:A4605,'Crude Price'!C674:C4605)</f>
        <v>27.31</v>
      </c>
      <c r="F674" s="15">
        <f t="shared" si="21"/>
        <v>2.1636030757964119E-2</v>
      </c>
    </row>
    <row r="675" spans="1:6">
      <c r="A675" s="11">
        <v>37504</v>
      </c>
      <c r="B675" s="13">
        <v>7781.5797434470669</v>
      </c>
      <c r="C675" s="6">
        <v>4.3084999999999996</v>
      </c>
      <c r="D675" s="6">
        <f t="shared" si="20"/>
        <v>0.57446666666666657</v>
      </c>
      <c r="E675" s="1">
        <f>LOOKUP(A675,'Crude Price'!A675:A4606,'Crude Price'!C675:C4606)</f>
        <v>27.54</v>
      </c>
      <c r="F675" s="15">
        <f t="shared" si="21"/>
        <v>2.0859356088114255E-2</v>
      </c>
    </row>
    <row r="676" spans="1:6">
      <c r="A676" s="11">
        <v>37505</v>
      </c>
      <c r="B676" s="13">
        <v>7053.1360796256649</v>
      </c>
      <c r="C676" s="6">
        <v>4.1854000000000005</v>
      </c>
      <c r="D676" s="6">
        <f t="shared" si="20"/>
        <v>0.5580533333333334</v>
      </c>
      <c r="E676" s="1">
        <f>LOOKUP(A676,'Crude Price'!A676:A4607,'Crude Price'!C676:C4607)</f>
        <v>28.36</v>
      </c>
      <c r="F676" s="15">
        <f t="shared" si="21"/>
        <v>1.9677480018805833E-2</v>
      </c>
    </row>
    <row r="677" spans="1:6">
      <c r="A677" s="11">
        <v>37508</v>
      </c>
      <c r="B677" s="13">
        <v>6324.6924158042602</v>
      </c>
      <c r="C677" s="6">
        <v>4.0623000000000005</v>
      </c>
      <c r="D677" s="6">
        <f t="shared" si="20"/>
        <v>0.54164000000000001</v>
      </c>
      <c r="E677" s="1">
        <f>LOOKUP(A677,'Crude Price'!A677:A4608,'Crude Price'!C677:C4608)</f>
        <v>28.67</v>
      </c>
      <c r="F677" s="15">
        <f t="shared" si="21"/>
        <v>1.8892221834670386E-2</v>
      </c>
    </row>
    <row r="678" spans="1:6">
      <c r="A678" s="11">
        <v>37509</v>
      </c>
      <c r="B678" s="13">
        <v>6251.9199272947399</v>
      </c>
      <c r="C678" s="6">
        <v>4.0623000000000005</v>
      </c>
      <c r="D678" s="6">
        <f t="shared" si="20"/>
        <v>0.54164000000000001</v>
      </c>
      <c r="E678" s="1">
        <f>LOOKUP(A678,'Crude Price'!A678:A4609,'Crude Price'!C678:C4609)</f>
        <v>28.92</v>
      </c>
      <c r="F678" s="15">
        <f t="shared" si="21"/>
        <v>1.872890733056708E-2</v>
      </c>
    </row>
    <row r="679" spans="1:6">
      <c r="A679" s="11">
        <v>37510</v>
      </c>
      <c r="B679" s="13">
        <v>5523.4762634733306</v>
      </c>
      <c r="C679" s="6">
        <v>3.9392</v>
      </c>
      <c r="D679" s="6">
        <f t="shared" si="20"/>
        <v>0.52522666666666662</v>
      </c>
      <c r="E679" s="1">
        <f>LOOKUP(A679,'Crude Price'!A679:A4610,'Crude Price'!C679:C4610)</f>
        <v>28.68</v>
      </c>
      <c r="F679" s="15">
        <f t="shared" si="21"/>
        <v>1.8313342631334262E-2</v>
      </c>
    </row>
    <row r="680" spans="1:6">
      <c r="A680" s="11">
        <v>37511</v>
      </c>
      <c r="B680" s="13">
        <v>5596.248751982851</v>
      </c>
      <c r="C680" s="6">
        <v>3.9392</v>
      </c>
      <c r="D680" s="6">
        <f t="shared" si="20"/>
        <v>0.52522666666666662</v>
      </c>
      <c r="E680" s="1">
        <f>LOOKUP(A680,'Crude Price'!A680:A4611,'Crude Price'!C680:C4611)</f>
        <v>27.76</v>
      </c>
      <c r="F680" s="15">
        <f t="shared" si="21"/>
        <v>1.8920268972142169E-2</v>
      </c>
    </row>
    <row r="681" spans="1:6">
      <c r="A681" s="11">
        <v>37512</v>
      </c>
      <c r="B681" s="13">
        <v>6980.3635911161446</v>
      </c>
      <c r="C681" s="6">
        <v>4.1854000000000005</v>
      </c>
      <c r="D681" s="6">
        <f t="shared" si="20"/>
        <v>0.5580533333333334</v>
      </c>
      <c r="E681" s="1">
        <f>LOOKUP(A681,'Crude Price'!A681:A4612,'Crude Price'!C681:C4612)</f>
        <v>28.53</v>
      </c>
      <c r="F681" s="15">
        <f t="shared" si="21"/>
        <v>1.9560228998714804E-2</v>
      </c>
    </row>
    <row r="682" spans="1:6">
      <c r="A682" s="11">
        <v>37515</v>
      </c>
      <c r="B682" s="13">
        <v>7708.8072549375465</v>
      </c>
      <c r="C682" s="6">
        <v>4.3084999999999996</v>
      </c>
      <c r="D682" s="6">
        <f t="shared" si="20"/>
        <v>0.57446666666666657</v>
      </c>
      <c r="E682" s="1">
        <f>LOOKUP(A682,'Crude Price'!A682:A4613,'Crude Price'!C682:C4613)</f>
        <v>28.38</v>
      </c>
      <c r="F682" s="15">
        <f t="shared" si="21"/>
        <v>2.0241954428000936E-2</v>
      </c>
    </row>
    <row r="683" spans="1:6">
      <c r="A683" s="11">
        <v>37516</v>
      </c>
      <c r="B683" s="13">
        <v>7781.5797434470669</v>
      </c>
      <c r="C683" s="6">
        <v>4.3084999999999996</v>
      </c>
      <c r="D683" s="6">
        <f t="shared" si="20"/>
        <v>0.57446666666666657</v>
      </c>
      <c r="E683" s="1">
        <f>LOOKUP(A683,'Crude Price'!A683:A4614,'Crude Price'!C683:C4614)</f>
        <v>27.76</v>
      </c>
      <c r="F683" s="15">
        <f t="shared" si="21"/>
        <v>2.0694044188280494E-2</v>
      </c>
    </row>
    <row r="684" spans="1:6">
      <c r="A684" s="11">
        <v>37517</v>
      </c>
      <c r="B684" s="13">
        <v>9821.365757892243</v>
      </c>
      <c r="C684" s="6">
        <v>4.6778000000000004</v>
      </c>
      <c r="D684" s="6">
        <f t="shared" si="20"/>
        <v>0.62370666666666674</v>
      </c>
      <c r="E684" s="1">
        <f>LOOKUP(A684,'Crude Price'!A684:A4615,'Crude Price'!C684:C4615)</f>
        <v>28.41</v>
      </c>
      <c r="F684" s="15">
        <f t="shared" si="21"/>
        <v>2.1953772145957999E-2</v>
      </c>
    </row>
    <row r="685" spans="1:6">
      <c r="A685" s="11">
        <v>37518</v>
      </c>
      <c r="B685" s="13">
        <v>10549.809421713644</v>
      </c>
      <c r="C685" s="6">
        <v>4.8009000000000004</v>
      </c>
      <c r="D685" s="6">
        <f t="shared" si="20"/>
        <v>0.64012000000000002</v>
      </c>
      <c r="E685" s="1">
        <f>LOOKUP(A685,'Crude Price'!A685:A4616,'Crude Price'!C685:C4616)</f>
        <v>28.45</v>
      </c>
      <c r="F685" s="15">
        <f t="shared" si="21"/>
        <v>2.2499824253075573E-2</v>
      </c>
    </row>
    <row r="686" spans="1:6">
      <c r="A686" s="11">
        <v>37519</v>
      </c>
      <c r="B686" s="13">
        <v>12589.595436158819</v>
      </c>
      <c r="C686" s="6">
        <v>5.1702000000000004</v>
      </c>
      <c r="D686" s="6">
        <f t="shared" si="20"/>
        <v>0.68936000000000008</v>
      </c>
      <c r="E686" s="1">
        <f>LOOKUP(A686,'Crude Price'!A686:A4617,'Crude Price'!C686:C4617)</f>
        <v>28.61</v>
      </c>
      <c r="F686" s="15">
        <f t="shared" si="21"/>
        <v>2.4095071653268092E-2</v>
      </c>
    </row>
    <row r="687" spans="1:6">
      <c r="A687" s="11">
        <v>37522</v>
      </c>
      <c r="B687" s="13">
        <v>13281.652855725466</v>
      </c>
      <c r="C687" s="6">
        <v>5.2933000000000003</v>
      </c>
      <c r="D687" s="6">
        <f t="shared" si="20"/>
        <v>0.70577333333333336</v>
      </c>
      <c r="E687" s="1">
        <f>LOOKUP(A687,'Crude Price'!A687:A4618,'Crude Price'!C687:C4618)</f>
        <v>29.36</v>
      </c>
      <c r="F687" s="15">
        <f t="shared" si="21"/>
        <v>2.40386012715713E-2</v>
      </c>
    </row>
    <row r="688" spans="1:6">
      <c r="A688" s="11">
        <v>37523</v>
      </c>
      <c r="B688" s="13">
        <v>14629.381450603994</v>
      </c>
      <c r="C688" s="6">
        <v>5.5395000000000003</v>
      </c>
      <c r="D688" s="6">
        <f t="shared" si="20"/>
        <v>0.73860000000000003</v>
      </c>
      <c r="E688" s="1">
        <f>LOOKUP(A688,'Crude Price'!A688:A4619,'Crude Price'!C688:C4619)</f>
        <v>29.47</v>
      </c>
      <c r="F688" s="15">
        <f t="shared" si="21"/>
        <v>2.5062775704105873E-2</v>
      </c>
    </row>
    <row r="689" spans="1:6">
      <c r="A689" s="11">
        <v>37524</v>
      </c>
      <c r="B689" s="13">
        <v>14665.767694858754</v>
      </c>
      <c r="C689" s="6">
        <v>5.5395000000000003</v>
      </c>
      <c r="D689" s="6">
        <f t="shared" si="20"/>
        <v>0.73860000000000003</v>
      </c>
      <c r="E689" s="1">
        <f>LOOKUP(A689,'Crude Price'!A689:A4620,'Crude Price'!C689:C4620)</f>
        <v>29.11</v>
      </c>
      <c r="F689" s="15">
        <f t="shared" si="21"/>
        <v>2.5372724149776711E-2</v>
      </c>
    </row>
    <row r="690" spans="1:6">
      <c r="A690" s="11">
        <v>37525</v>
      </c>
      <c r="B690" s="13">
        <v>14046.482763801629</v>
      </c>
      <c r="C690" s="6">
        <v>5.4164000000000003</v>
      </c>
      <c r="D690" s="6">
        <f t="shared" si="20"/>
        <v>0.72218666666666675</v>
      </c>
      <c r="E690" s="1">
        <f>LOOKUP(A690,'Crude Price'!A690:A4621,'Crude Price'!C690:C4621)</f>
        <v>28.93</v>
      </c>
      <c r="F690" s="15">
        <f t="shared" si="21"/>
        <v>2.4963244613434729E-2</v>
      </c>
    </row>
    <row r="691" spans="1:6">
      <c r="A691" s="11">
        <v>37526</v>
      </c>
      <c r="B691" s="13">
        <v>14738.540183368275</v>
      </c>
      <c r="C691" s="6">
        <v>5.5395000000000003</v>
      </c>
      <c r="D691" s="6">
        <f t="shared" si="20"/>
        <v>0.73860000000000003</v>
      </c>
      <c r="E691" s="1">
        <f>LOOKUP(A691,'Crude Price'!A691:A4622,'Crude Price'!C691:C4622)</f>
        <v>29</v>
      </c>
      <c r="F691" s="15">
        <f t="shared" si="21"/>
        <v>2.5468965517241381E-2</v>
      </c>
    </row>
    <row r="692" spans="1:6">
      <c r="A692" s="11">
        <v>37529</v>
      </c>
      <c r="B692" s="13">
        <v>14119.25525231115</v>
      </c>
      <c r="C692" s="6">
        <v>5.4164000000000003</v>
      </c>
      <c r="D692" s="6">
        <f t="shared" si="20"/>
        <v>0.72218666666666675</v>
      </c>
      <c r="E692" s="1">
        <f>LOOKUP(A692,'Crude Price'!A692:A4623,'Crude Price'!C692:C4623)</f>
        <v>29.11</v>
      </c>
      <c r="F692" s="15">
        <f t="shared" si="21"/>
        <v>2.4808885835337229E-2</v>
      </c>
    </row>
    <row r="693" spans="1:6">
      <c r="A693" s="11">
        <v>37530</v>
      </c>
      <c r="B693" s="13">
        <v>14155.64149656591</v>
      </c>
      <c r="C693" s="6">
        <v>5.4164000000000003</v>
      </c>
      <c r="D693" s="6">
        <f t="shared" si="20"/>
        <v>0.72218666666666675</v>
      </c>
      <c r="E693" s="1">
        <f>LOOKUP(A693,'Crude Price'!A693:A4624,'Crude Price'!C693:C4624)</f>
        <v>29.42</v>
      </c>
      <c r="F693" s="15">
        <f t="shared" si="21"/>
        <v>2.4547473374121914E-2</v>
      </c>
    </row>
    <row r="694" spans="1:6">
      <c r="A694" s="11">
        <v>37531</v>
      </c>
      <c r="B694" s="13">
        <v>14847.698916132556</v>
      </c>
      <c r="C694" s="6">
        <v>5.5395000000000003</v>
      </c>
      <c r="D694" s="6">
        <f t="shared" si="20"/>
        <v>0.73860000000000003</v>
      </c>
      <c r="E694" s="1">
        <f>LOOKUP(A694,'Crude Price'!A694:A4625,'Crude Price'!C694:C4625)</f>
        <v>29.14</v>
      </c>
      <c r="F694" s="15">
        <f t="shared" si="21"/>
        <v>2.5346602608098835E-2</v>
      </c>
    </row>
    <row r="695" spans="1:6">
      <c r="A695" s="11">
        <v>37532</v>
      </c>
      <c r="B695" s="13">
        <v>14884.085160387316</v>
      </c>
      <c r="C695" s="6">
        <v>5.5395000000000003</v>
      </c>
      <c r="D695" s="6">
        <f t="shared" si="20"/>
        <v>0.73860000000000003</v>
      </c>
      <c r="E695" s="1">
        <f>LOOKUP(A695,'Crude Price'!A695:A4626,'Crude Price'!C695:C4626)</f>
        <v>28.46</v>
      </c>
      <c r="F695" s="15">
        <f t="shared" si="21"/>
        <v>2.5952213633169362E-2</v>
      </c>
    </row>
    <row r="696" spans="1:6">
      <c r="A696" s="11">
        <v>37533</v>
      </c>
      <c r="B696" s="13">
        <v>16887.484930577732</v>
      </c>
      <c r="C696" s="6">
        <v>5.9088000000000003</v>
      </c>
      <c r="D696" s="6">
        <f t="shared" si="20"/>
        <v>0.78783999999999998</v>
      </c>
      <c r="E696" s="1">
        <f>LOOKUP(A696,'Crude Price'!A696:A4627,'Crude Price'!C696:C4627)</f>
        <v>28.32</v>
      </c>
      <c r="F696" s="15">
        <f t="shared" si="21"/>
        <v>2.7819209039548022E-2</v>
      </c>
    </row>
    <row r="697" spans="1:6">
      <c r="A697" s="11">
        <v>37536</v>
      </c>
      <c r="B697" s="13">
        <v>18235.21352545626</v>
      </c>
      <c r="C697" s="6">
        <v>6.1550000000000002</v>
      </c>
      <c r="D697" s="6">
        <f t="shared" si="20"/>
        <v>0.82066666666666666</v>
      </c>
      <c r="E697" s="1">
        <f>LOOKUP(A697,'Crude Price'!A697:A4628,'Crude Price'!C697:C4628)</f>
        <v>28.38</v>
      </c>
      <c r="F697" s="15">
        <f t="shared" si="21"/>
        <v>2.8917077754287056E-2</v>
      </c>
    </row>
    <row r="698" spans="1:6">
      <c r="A698" s="11">
        <v>37537</v>
      </c>
      <c r="B698" s="13">
        <v>22861.297996894205</v>
      </c>
      <c r="C698" s="6">
        <v>7.0166999999999993</v>
      </c>
      <c r="D698" s="6">
        <f t="shared" si="20"/>
        <v>0.93555999999999995</v>
      </c>
      <c r="E698" s="1">
        <f>LOOKUP(A698,'Crude Price'!A698:A4629,'Crude Price'!C698:C4629)</f>
        <v>28.28</v>
      </c>
      <c r="F698" s="15">
        <f t="shared" si="21"/>
        <v>3.3082036775106079E-2</v>
      </c>
    </row>
    <row r="699" spans="1:6">
      <c r="A699" s="11">
        <v>37538</v>
      </c>
      <c r="B699" s="13">
        <v>30110.067169579706</v>
      </c>
      <c r="C699" s="6">
        <v>8.3708000000000009</v>
      </c>
      <c r="D699" s="6">
        <f t="shared" si="20"/>
        <v>1.1161066666666668</v>
      </c>
      <c r="E699" s="1">
        <f>LOOKUP(A699,'Crude Price'!A699:A4630,'Crude Price'!C699:C4630)</f>
        <v>28.29</v>
      </c>
      <c r="F699" s="15">
        <f t="shared" si="21"/>
        <v>3.9452338871214805E-2</v>
      </c>
    </row>
    <row r="700" spans="1:6">
      <c r="A700" s="11">
        <v>37539</v>
      </c>
      <c r="B700" s="13">
        <v>32113.466939770115</v>
      </c>
      <c r="C700" s="6">
        <v>8.7401</v>
      </c>
      <c r="D700" s="6">
        <f t="shared" si="20"/>
        <v>1.1653466666666668</v>
      </c>
      <c r="E700" s="1">
        <f>LOOKUP(A700,'Crude Price'!A700:A4631,'Crude Price'!C700:C4631)</f>
        <v>27.7</v>
      </c>
      <c r="F700" s="15">
        <f t="shared" si="21"/>
        <v>4.2070276774969918E-2</v>
      </c>
    </row>
    <row r="701" spans="1:6">
      <c r="A701" s="11">
        <v>37540</v>
      </c>
      <c r="B701" s="13">
        <v>32805.524359336756</v>
      </c>
      <c r="C701" s="6">
        <v>8.8632000000000009</v>
      </c>
      <c r="D701" s="6">
        <f t="shared" si="20"/>
        <v>1.1817600000000001</v>
      </c>
      <c r="E701" s="1">
        <f>LOOKUP(A701,'Crude Price'!A701:A4632,'Crude Price'!C701:C4632)</f>
        <v>28.18</v>
      </c>
      <c r="F701" s="15">
        <f t="shared" si="21"/>
        <v>4.1936124911284602E-2</v>
      </c>
    </row>
    <row r="702" spans="1:6">
      <c r="A702" s="11">
        <v>37543</v>
      </c>
      <c r="B702" s="13">
        <v>34808.924129527171</v>
      </c>
      <c r="C702" s="6">
        <v>9.2324999999999999</v>
      </c>
      <c r="D702" s="6">
        <f t="shared" si="20"/>
        <v>1.2310000000000001</v>
      </c>
      <c r="E702" s="1">
        <f>LOOKUP(A702,'Crude Price'!A702:A4633,'Crude Price'!C702:C4633)</f>
        <v>28.56</v>
      </c>
      <c r="F702" s="15">
        <f t="shared" si="21"/>
        <v>4.310224089635855E-2</v>
      </c>
    </row>
    <row r="703" spans="1:6">
      <c r="A703" s="11">
        <v>37544</v>
      </c>
      <c r="B703" s="13">
        <v>39435.008600965106</v>
      </c>
      <c r="C703" s="6">
        <v>10.094199999999999</v>
      </c>
      <c r="D703" s="6">
        <f t="shared" si="20"/>
        <v>1.3458933333333332</v>
      </c>
      <c r="E703" s="1">
        <f>LOOKUP(A703,'Crude Price'!A703:A4634,'Crude Price'!C703:C4634)</f>
        <v>28.66</v>
      </c>
      <c r="F703" s="15">
        <f t="shared" si="21"/>
        <v>4.6960688532216792E-2</v>
      </c>
    </row>
    <row r="704" spans="1:6">
      <c r="A704" s="11">
        <v>37545</v>
      </c>
      <c r="B704" s="13">
        <v>49306.462474898137</v>
      </c>
      <c r="C704" s="6">
        <v>11.9407</v>
      </c>
      <c r="D704" s="6">
        <f t="shared" si="20"/>
        <v>1.5920933333333334</v>
      </c>
      <c r="E704" s="1">
        <f>LOOKUP(A704,'Crude Price'!A704:A4635,'Crude Price'!C704:C4635)</f>
        <v>28.61</v>
      </c>
      <c r="F704" s="15">
        <f t="shared" si="21"/>
        <v>5.5648141675404869E-2</v>
      </c>
    </row>
    <row r="705" spans="1:6">
      <c r="A705" s="11">
        <v>37546</v>
      </c>
      <c r="B705" s="13">
        <v>51309.862245088567</v>
      </c>
      <c r="C705" s="6">
        <v>12.31</v>
      </c>
      <c r="D705" s="6">
        <f t="shared" si="20"/>
        <v>1.6413333333333333</v>
      </c>
      <c r="E705" s="1">
        <f>LOOKUP(A705,'Crude Price'!A705:A4636,'Crude Price'!C705:C4636)</f>
        <v>28.22</v>
      </c>
      <c r="F705" s="15">
        <f t="shared" si="21"/>
        <v>5.8162060004724785E-2</v>
      </c>
    </row>
    <row r="706" spans="1:6">
      <c r="A706" s="11">
        <v>37547</v>
      </c>
      <c r="B706" s="13">
        <v>51346.248489343328</v>
      </c>
      <c r="C706" s="6">
        <v>12.31</v>
      </c>
      <c r="D706" s="6">
        <f t="shared" si="20"/>
        <v>1.6413333333333333</v>
      </c>
      <c r="E706" s="1">
        <f>LOOKUP(A706,'Crude Price'!A706:A4637,'Crude Price'!C706:C4637)</f>
        <v>28.2</v>
      </c>
      <c r="F706" s="15">
        <f t="shared" si="21"/>
        <v>5.8203309692671394E-2</v>
      </c>
    </row>
    <row r="707" spans="1:6">
      <c r="A707" s="11">
        <v>37550</v>
      </c>
      <c r="B707" s="13">
        <v>50071.292382974316</v>
      </c>
      <c r="C707" s="6">
        <v>12.063800000000001</v>
      </c>
      <c r="D707" s="6">
        <f t="shared" ref="D707:D770" si="22">C707/7.5</f>
        <v>1.6085066666666668</v>
      </c>
      <c r="E707" s="1">
        <f>LOOKUP(A707,'Crude Price'!A707:A4638,'Crude Price'!C707:C4638)</f>
        <v>27.01</v>
      </c>
      <c r="F707" s="15">
        <f t="shared" ref="F707:F770" si="23">D707/E707</f>
        <v>5.9552264593360486E-2</v>
      </c>
    </row>
    <row r="708" spans="1:6">
      <c r="A708" s="11">
        <v>37551</v>
      </c>
      <c r="B708" s="13">
        <v>49452.007451917183</v>
      </c>
      <c r="C708" s="6">
        <v>11.9407</v>
      </c>
      <c r="D708" s="6">
        <f t="shared" si="22"/>
        <v>1.5920933333333334</v>
      </c>
      <c r="E708" s="1">
        <f>LOOKUP(A708,'Crude Price'!A708:A4639,'Crude Price'!C708:C4639)</f>
        <v>26.69</v>
      </c>
      <c r="F708" s="15">
        <f t="shared" si="23"/>
        <v>5.9651305108030468E-2</v>
      </c>
    </row>
    <row r="709" spans="1:6">
      <c r="A709" s="11">
        <v>37552</v>
      </c>
      <c r="B709" s="13">
        <v>48832.722520860065</v>
      </c>
      <c r="C709" s="6">
        <v>11.817600000000001</v>
      </c>
      <c r="D709" s="6">
        <f t="shared" si="22"/>
        <v>1.57568</v>
      </c>
      <c r="E709" s="1">
        <f>LOOKUP(A709,'Crude Price'!A709:A4640,'Crude Price'!C709:C4640)</f>
        <v>26.68</v>
      </c>
      <c r="F709" s="15">
        <f t="shared" si="23"/>
        <v>5.905847076461769E-2</v>
      </c>
    </row>
    <row r="710" spans="1:6">
      <c r="A710" s="11">
        <v>37553</v>
      </c>
      <c r="B710" s="13">
        <v>47557.766414491052</v>
      </c>
      <c r="C710" s="6">
        <v>11.571400000000001</v>
      </c>
      <c r="D710" s="6">
        <f t="shared" si="22"/>
        <v>1.5428533333333334</v>
      </c>
      <c r="E710" s="1">
        <f>LOOKUP(A710,'Crude Price'!A710:A4641,'Crude Price'!C710:C4641)</f>
        <v>26.78</v>
      </c>
      <c r="F710" s="15">
        <f t="shared" si="23"/>
        <v>5.7612148369429926E-2</v>
      </c>
    </row>
    <row r="711" spans="1:6">
      <c r="A711" s="11">
        <v>37554</v>
      </c>
      <c r="B711" s="13">
        <v>46938.481483433934</v>
      </c>
      <c r="C711" s="6">
        <v>11.448300000000001</v>
      </c>
      <c r="D711" s="6">
        <f t="shared" si="22"/>
        <v>1.5264400000000002</v>
      </c>
      <c r="E711" s="1">
        <f>LOOKUP(A711,'Crude Price'!A711:A4642,'Crude Price'!C711:C4642)</f>
        <v>25.96</v>
      </c>
      <c r="F711" s="15">
        <f t="shared" si="23"/>
        <v>5.8799691833590149E-2</v>
      </c>
    </row>
    <row r="712" spans="1:6">
      <c r="A712" s="11">
        <v>37557</v>
      </c>
      <c r="B712" s="13">
        <v>45663.525377064943</v>
      </c>
      <c r="C712" s="6">
        <v>11.202100000000002</v>
      </c>
      <c r="D712" s="6">
        <f t="shared" si="22"/>
        <v>1.4936133333333335</v>
      </c>
      <c r="E712" s="1">
        <f>LOOKUP(A712,'Crude Price'!A712:A4643,'Crude Price'!C712:C4643)</f>
        <v>25.44</v>
      </c>
      <c r="F712" s="15">
        <f t="shared" si="23"/>
        <v>5.8711215932914049E-2</v>
      </c>
    </row>
    <row r="713" spans="1:6">
      <c r="A713" s="11">
        <v>37558</v>
      </c>
      <c r="B713" s="13">
        <v>35864.843991641421</v>
      </c>
      <c r="C713" s="6">
        <v>9.3556000000000008</v>
      </c>
      <c r="D713" s="6">
        <f t="shared" si="22"/>
        <v>1.2474133333333335</v>
      </c>
      <c r="E713" s="1">
        <f>LOOKUP(A713,'Crude Price'!A713:A4644,'Crude Price'!C713:C4644)</f>
        <v>25.71</v>
      </c>
      <c r="F713" s="15">
        <f t="shared" si="23"/>
        <v>4.8518604952677305E-2</v>
      </c>
    </row>
    <row r="714" spans="1:6">
      <c r="A714" s="11">
        <v>37559</v>
      </c>
      <c r="B714" s="13">
        <v>34589.887885272408</v>
      </c>
      <c r="C714" s="6">
        <v>9.1094000000000008</v>
      </c>
      <c r="D714" s="6">
        <f t="shared" si="22"/>
        <v>1.2145866666666667</v>
      </c>
      <c r="E714" s="1">
        <f>LOOKUP(A714,'Crude Price'!A714:A4645,'Crude Price'!C714:C4645)</f>
        <v>25.29</v>
      </c>
      <c r="F714" s="15">
        <f t="shared" si="23"/>
        <v>4.8026360880453409E-2</v>
      </c>
    </row>
    <row r="715" spans="1:6">
      <c r="A715" s="11">
        <v>37560</v>
      </c>
      <c r="B715" s="13">
        <v>32003.589428279636</v>
      </c>
      <c r="C715" s="6">
        <v>8.6169999999999991</v>
      </c>
      <c r="D715" s="6">
        <f t="shared" si="22"/>
        <v>1.1489333333333331</v>
      </c>
      <c r="E715" s="1">
        <f>LOOKUP(A715,'Crude Price'!A715:A4646,'Crude Price'!C715:C4646)</f>
        <v>25.51</v>
      </c>
      <c r="F715" s="15">
        <f t="shared" si="23"/>
        <v>4.5038546975042455E-2</v>
      </c>
    </row>
    <row r="716" spans="1:6">
      <c r="A716" s="11">
        <v>37561</v>
      </c>
      <c r="B716" s="13">
        <v>28761.619795974973</v>
      </c>
      <c r="C716" s="6">
        <v>8.0015000000000001</v>
      </c>
      <c r="D716" s="6">
        <f t="shared" si="22"/>
        <v>1.0668666666666666</v>
      </c>
      <c r="E716" s="1">
        <f>LOOKUP(A716,'Crude Price'!A716:A4647,'Crude Price'!C716:C4647)</f>
        <v>25.78</v>
      </c>
      <c r="F716" s="15">
        <f t="shared" si="23"/>
        <v>4.1383501422291177E-2</v>
      </c>
    </row>
    <row r="717" spans="1:6">
      <c r="A717" s="11">
        <v>37564</v>
      </c>
      <c r="B717" s="13">
        <v>26830.992514294077</v>
      </c>
      <c r="C717" s="6">
        <v>7.6322000000000001</v>
      </c>
      <c r="D717" s="6">
        <f t="shared" si="22"/>
        <v>1.0176266666666667</v>
      </c>
      <c r="E717" s="1">
        <f>LOOKUP(A717,'Crude Price'!A717:A4648,'Crude Price'!C717:C4648)</f>
        <v>25.21</v>
      </c>
      <c r="F717" s="15">
        <f t="shared" si="23"/>
        <v>4.0365992331085544E-2</v>
      </c>
    </row>
    <row r="718" spans="1:6">
      <c r="A718" s="11">
        <v>37565</v>
      </c>
      <c r="B718" s="13">
        <v>24900.365232613185</v>
      </c>
      <c r="C718" s="6">
        <v>7.2629000000000001</v>
      </c>
      <c r="D718" s="6">
        <f t="shared" si="22"/>
        <v>0.96838666666666673</v>
      </c>
      <c r="E718" s="1">
        <f>LOOKUP(A718,'Crude Price'!A718:A4649,'Crude Price'!C718:C4649)</f>
        <v>24.66</v>
      </c>
      <c r="F718" s="15">
        <f t="shared" si="23"/>
        <v>3.9269532306028657E-2</v>
      </c>
    </row>
    <row r="719" spans="1:6">
      <c r="A719" s="11">
        <v>37566</v>
      </c>
      <c r="B719" s="13">
        <v>24281.080301556063</v>
      </c>
      <c r="C719" s="6">
        <v>7.1398000000000001</v>
      </c>
      <c r="D719" s="6">
        <f t="shared" si="22"/>
        <v>0.95197333333333334</v>
      </c>
      <c r="E719" s="1">
        <f>LOOKUP(A719,'Crude Price'!A719:A4650,'Crude Price'!C719:C4650)</f>
        <v>23.73</v>
      </c>
      <c r="F719" s="15">
        <f t="shared" si="23"/>
        <v>4.0116870346958843E-2</v>
      </c>
    </row>
    <row r="720" spans="1:6">
      <c r="A720" s="11">
        <v>37567</v>
      </c>
      <c r="B720" s="13">
        <v>27595.822422370245</v>
      </c>
      <c r="C720" s="6">
        <v>7.7553000000000001</v>
      </c>
      <c r="D720" s="6">
        <f t="shared" si="22"/>
        <v>1.0340400000000001</v>
      </c>
      <c r="E720" s="1">
        <f>LOOKUP(A720,'Crude Price'!A720:A4651,'Crude Price'!C720:C4651)</f>
        <v>24.36</v>
      </c>
      <c r="F720" s="15">
        <f t="shared" si="23"/>
        <v>4.2448275862068972E-2</v>
      </c>
    </row>
    <row r="721" spans="1:6">
      <c r="A721" s="11">
        <v>37568</v>
      </c>
      <c r="B721" s="13">
        <v>27632.208666625007</v>
      </c>
      <c r="C721" s="6">
        <v>7.7553000000000001</v>
      </c>
      <c r="D721" s="6">
        <f t="shared" si="22"/>
        <v>1.0340400000000001</v>
      </c>
      <c r="E721" s="1">
        <f>LOOKUP(A721,'Crude Price'!A721:A4652,'Crude Price'!C721:C4652)</f>
        <v>23.54</v>
      </c>
      <c r="F721" s="15">
        <f t="shared" si="23"/>
        <v>4.3926932880203912E-2</v>
      </c>
    </row>
    <row r="722" spans="1:6">
      <c r="A722" s="11">
        <v>37571</v>
      </c>
      <c r="B722" s="13">
        <v>27668.594910879769</v>
      </c>
      <c r="C722" s="6">
        <v>7.7553000000000001</v>
      </c>
      <c r="D722" s="6">
        <f t="shared" si="22"/>
        <v>1.0340400000000001</v>
      </c>
      <c r="E722" s="1">
        <f>LOOKUP(A722,'Crude Price'!A722:A4653,'Crude Price'!C722:C4653)</f>
        <v>23.86</v>
      </c>
      <c r="F722" s="15">
        <f t="shared" si="23"/>
        <v>4.3337803855825655E-2</v>
      </c>
    </row>
    <row r="723" spans="1:6">
      <c r="A723" s="11">
        <v>37572</v>
      </c>
      <c r="B723" s="13">
        <v>30327.665856382064</v>
      </c>
      <c r="C723" s="6">
        <v>8.2477</v>
      </c>
      <c r="D723" s="6">
        <f t="shared" si="22"/>
        <v>1.0996933333333334</v>
      </c>
      <c r="E723" s="1">
        <f>LOOKUP(A723,'Crude Price'!A723:A4654,'Crude Price'!C723:C4654)</f>
        <v>24.01</v>
      </c>
      <c r="F723" s="15">
        <f t="shared" si="23"/>
        <v>4.5801471609051785E-2</v>
      </c>
    </row>
    <row r="724" spans="1:6">
      <c r="A724" s="11">
        <v>37573</v>
      </c>
      <c r="B724" s="13">
        <v>31019.723275948716</v>
      </c>
      <c r="C724" s="6">
        <v>8.3708000000000009</v>
      </c>
      <c r="D724" s="6">
        <f t="shared" si="22"/>
        <v>1.1161066666666668</v>
      </c>
      <c r="E724" s="1">
        <f>LOOKUP(A724,'Crude Price'!A724:A4655,'Crude Price'!C724:C4655)</f>
        <v>22.96</v>
      </c>
      <c r="F724" s="15">
        <f t="shared" si="23"/>
        <v>4.8610917537746809E-2</v>
      </c>
    </row>
    <row r="725" spans="1:6">
      <c r="A725" s="11">
        <v>37574</v>
      </c>
      <c r="B725" s="13">
        <v>36957.150098010425</v>
      </c>
      <c r="C725" s="6">
        <v>9.4786999999999999</v>
      </c>
      <c r="D725" s="6">
        <f t="shared" si="22"/>
        <v>1.2638266666666667</v>
      </c>
      <c r="E725" s="1">
        <f>LOOKUP(A725,'Crude Price'!A725:A4656,'Crude Price'!C725:C4656)</f>
        <v>22.82</v>
      </c>
      <c r="F725" s="15">
        <f t="shared" si="23"/>
        <v>5.5382413087934561E-2</v>
      </c>
    </row>
    <row r="726" spans="1:6">
      <c r="A726" s="11">
        <v>37575</v>
      </c>
      <c r="B726" s="13">
        <v>43987.601805167353</v>
      </c>
      <c r="C726" s="6">
        <v>10.832800000000001</v>
      </c>
      <c r="D726" s="6">
        <f t="shared" si="22"/>
        <v>1.4443733333333335</v>
      </c>
      <c r="E726" s="1">
        <f>LOOKUP(A726,'Crude Price'!A726:A4657,'Crude Price'!C726:C4657)</f>
        <v>23.33</v>
      </c>
      <c r="F726" s="15">
        <f t="shared" si="23"/>
        <v>6.1910558651235903E-2</v>
      </c>
    </row>
    <row r="727" spans="1:6">
      <c r="A727" s="11">
        <v>37578</v>
      </c>
      <c r="B727" s="13">
        <v>44643.272980479233</v>
      </c>
      <c r="C727" s="6">
        <v>10.9559</v>
      </c>
      <c r="D727" s="6">
        <f t="shared" si="22"/>
        <v>1.4607866666666667</v>
      </c>
      <c r="E727" s="1">
        <f>LOOKUP(A727,'Crude Price'!A727:A4658,'Crude Price'!C727:C4658)</f>
        <v>23.41</v>
      </c>
      <c r="F727" s="15">
        <f t="shared" si="23"/>
        <v>6.2400113911433859E-2</v>
      </c>
    </row>
    <row r="728" spans="1:6">
      <c r="A728" s="11">
        <v>37579</v>
      </c>
      <c r="B728" s="13">
        <v>51855.655908909976</v>
      </c>
      <c r="C728" s="6">
        <v>12.31</v>
      </c>
      <c r="D728" s="6">
        <f t="shared" si="22"/>
        <v>1.6413333333333333</v>
      </c>
      <c r="E728" s="1">
        <f>LOOKUP(A728,'Crude Price'!A728:A4659,'Crude Price'!C728:C4659)</f>
        <v>24.05</v>
      </c>
      <c r="F728" s="15">
        <f t="shared" si="23"/>
        <v>6.824670824670824E-2</v>
      </c>
    </row>
    <row r="729" spans="1:6">
      <c r="A729" s="11">
        <v>37580</v>
      </c>
      <c r="B729" s="13">
        <v>63657.737064523892</v>
      </c>
      <c r="C729" s="6">
        <v>14.5258</v>
      </c>
      <c r="D729" s="6">
        <f t="shared" si="22"/>
        <v>1.9367733333333335</v>
      </c>
      <c r="E729" s="1">
        <f>LOOKUP(A729,'Crude Price'!A729:A4660,'Crude Price'!C729:C4660)</f>
        <v>24.05</v>
      </c>
      <c r="F729" s="15">
        <f t="shared" si="23"/>
        <v>8.0531115731115738E-2</v>
      </c>
    </row>
    <row r="730" spans="1:6">
      <c r="A730" s="11">
        <v>37581</v>
      </c>
      <c r="B730" s="13">
        <v>62346.394713900117</v>
      </c>
      <c r="C730" s="6">
        <v>14.2796</v>
      </c>
      <c r="D730" s="6">
        <f t="shared" si="22"/>
        <v>1.9039466666666667</v>
      </c>
      <c r="E730" s="1">
        <f>LOOKUP(A730,'Crude Price'!A730:A4661,'Crude Price'!C730:C4661)</f>
        <v>24.52</v>
      </c>
      <c r="F730" s="15">
        <f t="shared" si="23"/>
        <v>7.7648722131593254E-2</v>
      </c>
    </row>
    <row r="731" spans="1:6">
      <c r="A731" s="11">
        <v>37582</v>
      </c>
      <c r="B731" s="13">
        <v>60379.381187964471</v>
      </c>
      <c r="C731" s="6">
        <v>13.910299999999999</v>
      </c>
      <c r="D731" s="6">
        <f t="shared" si="22"/>
        <v>1.8547066666666665</v>
      </c>
      <c r="E731" s="1">
        <f>LOOKUP(A731,'Crude Price'!A731:A4662,'Crude Price'!C731:C4662)</f>
        <v>24.79</v>
      </c>
      <c r="F731" s="15">
        <f t="shared" si="23"/>
        <v>7.4816727174936121E-2</v>
      </c>
    </row>
    <row r="732" spans="1:6">
      <c r="A732" s="11">
        <v>37585</v>
      </c>
      <c r="B732" s="13">
        <v>59068.038837340711</v>
      </c>
      <c r="C732" s="6">
        <v>13.664100000000001</v>
      </c>
      <c r="D732" s="6">
        <f t="shared" si="22"/>
        <v>1.8218800000000002</v>
      </c>
      <c r="E732" s="1">
        <f>LOOKUP(A732,'Crude Price'!A732:A4663,'Crude Price'!C732:C4663)</f>
        <v>24.85</v>
      </c>
      <c r="F732" s="15">
        <f t="shared" si="23"/>
        <v>7.3315090543259562E-2</v>
      </c>
    </row>
    <row r="733" spans="1:6">
      <c r="A733" s="11">
        <v>37586</v>
      </c>
      <c r="B733" s="13">
        <v>57756.696486716944</v>
      </c>
      <c r="C733" s="6">
        <v>13.417900000000001</v>
      </c>
      <c r="D733" s="6">
        <f t="shared" si="22"/>
        <v>1.7890533333333336</v>
      </c>
      <c r="E733" s="1">
        <f>LOOKUP(A733,'Crude Price'!A733:A4664,'Crude Price'!C733:C4664)</f>
        <v>24.56</v>
      </c>
      <c r="F733" s="15">
        <f t="shared" si="23"/>
        <v>7.2844191096634106E-2</v>
      </c>
    </row>
    <row r="734" spans="1:6">
      <c r="A734" s="11">
        <v>37587</v>
      </c>
      <c r="B734" s="13">
        <v>51199.984733598081</v>
      </c>
      <c r="C734" s="6">
        <v>12.1869</v>
      </c>
      <c r="D734" s="6">
        <f t="shared" si="22"/>
        <v>1.6249199999999999</v>
      </c>
      <c r="E734" s="1">
        <f>LOOKUP(A734,'Crude Price'!A734:A4665,'Crude Price'!C734:C4665)</f>
        <v>25.11</v>
      </c>
      <c r="F734" s="15">
        <f t="shared" si="23"/>
        <v>6.471206690561529E-2</v>
      </c>
    </row>
    <row r="735" spans="1:6">
      <c r="A735" s="11">
        <v>37588</v>
      </c>
      <c r="B735" s="13">
        <v>50471.541069776678</v>
      </c>
      <c r="C735" s="6">
        <v>12.063800000000001</v>
      </c>
      <c r="D735" s="6">
        <f t="shared" si="22"/>
        <v>1.6085066666666668</v>
      </c>
      <c r="E735" s="1">
        <f>LOOKUP(A735,'Crude Price'!A735:A4666,'Crude Price'!C735:C4666)</f>
        <v>25.7</v>
      </c>
      <c r="F735" s="15">
        <f t="shared" si="23"/>
        <v>6.2587808041504545E-2</v>
      </c>
    </row>
    <row r="736" spans="1:6">
      <c r="A736" s="11">
        <v>37589</v>
      </c>
      <c r="B736" s="13">
        <v>51710.110931890929</v>
      </c>
      <c r="C736" s="6">
        <v>12.31</v>
      </c>
      <c r="D736" s="6">
        <f t="shared" si="22"/>
        <v>1.6413333333333333</v>
      </c>
      <c r="E736" s="1">
        <f>LOOKUP(A736,'Crude Price'!A736:A4667,'Crude Price'!C736:C4667)</f>
        <v>25.74</v>
      </c>
      <c r="F736" s="15">
        <f t="shared" si="23"/>
        <v>6.3765863765863767E-2</v>
      </c>
    </row>
    <row r="737" spans="1:6">
      <c r="A737" s="11">
        <v>37592</v>
      </c>
      <c r="B737" s="13">
        <v>49014.653742133865</v>
      </c>
      <c r="C737" s="6">
        <v>11.817600000000001</v>
      </c>
      <c r="D737" s="6">
        <f t="shared" si="22"/>
        <v>1.57568</v>
      </c>
      <c r="E737" s="1">
        <f>LOOKUP(A737,'Crude Price'!A737:A4668,'Crude Price'!C737:C4668)</f>
        <v>25.73</v>
      </c>
      <c r="F737" s="15">
        <f t="shared" si="23"/>
        <v>6.1239020598523125E-2</v>
      </c>
    </row>
    <row r="738" spans="1:6">
      <c r="A738" s="11">
        <v>37593</v>
      </c>
      <c r="B738" s="13">
        <v>48286.21007831247</v>
      </c>
      <c r="C738" s="6">
        <v>11.6945</v>
      </c>
      <c r="D738" s="6">
        <f t="shared" si="22"/>
        <v>1.5592666666666666</v>
      </c>
      <c r="E738" s="1">
        <f>LOOKUP(A738,'Crude Price'!A738:A4669,'Crude Price'!C738:C4669)</f>
        <v>26.09</v>
      </c>
      <c r="F738" s="15">
        <f t="shared" si="23"/>
        <v>5.9764916315318765E-2</v>
      </c>
    </row>
    <row r="739" spans="1:6">
      <c r="A739" s="11">
        <v>37594</v>
      </c>
      <c r="B739" s="13">
        <v>52147.464641674269</v>
      </c>
      <c r="C739" s="6">
        <v>12.433100000000001</v>
      </c>
      <c r="D739" s="6">
        <f t="shared" si="22"/>
        <v>1.6577466666666669</v>
      </c>
      <c r="E739" s="1">
        <f>LOOKUP(A739,'Crude Price'!A739:A4670,'Crude Price'!C739:C4670)</f>
        <v>25.99</v>
      </c>
      <c r="F739" s="15">
        <f t="shared" si="23"/>
        <v>6.3784019494677449E-2</v>
      </c>
    </row>
    <row r="740" spans="1:6">
      <c r="A740" s="11">
        <v>37595</v>
      </c>
      <c r="B740" s="13">
        <v>60598.417432219219</v>
      </c>
      <c r="C740" s="6">
        <v>14.033399999999999</v>
      </c>
      <c r="D740" s="6">
        <f t="shared" si="22"/>
        <v>1.8711199999999999</v>
      </c>
      <c r="E740" s="1">
        <f>LOOKUP(A740,'Crude Price'!A740:A4671,'Crude Price'!C740:C4671)</f>
        <v>26.07</v>
      </c>
      <c r="F740" s="15">
        <f t="shared" si="23"/>
        <v>7.1772919064058305E-2</v>
      </c>
    </row>
    <row r="741" spans="1:6">
      <c r="A741" s="11">
        <v>37596</v>
      </c>
      <c r="B741" s="13">
        <v>63148.329644957244</v>
      </c>
      <c r="C741" s="6">
        <v>14.5258</v>
      </c>
      <c r="D741" s="6">
        <f t="shared" si="22"/>
        <v>1.9367733333333335</v>
      </c>
      <c r="E741" s="1">
        <f>LOOKUP(A741,'Crude Price'!A741:A4672,'Crude Price'!C741:C4672)</f>
        <v>25.67</v>
      </c>
      <c r="F741" s="15">
        <f t="shared" si="23"/>
        <v>7.5448902739903914E-2</v>
      </c>
    </row>
    <row r="742" spans="1:6">
      <c r="A742" s="11">
        <v>37599</v>
      </c>
      <c r="B742" s="13">
        <v>63731.228331759601</v>
      </c>
      <c r="C742" s="6">
        <v>14.648899999999999</v>
      </c>
      <c r="D742" s="6">
        <f t="shared" si="22"/>
        <v>1.9531866666666666</v>
      </c>
      <c r="E742" s="1">
        <f>LOOKUP(A742,'Crude Price'!A742:A4673,'Crude Price'!C742:C4673)</f>
        <v>26.06</v>
      </c>
      <c r="F742" s="15">
        <f t="shared" si="23"/>
        <v>7.4949603479150681E-2</v>
      </c>
    </row>
    <row r="743" spans="1:6">
      <c r="A743" s="11">
        <v>37600</v>
      </c>
      <c r="B743" s="13">
        <v>68248.154070433273</v>
      </c>
      <c r="C743" s="6">
        <v>15.5106</v>
      </c>
      <c r="D743" s="6">
        <f t="shared" si="22"/>
        <v>2.0680800000000001</v>
      </c>
      <c r="E743" s="1">
        <f>LOOKUP(A743,'Crude Price'!A743:A4674,'Crude Price'!C743:C4674)</f>
        <v>26.35</v>
      </c>
      <c r="F743" s="15">
        <f t="shared" si="23"/>
        <v>7.8485009487666041E-2</v>
      </c>
    </row>
    <row r="744" spans="1:6">
      <c r="A744" s="11">
        <v>37601</v>
      </c>
      <c r="B744" s="13">
        <v>70142.395107859425</v>
      </c>
      <c r="C744" s="6">
        <v>15.879900000000001</v>
      </c>
      <c r="D744" s="6">
        <f t="shared" si="22"/>
        <v>2.1173200000000003</v>
      </c>
      <c r="E744" s="1">
        <f>LOOKUP(A744,'Crude Price'!A744:A4675,'Crude Price'!C744:C4675)</f>
        <v>26.85</v>
      </c>
      <c r="F744" s="15">
        <f t="shared" si="23"/>
        <v>7.8857355679702063E-2</v>
      </c>
    </row>
    <row r="745" spans="1:6">
      <c r="A745" s="11">
        <v>37602</v>
      </c>
      <c r="B745" s="13">
        <v>69413.951444038001</v>
      </c>
      <c r="C745" s="6">
        <v>15.7568</v>
      </c>
      <c r="D745" s="6">
        <f t="shared" si="22"/>
        <v>2.1009066666666665</v>
      </c>
      <c r="E745" s="1">
        <f>LOOKUP(A745,'Crude Price'!A745:A4676,'Crude Price'!C745:C4676)</f>
        <v>27.29</v>
      </c>
      <c r="F745" s="15">
        <f t="shared" si="23"/>
        <v>7.6984487602296314E-2</v>
      </c>
    </row>
    <row r="746" spans="1:6">
      <c r="A746" s="11">
        <v>37603</v>
      </c>
      <c r="B746" s="13">
        <v>71963.863656776026</v>
      </c>
      <c r="C746" s="6">
        <v>16.249200000000002</v>
      </c>
      <c r="D746" s="6">
        <f t="shared" si="22"/>
        <v>2.16656</v>
      </c>
      <c r="E746" s="1">
        <f>LOOKUP(A746,'Crude Price'!A746:A4677,'Crude Price'!C746:C4677)</f>
        <v>27.64</v>
      </c>
      <c r="F746" s="15">
        <f t="shared" si="23"/>
        <v>7.8384949348769897E-2</v>
      </c>
    </row>
    <row r="747" spans="1:6">
      <c r="A747" s="11">
        <v>37606</v>
      </c>
      <c r="B747" s="13">
        <v>73858.104694202164</v>
      </c>
      <c r="C747" s="6">
        <v>16.618500000000001</v>
      </c>
      <c r="D747" s="6">
        <f t="shared" si="22"/>
        <v>2.2158000000000002</v>
      </c>
      <c r="E747" s="1">
        <f>LOOKUP(A747,'Crude Price'!A747:A4678,'Crude Price'!C747:C4678)</f>
        <v>28.73</v>
      </c>
      <c r="F747" s="15">
        <f t="shared" si="23"/>
        <v>7.712495649147233E-2</v>
      </c>
    </row>
    <row r="748" spans="1:6">
      <c r="A748" s="11">
        <v>37607</v>
      </c>
      <c r="B748" s="13">
        <v>75752.345731628287</v>
      </c>
      <c r="C748" s="6">
        <v>16.9878</v>
      </c>
      <c r="D748" s="6">
        <f t="shared" si="22"/>
        <v>2.2650399999999999</v>
      </c>
      <c r="E748" s="1">
        <f>LOOKUP(A748,'Crude Price'!A748:A4679,'Crude Price'!C748:C4679)</f>
        <v>29.25</v>
      </c>
      <c r="F748" s="15">
        <f t="shared" si="23"/>
        <v>7.7437264957264954E-2</v>
      </c>
    </row>
    <row r="749" spans="1:6">
      <c r="A749" s="11">
        <v>37608</v>
      </c>
      <c r="B749" s="13">
        <v>75679.573243118764</v>
      </c>
      <c r="C749" s="6">
        <v>16.9878</v>
      </c>
      <c r="D749" s="6">
        <f t="shared" si="22"/>
        <v>2.2650399999999999</v>
      </c>
      <c r="E749" s="1">
        <f>LOOKUP(A749,'Crude Price'!A749:A4680,'Crude Price'!C749:C4680)</f>
        <v>29.95</v>
      </c>
      <c r="F749" s="15">
        <f t="shared" si="23"/>
        <v>7.5627378964941566E-2</v>
      </c>
    </row>
    <row r="750" spans="1:6">
      <c r="A750" s="11">
        <v>37609</v>
      </c>
      <c r="B750" s="13">
        <v>73639.787228673595</v>
      </c>
      <c r="C750" s="6">
        <v>16.618500000000001</v>
      </c>
      <c r="D750" s="6">
        <f t="shared" si="22"/>
        <v>2.2158000000000002</v>
      </c>
      <c r="E750" s="1">
        <f>LOOKUP(A750,'Crude Price'!A750:A4681,'Crude Price'!C750:C4681)</f>
        <v>30.26</v>
      </c>
      <c r="F750" s="15">
        <f t="shared" si="23"/>
        <v>7.3225380039656313E-2</v>
      </c>
    </row>
    <row r="751" spans="1:6">
      <c r="A751" s="11">
        <v>37610</v>
      </c>
      <c r="B751" s="13">
        <v>64387.618285797689</v>
      </c>
      <c r="C751" s="6">
        <v>14.895099999999999</v>
      </c>
      <c r="D751" s="6">
        <f t="shared" si="22"/>
        <v>1.9860133333333332</v>
      </c>
      <c r="E751" s="1">
        <f>LOOKUP(A751,'Crude Price'!A751:A4682,'Crude Price'!C751:C4682)</f>
        <v>29.59</v>
      </c>
      <c r="F751" s="15">
        <f t="shared" si="23"/>
        <v>6.7117719950433696E-2</v>
      </c>
    </row>
    <row r="752" spans="1:6">
      <c r="A752" s="11">
        <v>37613</v>
      </c>
      <c r="B752" s="13">
        <v>57102.462868857445</v>
      </c>
      <c r="C752" s="6">
        <v>13.541000000000002</v>
      </c>
      <c r="D752" s="6">
        <f t="shared" si="22"/>
        <v>1.805466666666667</v>
      </c>
      <c r="E752" s="1">
        <f>LOOKUP(A752,'Crude Price'!A752:A4683,'Crude Price'!C752:C4683)</f>
        <v>30.61</v>
      </c>
      <c r="F752" s="15">
        <f t="shared" si="23"/>
        <v>5.8982903190678442E-2</v>
      </c>
    </row>
    <row r="753" spans="1:6">
      <c r="A753" s="11">
        <v>37614</v>
      </c>
      <c r="B753" s="13">
        <v>55718.348029724155</v>
      </c>
      <c r="C753" s="6">
        <v>13.294800000000002</v>
      </c>
      <c r="D753" s="6">
        <f t="shared" si="22"/>
        <v>1.7726400000000002</v>
      </c>
      <c r="E753" s="1">
        <f>LOOKUP(A753,'Crude Price'!A753:A4684,'Crude Price'!C753:C4684)</f>
        <v>30.93</v>
      </c>
      <c r="F753" s="15">
        <f t="shared" si="23"/>
        <v>5.7311348205625612E-2</v>
      </c>
    </row>
    <row r="754" spans="1:6">
      <c r="A754" s="11">
        <v>37623</v>
      </c>
      <c r="B754" s="13">
        <v>49496.881188624677</v>
      </c>
      <c r="C754" s="6">
        <v>12.15</v>
      </c>
      <c r="D754" s="6">
        <f t="shared" si="22"/>
        <v>1.62</v>
      </c>
      <c r="E754" s="1">
        <f>LOOKUP(A754,'Crude Price'!A754:A4685,'Crude Price'!C754:C4685)</f>
        <v>30.32</v>
      </c>
      <c r="F754" s="15">
        <f t="shared" si="23"/>
        <v>5.3430079155672827E-2</v>
      </c>
    </row>
    <row r="755" spans="1:6">
      <c r="A755" s="11">
        <v>37624</v>
      </c>
      <c r="B755" s="13">
        <v>50718.406795978583</v>
      </c>
      <c r="C755" s="6">
        <v>12.393000000000001</v>
      </c>
      <c r="D755" s="6">
        <f t="shared" si="22"/>
        <v>1.6524000000000001</v>
      </c>
      <c r="E755" s="1">
        <f>LOOKUP(A755,'Crude Price'!A755:A4686,'Crude Price'!C755:C4686)</f>
        <v>31.43</v>
      </c>
      <c r="F755" s="15">
        <f t="shared" si="23"/>
        <v>5.2573973910276808E-2</v>
      </c>
    </row>
    <row r="756" spans="1:6">
      <c r="A756" s="11">
        <v>37627</v>
      </c>
      <c r="B756" s="13">
        <v>51292.783355400781</v>
      </c>
      <c r="C756" s="6">
        <v>12.5145</v>
      </c>
      <c r="D756" s="6">
        <f t="shared" si="22"/>
        <v>1.6686000000000001</v>
      </c>
      <c r="E756" s="1">
        <f>LOOKUP(A756,'Crude Price'!A756:A4687,'Crude Price'!C756:C4687)</f>
        <v>31.43</v>
      </c>
      <c r="F756" s="15">
        <f t="shared" si="23"/>
        <v>5.3089405027044227E-2</v>
      </c>
    </row>
    <row r="757" spans="1:6">
      <c r="A757" s="11">
        <v>37628</v>
      </c>
      <c r="B757" s="13">
        <v>60927.24658586696</v>
      </c>
      <c r="C757" s="6">
        <v>14.337</v>
      </c>
      <c r="D757" s="6">
        <f t="shared" si="22"/>
        <v>1.9116</v>
      </c>
      <c r="E757" s="1">
        <f>LOOKUP(A757,'Crude Price'!A757:A4688,'Crude Price'!C757:C4688)</f>
        <v>30.78</v>
      </c>
      <c r="F757" s="15">
        <f t="shared" si="23"/>
        <v>6.2105263157894733E-2</v>
      </c>
    </row>
    <row r="758" spans="1:6">
      <c r="A758" s="11">
        <v>37629</v>
      </c>
      <c r="B758" s="13">
        <v>66678.815528742867</v>
      </c>
      <c r="C758" s="6">
        <v>15.4305</v>
      </c>
      <c r="D758" s="6">
        <f t="shared" si="22"/>
        <v>2.0573999999999999</v>
      </c>
      <c r="E758" s="1">
        <f>LOOKUP(A758,'Crude Price'!A758:A4689,'Crude Price'!C758:C4689)</f>
        <v>29.3</v>
      </c>
      <c r="F758" s="15">
        <f t="shared" si="23"/>
        <v>7.0218430034129684E-2</v>
      </c>
    </row>
    <row r="759" spans="1:6">
      <c r="A759" s="11">
        <v>37630</v>
      </c>
      <c r="B759" s="13">
        <v>75666.129711277332</v>
      </c>
      <c r="C759" s="6">
        <v>17.131499999999999</v>
      </c>
      <c r="D759" s="6">
        <f t="shared" si="22"/>
        <v>2.2841999999999998</v>
      </c>
      <c r="E759" s="1">
        <f>LOOKUP(A759,'Crude Price'!A759:A4690,'Crude Price'!C759:C4690)</f>
        <v>30.26</v>
      </c>
      <c r="F759" s="15">
        <f t="shared" si="23"/>
        <v>7.5485789821546578E-2</v>
      </c>
    </row>
    <row r="760" spans="1:6">
      <c r="A760" s="11">
        <v>37631</v>
      </c>
      <c r="B760" s="13">
        <v>87242.040085538669</v>
      </c>
      <c r="C760" s="6">
        <v>19.3185</v>
      </c>
      <c r="D760" s="6">
        <f t="shared" si="22"/>
        <v>2.5758000000000001</v>
      </c>
      <c r="E760" s="1">
        <f>LOOKUP(A760,'Crude Price'!A760:A4691,'Crude Price'!C760:C4691)</f>
        <v>30.07</v>
      </c>
      <c r="F760" s="15">
        <f t="shared" si="23"/>
        <v>8.5660126371799136E-2</v>
      </c>
    </row>
    <row r="761" spans="1:6">
      <c r="A761" s="11">
        <v>37634</v>
      </c>
      <c r="B761" s="13">
        <v>87816.41664496086</v>
      </c>
      <c r="C761" s="6">
        <v>19.440000000000001</v>
      </c>
      <c r="D761" s="6">
        <f t="shared" si="22"/>
        <v>2.5920000000000001</v>
      </c>
      <c r="E761" s="1">
        <f>LOOKUP(A761,'Crude Price'!A761:A4692,'Crude Price'!C761:C4692)</f>
        <v>30.46</v>
      </c>
      <c r="F761" s="15">
        <f t="shared" si="23"/>
        <v>8.5095206828627715E-2</v>
      </c>
    </row>
    <row r="762" spans="1:6">
      <c r="A762" s="11">
        <v>37635</v>
      </c>
      <c r="B762" s="13">
        <v>87743.644156451337</v>
      </c>
      <c r="C762" s="6">
        <v>19.440000000000001</v>
      </c>
      <c r="D762" s="6">
        <f t="shared" si="22"/>
        <v>2.5920000000000001</v>
      </c>
      <c r="E762" s="1">
        <f>LOOKUP(A762,'Crude Price'!A762:A4693,'Crude Price'!C762:C4693)</f>
        <v>31.36</v>
      </c>
      <c r="F762" s="15">
        <f t="shared" si="23"/>
        <v>8.2653061224489802E-2</v>
      </c>
    </row>
    <row r="763" spans="1:6">
      <c r="A763" s="11">
        <v>37636</v>
      </c>
      <c r="B763" s="13">
        <v>88965.169763805257</v>
      </c>
      <c r="C763" s="6">
        <v>19.683000000000003</v>
      </c>
      <c r="D763" s="6">
        <f t="shared" si="22"/>
        <v>2.6244000000000005</v>
      </c>
      <c r="E763" s="1">
        <f>LOOKUP(A763,'Crude Price'!A763:A4694,'Crude Price'!C763:C4694)</f>
        <v>31.73</v>
      </c>
      <c r="F763" s="15">
        <f t="shared" si="23"/>
        <v>8.2710368736211806E-2</v>
      </c>
    </row>
    <row r="764" spans="1:6">
      <c r="A764" s="11">
        <v>37637</v>
      </c>
      <c r="B764" s="13">
        <v>88245.248227364034</v>
      </c>
      <c r="C764" s="6">
        <v>19.561500000000002</v>
      </c>
      <c r="D764" s="6">
        <f t="shared" si="22"/>
        <v>2.6082000000000005</v>
      </c>
      <c r="E764" s="1">
        <f>LOOKUP(A764,'Crude Price'!A764:A4695,'Crude Price'!C764:C4695)</f>
        <v>32.29</v>
      </c>
      <c r="F764" s="15">
        <f t="shared" si="23"/>
        <v>8.0774233508826274E-2</v>
      </c>
    </row>
    <row r="765" spans="1:6">
      <c r="A765" s="11">
        <v>37638</v>
      </c>
      <c r="B765" s="13">
        <v>87525.326690922768</v>
      </c>
      <c r="C765" s="6">
        <v>19.440000000000001</v>
      </c>
      <c r="D765" s="6">
        <f t="shared" si="22"/>
        <v>2.5920000000000001</v>
      </c>
      <c r="E765" s="1">
        <f>LOOKUP(A765,'Crude Price'!A765:A4696,'Crude Price'!C765:C4696)</f>
        <v>31.57</v>
      </c>
      <c r="F765" s="15">
        <f t="shared" si="23"/>
        <v>8.2103262591067469E-2</v>
      </c>
    </row>
    <row r="766" spans="1:6">
      <c r="A766" s="11">
        <v>37641</v>
      </c>
      <c r="B766" s="13">
        <v>87452.554202413259</v>
      </c>
      <c r="C766" s="6">
        <v>19.440000000000001</v>
      </c>
      <c r="D766" s="6">
        <f t="shared" si="22"/>
        <v>2.5920000000000001</v>
      </c>
      <c r="E766" s="1">
        <f>LOOKUP(A766,'Crude Price'!A766:A4697,'Crude Price'!C766:C4697)</f>
        <v>32.229999999999997</v>
      </c>
      <c r="F766" s="15">
        <f t="shared" si="23"/>
        <v>8.0421967111386911E-2</v>
      </c>
    </row>
    <row r="767" spans="1:6">
      <c r="A767" s="11">
        <v>37642</v>
      </c>
      <c r="B767" s="13">
        <v>86732.632665972022</v>
      </c>
      <c r="C767" s="6">
        <v>19.3185</v>
      </c>
      <c r="D767" s="6">
        <f t="shared" si="22"/>
        <v>2.5758000000000001</v>
      </c>
      <c r="E767" s="1">
        <f>LOOKUP(A767,'Crude Price'!A767:A4698,'Crude Price'!C767:C4698)</f>
        <v>31.72</v>
      </c>
      <c r="F767" s="15">
        <f t="shared" si="23"/>
        <v>8.1204287515762932E-2</v>
      </c>
    </row>
    <row r="768" spans="1:6">
      <c r="A768" s="11">
        <v>37643</v>
      </c>
      <c r="B768" s="13">
        <v>85365.56208159907</v>
      </c>
      <c r="C768" s="6">
        <v>19.075500000000002</v>
      </c>
      <c r="D768" s="6">
        <f t="shared" si="22"/>
        <v>2.5434000000000001</v>
      </c>
      <c r="E768" s="1">
        <f>LOOKUP(A768,'Crude Price'!A768:A4699,'Crude Price'!C768:C4699)</f>
        <v>32.07</v>
      </c>
      <c r="F768" s="15">
        <f t="shared" si="23"/>
        <v>7.9307764265668851E-2</v>
      </c>
    </row>
    <row r="769" spans="1:6">
      <c r="A769" s="11">
        <v>37644</v>
      </c>
      <c r="B769" s="13">
        <v>83998.491497226118</v>
      </c>
      <c r="C769" s="6">
        <v>18.8325</v>
      </c>
      <c r="D769" s="6">
        <f t="shared" si="22"/>
        <v>2.5110000000000001</v>
      </c>
      <c r="E769" s="1">
        <f>LOOKUP(A769,'Crude Price'!A769:A4700,'Crude Price'!C769:C4700)</f>
        <v>31.4</v>
      </c>
      <c r="F769" s="15">
        <f t="shared" si="23"/>
        <v>7.9968152866242051E-2</v>
      </c>
    </row>
    <row r="770" spans="1:6">
      <c r="A770" s="11">
        <v>37645</v>
      </c>
      <c r="B770" s="13">
        <v>83278.569960784909</v>
      </c>
      <c r="C770" s="6">
        <v>18.711000000000002</v>
      </c>
      <c r="D770" s="6">
        <f t="shared" si="22"/>
        <v>2.4948000000000001</v>
      </c>
      <c r="E770" s="1">
        <f>LOOKUP(A770,'Crude Price'!A770:A4701,'Crude Price'!C770:C4701)</f>
        <v>31.62</v>
      </c>
      <c r="F770" s="15">
        <f t="shared" si="23"/>
        <v>7.8899430740037954E-2</v>
      </c>
    </row>
    <row r="771" spans="1:6">
      <c r="A771" s="11">
        <v>37648</v>
      </c>
      <c r="B771" s="13">
        <v>80617.201280548514</v>
      </c>
      <c r="C771" s="6">
        <v>18.225000000000001</v>
      </c>
      <c r="D771" s="6">
        <f t="shared" ref="D771:D834" si="24">C771/7.5</f>
        <v>2.4300000000000002</v>
      </c>
      <c r="E771" s="1">
        <f>LOOKUP(A771,'Crude Price'!A771:A4702,'Crude Price'!C771:C4702)</f>
        <v>31.02</v>
      </c>
      <c r="F771" s="15">
        <f t="shared" ref="F771:F834" si="25">D771/E771</f>
        <v>7.8336557059961315E-2</v>
      </c>
    </row>
    <row r="772" spans="1:6">
      <c r="A772" s="11">
        <v>37649</v>
      </c>
      <c r="B772" s="13">
        <v>80544.428792038991</v>
      </c>
      <c r="C772" s="6">
        <v>18.225000000000001</v>
      </c>
      <c r="D772" s="6">
        <f t="shared" si="24"/>
        <v>2.4300000000000002</v>
      </c>
      <c r="E772" s="1">
        <f>LOOKUP(A772,'Crude Price'!A772:A4703,'Crude Price'!C772:C4703)</f>
        <v>30.73</v>
      </c>
      <c r="F772" s="15">
        <f t="shared" si="25"/>
        <v>7.9075821672632607E-2</v>
      </c>
    </row>
    <row r="773" spans="1:6">
      <c r="A773" s="11">
        <v>37650</v>
      </c>
      <c r="B773" s="13">
        <v>79177.358207666039</v>
      </c>
      <c r="C773" s="6">
        <v>17.981999999999999</v>
      </c>
      <c r="D773" s="6">
        <f t="shared" si="24"/>
        <v>2.3975999999999997</v>
      </c>
      <c r="E773" s="1">
        <f>LOOKUP(A773,'Crude Price'!A773:A4704,'Crude Price'!C773:C4704)</f>
        <v>31.26</v>
      </c>
      <c r="F773" s="15">
        <f t="shared" si="25"/>
        <v>7.6698656429942405E-2</v>
      </c>
    </row>
    <row r="774" spans="1:6">
      <c r="A774" s="11">
        <v>37651</v>
      </c>
      <c r="B774" s="13">
        <v>74574.542383634529</v>
      </c>
      <c r="C774" s="6">
        <v>17.131499999999999</v>
      </c>
      <c r="D774" s="6">
        <f t="shared" si="24"/>
        <v>2.2841999999999998</v>
      </c>
      <c r="E774" s="1">
        <f>LOOKUP(A774,'Crude Price'!A774:A4705,'Crude Price'!C774:C4705)</f>
        <v>31.42</v>
      </c>
      <c r="F774" s="15">
        <f t="shared" si="25"/>
        <v>7.2698917886696357E-2</v>
      </c>
    </row>
    <row r="775" spans="1:6">
      <c r="A775" s="11">
        <v>37652</v>
      </c>
      <c r="B775" s="13">
        <v>68677.42846373959</v>
      </c>
      <c r="C775" s="6">
        <v>16.038</v>
      </c>
      <c r="D775" s="6">
        <f t="shared" si="24"/>
        <v>2.1383999999999999</v>
      </c>
      <c r="E775" s="1">
        <f>LOOKUP(A775,'Crude Price'!A775:A4706,'Crude Price'!C775:C4706)</f>
        <v>31.57</v>
      </c>
      <c r="F775" s="15">
        <f t="shared" si="25"/>
        <v>6.7735191637630657E-2</v>
      </c>
    </row>
    <row r="776" spans="1:6">
      <c r="A776" s="11">
        <v>37655</v>
      </c>
      <c r="B776" s="13">
        <v>57028.745600968738</v>
      </c>
      <c r="C776" s="6">
        <v>13.850999999999999</v>
      </c>
      <c r="D776" s="6">
        <f t="shared" si="24"/>
        <v>1.8467999999999998</v>
      </c>
      <c r="E776" s="1">
        <f>LOOKUP(A776,'Crude Price'!A776:A4707,'Crude Price'!C776:C4707)</f>
        <v>30.95</v>
      </c>
      <c r="F776" s="15">
        <f t="shared" si="25"/>
        <v>5.9670436187399027E-2</v>
      </c>
    </row>
    <row r="777" spans="1:6">
      <c r="A777" s="11">
        <v>37656</v>
      </c>
      <c r="B777" s="13">
        <v>54941.75348015457</v>
      </c>
      <c r="C777" s="6">
        <v>13.486500000000001</v>
      </c>
      <c r="D777" s="6">
        <f t="shared" si="24"/>
        <v>1.7982000000000002</v>
      </c>
      <c r="E777" s="1">
        <f>LOOKUP(A777,'Crude Price'!A777:A4708,'Crude Price'!C777:C4708)</f>
        <v>31.13</v>
      </c>
      <c r="F777" s="15">
        <f t="shared" si="25"/>
        <v>5.7764214584002577E-2</v>
      </c>
    </row>
    <row r="778" spans="1:6">
      <c r="A778" s="11">
        <v>37657</v>
      </c>
      <c r="B778" s="13">
        <v>53501.910407272102</v>
      </c>
      <c r="C778" s="6">
        <v>13.243500000000001</v>
      </c>
      <c r="D778" s="6">
        <f t="shared" si="24"/>
        <v>1.7658</v>
      </c>
      <c r="E778" s="1">
        <f>LOOKUP(A778,'Crude Price'!A778:A4709,'Crude Price'!C778:C4709)</f>
        <v>31.77</v>
      </c>
      <c r="F778" s="15">
        <f t="shared" si="25"/>
        <v>5.5580736543909354E-2</v>
      </c>
    </row>
    <row r="779" spans="1:6">
      <c r="A779" s="11">
        <v>37658</v>
      </c>
      <c r="B779" s="13">
        <v>48826.322094731047</v>
      </c>
      <c r="C779" s="6">
        <v>12.393000000000001</v>
      </c>
      <c r="D779" s="6">
        <f t="shared" si="24"/>
        <v>1.6524000000000001</v>
      </c>
      <c r="E779" s="1">
        <f>LOOKUP(A779,'Crude Price'!A779:A4710,'Crude Price'!C779:C4710)</f>
        <v>31.81</v>
      </c>
      <c r="F779" s="15">
        <f t="shared" si="25"/>
        <v>5.1945928953159387E-2</v>
      </c>
    </row>
    <row r="780" spans="1:6">
      <c r="A780" s="11">
        <v>37659</v>
      </c>
      <c r="B780" s="13">
        <v>31207.75282355574</v>
      </c>
      <c r="C780" s="6">
        <v>9.1125000000000007</v>
      </c>
      <c r="D780" s="6">
        <f t="shared" si="24"/>
        <v>1.2150000000000001</v>
      </c>
      <c r="E780" s="1">
        <f>LOOKUP(A780,'Crude Price'!A780:A4711,'Crude Price'!C780:C4711)</f>
        <v>32.229999999999997</v>
      </c>
      <c r="F780" s="15">
        <f t="shared" si="25"/>
        <v>3.7697797083462617E-2</v>
      </c>
    </row>
    <row r="781" spans="1:6">
      <c r="A781" s="11">
        <v>37662</v>
      </c>
      <c r="B781" s="13">
        <v>29767.909750673272</v>
      </c>
      <c r="C781" s="6">
        <v>8.8695000000000004</v>
      </c>
      <c r="D781" s="6">
        <f t="shared" si="24"/>
        <v>1.1826000000000001</v>
      </c>
      <c r="E781" s="1">
        <f>LOOKUP(A781,'Crude Price'!A781:A4712,'Crude Price'!C781:C4712)</f>
        <v>32.47</v>
      </c>
      <c r="F781" s="15">
        <f t="shared" si="25"/>
        <v>3.64213119802895E-2</v>
      </c>
    </row>
    <row r="782" spans="1:6">
      <c r="A782" s="11">
        <v>37663</v>
      </c>
      <c r="B782" s="13">
        <v>29622.36477365423</v>
      </c>
      <c r="C782" s="6">
        <v>8.8695000000000004</v>
      </c>
      <c r="D782" s="6">
        <f t="shared" si="24"/>
        <v>1.1826000000000001</v>
      </c>
      <c r="E782" s="1">
        <f>LOOKUP(A782,'Crude Price'!A782:A4713,'Crude Price'!C782:C4713)</f>
        <v>32.51</v>
      </c>
      <c r="F782" s="15">
        <f t="shared" si="25"/>
        <v>3.6376499538603509E-2</v>
      </c>
    </row>
    <row r="783" spans="1:6">
      <c r="A783" s="11">
        <v>37664</v>
      </c>
      <c r="B783" s="13">
        <v>41125.502659406047</v>
      </c>
      <c r="C783" s="6">
        <v>11.056500000000002</v>
      </c>
      <c r="D783" s="6">
        <f t="shared" si="24"/>
        <v>1.4742000000000002</v>
      </c>
      <c r="E783" s="1">
        <f>LOOKUP(A783,'Crude Price'!A783:A4714,'Crude Price'!C783:C4714)</f>
        <v>32.46</v>
      </c>
      <c r="F783" s="15">
        <f t="shared" si="25"/>
        <v>4.5415896487985219E-2</v>
      </c>
    </row>
    <row r="784" spans="1:6">
      <c r="A784" s="11">
        <v>37665</v>
      </c>
      <c r="B784" s="13">
        <v>59100.131024474977</v>
      </c>
      <c r="C784" s="6">
        <v>14.458499999999999</v>
      </c>
      <c r="D784" s="6">
        <f t="shared" si="24"/>
        <v>1.9278</v>
      </c>
      <c r="E784" s="1">
        <f>LOOKUP(A784,'Crude Price'!A784:A4715,'Crude Price'!C784:C4715)</f>
        <v>33.229999999999997</v>
      </c>
      <c r="F784" s="15">
        <f t="shared" si="25"/>
        <v>5.8013842913030397E-2</v>
      </c>
    </row>
    <row r="785" spans="1:6">
      <c r="A785" s="11">
        <v>37666</v>
      </c>
      <c r="B785" s="13">
        <v>70894.358864264883</v>
      </c>
      <c r="C785" s="6">
        <v>16.645500000000002</v>
      </c>
      <c r="D785" s="6">
        <f t="shared" si="24"/>
        <v>2.2194000000000003</v>
      </c>
      <c r="E785" s="1">
        <f>LOOKUP(A785,'Crude Price'!A785:A4716,'Crude Price'!C785:C4716)</f>
        <v>33.26</v>
      </c>
      <c r="F785" s="15">
        <f t="shared" si="25"/>
        <v>6.6728803367408315E-2</v>
      </c>
    </row>
    <row r="786" spans="1:6">
      <c r="A786" s="11">
        <v>37669</v>
      </c>
      <c r="B786" s="13">
        <v>72981.350985079029</v>
      </c>
      <c r="C786" s="6">
        <v>17.009999999999998</v>
      </c>
      <c r="D786" s="6">
        <f t="shared" si="24"/>
        <v>2.2679999999999998</v>
      </c>
      <c r="E786" s="1">
        <f>LOOKUP(A786,'Crude Price'!A786:A4717,'Crude Price'!C786:C4717)</f>
        <v>33.06</v>
      </c>
      <c r="F786" s="15">
        <f t="shared" si="25"/>
        <v>6.8602540834845724E-2</v>
      </c>
    </row>
    <row r="787" spans="1:6">
      <c r="A787" s="11">
        <v>37670</v>
      </c>
      <c r="B787" s="13">
        <v>72479.746914166375</v>
      </c>
      <c r="C787" s="6">
        <v>16.888500000000001</v>
      </c>
      <c r="D787" s="6">
        <f t="shared" si="24"/>
        <v>2.2518000000000002</v>
      </c>
      <c r="E787" s="1">
        <f>LOOKUP(A787,'Crude Price'!A787:A4718,'Crude Price'!C787:C4718)</f>
        <v>33.26</v>
      </c>
      <c r="F787" s="15">
        <f t="shared" si="25"/>
        <v>6.7702946482260981E-2</v>
      </c>
    </row>
    <row r="788" spans="1:6">
      <c r="A788" s="11">
        <v>37671</v>
      </c>
      <c r="B788" s="13">
        <v>70036.695699458563</v>
      </c>
      <c r="C788" s="6">
        <v>16.4025</v>
      </c>
      <c r="D788" s="6">
        <f t="shared" si="24"/>
        <v>2.1869999999999998</v>
      </c>
      <c r="E788" s="1">
        <f>LOOKUP(A788,'Crude Price'!A788:A4719,'Crude Price'!C788:C4719)</f>
        <v>33.159999999999997</v>
      </c>
      <c r="F788" s="15">
        <f t="shared" si="25"/>
        <v>6.5952955367913152E-2</v>
      </c>
    </row>
    <row r="789" spans="1:6">
      <c r="A789" s="11">
        <v>37672</v>
      </c>
      <c r="B789" s="13">
        <v>63710.750197160465</v>
      </c>
      <c r="C789" s="6">
        <v>15.1875</v>
      </c>
      <c r="D789" s="6">
        <f t="shared" si="24"/>
        <v>2.0249999999999999</v>
      </c>
      <c r="E789" s="1">
        <f>LOOKUP(A789,'Crude Price'!A789:A4720,'Crude Price'!C789:C4720)</f>
        <v>32.76</v>
      </c>
      <c r="F789" s="15">
        <f t="shared" si="25"/>
        <v>6.1813186813186816E-2</v>
      </c>
    </row>
    <row r="790" spans="1:6">
      <c r="A790" s="11">
        <v>37673</v>
      </c>
      <c r="B790" s="13">
        <v>61267.698982452646</v>
      </c>
      <c r="C790" s="6">
        <v>14.701499999999999</v>
      </c>
      <c r="D790" s="6">
        <f t="shared" si="24"/>
        <v>1.9601999999999999</v>
      </c>
      <c r="E790" s="1">
        <f>LOOKUP(A790,'Crude Price'!A790:A4721,'Crude Price'!C790:C4721)</f>
        <v>32.76</v>
      </c>
      <c r="F790" s="15">
        <f t="shared" si="25"/>
        <v>5.9835164835164836E-2</v>
      </c>
    </row>
    <row r="791" spans="1:6">
      <c r="A791" s="11">
        <v>37676</v>
      </c>
      <c r="B791" s="13">
        <v>58824.647767744835</v>
      </c>
      <c r="C791" s="6">
        <v>14.215499999999999</v>
      </c>
      <c r="D791" s="6">
        <f t="shared" si="24"/>
        <v>1.8953999999999998</v>
      </c>
      <c r="E791" s="1">
        <f>LOOKUP(A791,'Crude Price'!A791:A4722,'Crude Price'!C791:C4722)</f>
        <v>33.409999999999997</v>
      </c>
      <c r="F791" s="15">
        <f t="shared" si="25"/>
        <v>5.6731517509727623E-2</v>
      </c>
    </row>
    <row r="792" spans="1:6">
      <c r="A792" s="11">
        <v>37677</v>
      </c>
      <c r="B792" s="13">
        <v>52498.702265446744</v>
      </c>
      <c r="C792" s="6">
        <v>13.000500000000001</v>
      </c>
      <c r="D792" s="6">
        <f t="shared" si="24"/>
        <v>1.7334000000000001</v>
      </c>
      <c r="E792" s="1">
        <f>LOOKUP(A792,'Crude Price'!A792:A4723,'Crude Price'!C792:C4723)</f>
        <v>33.64</v>
      </c>
      <c r="F792" s="15">
        <f t="shared" si="25"/>
        <v>5.1527942925089179E-2</v>
      </c>
    </row>
    <row r="793" spans="1:6">
      <c r="A793" s="11">
        <v>37678</v>
      </c>
      <c r="B793" s="13">
        <v>45525.607715216931</v>
      </c>
      <c r="C793" s="6">
        <v>11.664</v>
      </c>
      <c r="D793" s="6">
        <f t="shared" si="24"/>
        <v>1.5551999999999999</v>
      </c>
      <c r="E793" s="1">
        <f>LOOKUP(A793,'Crude Price'!A793:A4724,'Crude Price'!C793:C4724)</f>
        <v>33.46</v>
      </c>
      <c r="F793" s="15">
        <f t="shared" si="25"/>
        <v>4.6479378362223545E-2</v>
      </c>
    </row>
    <row r="794" spans="1:6">
      <c r="A794" s="11">
        <v>37679</v>
      </c>
      <c r="B794" s="13">
        <v>30786.724589806563</v>
      </c>
      <c r="C794" s="6">
        <v>8.8695000000000004</v>
      </c>
      <c r="D794" s="6">
        <f t="shared" si="24"/>
        <v>1.1826000000000001</v>
      </c>
      <c r="E794" s="1">
        <f>LOOKUP(A794,'Crude Price'!A794:A4725,'Crude Price'!C794:C4725)</f>
        <v>34.090000000000003</v>
      </c>
      <c r="F794" s="15">
        <f t="shared" si="25"/>
        <v>3.4690525080668819E-2</v>
      </c>
    </row>
    <row r="795" spans="1:6">
      <c r="A795" s="11">
        <v>37680</v>
      </c>
      <c r="B795" s="13">
        <v>46463.846717186731</v>
      </c>
      <c r="C795" s="6">
        <v>11.785500000000001</v>
      </c>
      <c r="D795" s="6">
        <f t="shared" si="24"/>
        <v>1.5714000000000001</v>
      </c>
      <c r="E795" s="1">
        <f>LOOKUP(A795,'Crude Price'!A795:A4726,'Crude Price'!C795:C4726)</f>
        <v>34</v>
      </c>
      <c r="F795" s="15">
        <f t="shared" si="25"/>
        <v>4.621764705882353E-2</v>
      </c>
    </row>
    <row r="796" spans="1:6">
      <c r="A796" s="11">
        <v>37683</v>
      </c>
      <c r="B796" s="13">
        <v>53728.031221454636</v>
      </c>
      <c r="C796" s="6">
        <v>13.122000000000002</v>
      </c>
      <c r="D796" s="6">
        <f t="shared" si="24"/>
        <v>1.7496000000000003</v>
      </c>
      <c r="E796" s="1">
        <f>LOOKUP(A796,'Crude Price'!A796:A4727,'Crude Price'!C796:C4727)</f>
        <v>33.4</v>
      </c>
      <c r="F796" s="15">
        <f t="shared" si="25"/>
        <v>5.2383233532934143E-2</v>
      </c>
    </row>
    <row r="797" spans="1:6">
      <c r="A797" s="11">
        <v>37684</v>
      </c>
      <c r="B797" s="13">
        <v>55167.874294337111</v>
      </c>
      <c r="C797" s="6">
        <v>13.365000000000002</v>
      </c>
      <c r="D797" s="6">
        <f t="shared" si="24"/>
        <v>1.7820000000000003</v>
      </c>
      <c r="E797" s="1">
        <f>LOOKUP(A797,'Crude Price'!A797:A4728,'Crude Price'!C797:C4728)</f>
        <v>34.369999999999997</v>
      </c>
      <c r="F797" s="15">
        <f t="shared" si="25"/>
        <v>5.1847541460576095E-2</v>
      </c>
    </row>
    <row r="798" spans="1:6">
      <c r="A798" s="11">
        <v>37685</v>
      </c>
      <c r="B798" s="13">
        <v>54666.270223424435</v>
      </c>
      <c r="C798" s="6">
        <v>13.243500000000001</v>
      </c>
      <c r="D798" s="6">
        <f t="shared" si="24"/>
        <v>1.7658</v>
      </c>
      <c r="E798" s="1">
        <f>LOOKUP(A798,'Crude Price'!A798:A4729,'Crude Price'!C798:C4729)</f>
        <v>33.92</v>
      </c>
      <c r="F798" s="15">
        <f t="shared" si="25"/>
        <v>5.2057783018867924E-2</v>
      </c>
    </row>
    <row r="799" spans="1:6">
      <c r="A799" s="11">
        <v>37686</v>
      </c>
      <c r="B799" s="13">
        <v>59989.007583897168</v>
      </c>
      <c r="C799" s="6">
        <v>14.215499999999999</v>
      </c>
      <c r="D799" s="6">
        <f t="shared" si="24"/>
        <v>1.8953999999999998</v>
      </c>
      <c r="E799" s="1">
        <f>LOOKUP(A799,'Crude Price'!A799:A4730,'Crude Price'!C799:C4730)</f>
        <v>34.39</v>
      </c>
      <c r="F799" s="15">
        <f t="shared" si="25"/>
        <v>5.5114858970630988E-2</v>
      </c>
    </row>
    <row r="800" spans="1:6">
      <c r="A800" s="11">
        <v>37687</v>
      </c>
      <c r="B800" s="13">
        <v>82137.620190594476</v>
      </c>
      <c r="C800" s="6">
        <v>18.346499999999999</v>
      </c>
      <c r="D800" s="6">
        <f t="shared" si="24"/>
        <v>2.4461999999999997</v>
      </c>
      <c r="E800" s="1">
        <f>LOOKUP(A800,'Crude Price'!A800:A4731,'Crude Price'!C800:C4731)</f>
        <v>34.47</v>
      </c>
      <c r="F800" s="15">
        <f t="shared" si="25"/>
        <v>7.0966057441253255E-2</v>
      </c>
    </row>
    <row r="801" spans="1:6">
      <c r="A801" s="11">
        <v>37690</v>
      </c>
      <c r="B801" s="13">
        <v>85518.91040727208</v>
      </c>
      <c r="C801" s="6">
        <v>18.954000000000001</v>
      </c>
      <c r="D801" s="6">
        <f t="shared" si="24"/>
        <v>2.5272000000000001</v>
      </c>
      <c r="E801" s="1">
        <f>LOOKUP(A801,'Crude Price'!A801:A4732,'Crude Price'!C801:C4732)</f>
        <v>34.94</v>
      </c>
      <c r="F801" s="15">
        <f t="shared" si="25"/>
        <v>7.2329708070978826E-2</v>
      </c>
    </row>
    <row r="802" spans="1:6">
      <c r="A802" s="11">
        <v>37691</v>
      </c>
      <c r="B802" s="13">
        <v>84370.157288427712</v>
      </c>
      <c r="C802" s="6">
        <v>18.711000000000002</v>
      </c>
      <c r="D802" s="6">
        <f t="shared" si="24"/>
        <v>2.4948000000000001</v>
      </c>
      <c r="E802" s="1">
        <f>LOOKUP(A802,'Crude Price'!A802:A4733,'Crude Price'!C802:C4733)</f>
        <v>34.06</v>
      </c>
      <c r="F802" s="15">
        <f t="shared" si="25"/>
        <v>7.3247210804462712E-2</v>
      </c>
    </row>
    <row r="803" spans="1:6">
      <c r="A803" s="11">
        <v>37692</v>
      </c>
      <c r="B803" s="13">
        <v>89045.745600968759</v>
      </c>
      <c r="C803" s="6">
        <v>19.561500000000002</v>
      </c>
      <c r="D803" s="6">
        <f t="shared" si="24"/>
        <v>2.6082000000000005</v>
      </c>
      <c r="E803" s="1">
        <f>LOOKUP(A803,'Crude Price'!A803:A4734,'Crude Price'!C803:C4734)</f>
        <v>34.159999999999997</v>
      </c>
      <c r="F803" s="15">
        <f t="shared" si="25"/>
        <v>7.6352459016393467E-2</v>
      </c>
    </row>
    <row r="804" spans="1:6">
      <c r="A804" s="11">
        <v>37693</v>
      </c>
      <c r="B804" s="13">
        <v>89191.290577987791</v>
      </c>
      <c r="C804" s="6">
        <v>19.561500000000002</v>
      </c>
      <c r="D804" s="6">
        <f t="shared" si="24"/>
        <v>2.6082000000000005</v>
      </c>
      <c r="E804" s="1">
        <f>LOOKUP(A804,'Crude Price'!A804:A4735,'Crude Price'!C804:C4735)</f>
        <v>33.979999999999997</v>
      </c>
      <c r="F804" s="15">
        <f t="shared" si="25"/>
        <v>7.6756915832842873E-2</v>
      </c>
    </row>
    <row r="805" spans="1:6">
      <c r="A805" s="11">
        <v>37694</v>
      </c>
      <c r="B805" s="13">
        <v>90594.747406615483</v>
      </c>
      <c r="C805" s="6">
        <v>19.804500000000001</v>
      </c>
      <c r="D805" s="6">
        <f t="shared" si="24"/>
        <v>2.6406000000000001</v>
      </c>
      <c r="E805" s="1">
        <f>LOOKUP(A805,'Crude Price'!A805:A4736,'Crude Price'!C805:C4736)</f>
        <v>31.48</v>
      </c>
      <c r="F805" s="15">
        <f t="shared" si="25"/>
        <v>8.388182973316391E-2</v>
      </c>
    </row>
    <row r="806" spans="1:6">
      <c r="A806" s="11">
        <v>37697</v>
      </c>
      <c r="B806" s="13">
        <v>88115.309947652917</v>
      </c>
      <c r="C806" s="6">
        <v>19.3185</v>
      </c>
      <c r="D806" s="6">
        <f t="shared" si="24"/>
        <v>2.5758000000000001</v>
      </c>
      <c r="E806" s="1">
        <f>LOOKUP(A806,'Crude Price'!A806:A4737,'Crude Price'!C806:C4737)</f>
        <v>30.35</v>
      </c>
      <c r="F806" s="15">
        <f t="shared" si="25"/>
        <v>8.4869851729818785E-2</v>
      </c>
    </row>
    <row r="807" spans="1:6">
      <c r="A807" s="11">
        <v>37698</v>
      </c>
      <c r="B807" s="13">
        <v>85635.872488690336</v>
      </c>
      <c r="C807" s="6">
        <v>18.8325</v>
      </c>
      <c r="D807" s="6">
        <f t="shared" si="24"/>
        <v>2.5110000000000001</v>
      </c>
      <c r="E807" s="1">
        <f>LOOKUP(A807,'Crude Price'!A807:A4738,'Crude Price'!C807:C4738)</f>
        <v>28.55</v>
      </c>
      <c r="F807" s="15">
        <f t="shared" si="25"/>
        <v>8.7950963222416814E-2</v>
      </c>
    </row>
    <row r="808" spans="1:6">
      <c r="A808" s="11">
        <v>37699</v>
      </c>
      <c r="B808" s="13">
        <v>81214.987885932627</v>
      </c>
      <c r="C808" s="6">
        <v>17.981999999999999</v>
      </c>
      <c r="D808" s="6">
        <f t="shared" si="24"/>
        <v>2.3975999999999997</v>
      </c>
      <c r="E808" s="1">
        <f>LOOKUP(A808,'Crude Price'!A808:A4739,'Crude Price'!C808:C4739)</f>
        <v>28.4</v>
      </c>
      <c r="F808" s="15">
        <f t="shared" si="25"/>
        <v>8.4422535211267594E-2</v>
      </c>
    </row>
    <row r="809" spans="1:6">
      <c r="A809" s="11">
        <v>37700</v>
      </c>
      <c r="B809" s="13">
        <v>63851.122324540636</v>
      </c>
      <c r="C809" s="6">
        <v>14.701499999999999</v>
      </c>
      <c r="D809" s="6">
        <f t="shared" si="24"/>
        <v>1.9601999999999999</v>
      </c>
      <c r="E809" s="1">
        <f>LOOKUP(A809,'Crude Price'!A809:A4740,'Crude Price'!C809:C4740)</f>
        <v>28</v>
      </c>
      <c r="F809" s="15">
        <f t="shared" si="25"/>
        <v>7.0007142857142851E-2</v>
      </c>
    </row>
    <row r="810" spans="1:6">
      <c r="A810" s="11">
        <v>37701</v>
      </c>
      <c r="B810" s="13">
        <v>55547.343434192655</v>
      </c>
      <c r="C810" s="6">
        <v>13.122000000000002</v>
      </c>
      <c r="D810" s="6">
        <f t="shared" si="24"/>
        <v>1.7496000000000003</v>
      </c>
      <c r="E810" s="1">
        <f>LOOKUP(A810,'Crude Price'!A810:A4741,'Crude Price'!C810:C4741)</f>
        <v>25.59</v>
      </c>
      <c r="F810" s="15">
        <f t="shared" si="25"/>
        <v>6.8370457209847607E-2</v>
      </c>
    </row>
    <row r="811" spans="1:6">
      <c r="A811" s="11">
        <v>37704</v>
      </c>
      <c r="B811" s="13">
        <v>57597.949310752076</v>
      </c>
      <c r="C811" s="6">
        <v>13.486500000000001</v>
      </c>
      <c r="D811" s="6">
        <f t="shared" si="24"/>
        <v>1.7982000000000002</v>
      </c>
      <c r="E811" s="1">
        <f>LOOKUP(A811,'Crude Price'!A811:A4742,'Crude Price'!C811:C4742)</f>
        <v>26.54</v>
      </c>
      <c r="F811" s="15">
        <f t="shared" si="25"/>
        <v>6.7754333082140183E-2</v>
      </c>
    </row>
    <row r="812" spans="1:6">
      <c r="A812" s="11">
        <v>37705</v>
      </c>
      <c r="B812" s="13">
        <v>66767.194714560334</v>
      </c>
      <c r="C812" s="6">
        <v>15.1875</v>
      </c>
      <c r="D812" s="6">
        <f t="shared" si="24"/>
        <v>2.0249999999999999</v>
      </c>
      <c r="E812" s="1">
        <f>LOOKUP(A812,'Crude Price'!A812:A4743,'Crude Price'!C812:C4743)</f>
        <v>27.28</v>
      </c>
      <c r="F812" s="15">
        <f t="shared" si="25"/>
        <v>7.4230205278592365E-2</v>
      </c>
    </row>
    <row r="813" spans="1:6">
      <c r="A813" s="11">
        <v>37706</v>
      </c>
      <c r="B813" s="13">
        <v>72053.545830778326</v>
      </c>
      <c r="C813" s="6">
        <v>16.159500000000001</v>
      </c>
      <c r="D813" s="6">
        <f t="shared" si="24"/>
        <v>2.1546000000000003</v>
      </c>
      <c r="E813" s="1">
        <f>LOOKUP(A813,'Crude Price'!A813:A4744,'Crude Price'!C813:C4744)</f>
        <v>25.98</v>
      </c>
      <c r="F813" s="15">
        <f t="shared" si="25"/>
        <v>8.2933025404157049E-2</v>
      </c>
    </row>
    <row r="814" spans="1:6">
      <c r="A814" s="11">
        <v>37707</v>
      </c>
      <c r="B814" s="13">
        <v>72162.704563542604</v>
      </c>
      <c r="C814" s="6">
        <v>16.159500000000001</v>
      </c>
      <c r="D814" s="6">
        <f t="shared" si="24"/>
        <v>2.1546000000000003</v>
      </c>
      <c r="E814" s="1">
        <f>LOOKUP(A814,'Crude Price'!A814:A4745,'Crude Price'!C814:C4745)</f>
        <v>27.29</v>
      </c>
      <c r="F814" s="15">
        <f t="shared" si="25"/>
        <v>7.895199706852328E-2</v>
      </c>
    </row>
    <row r="815" spans="1:6">
      <c r="A815" s="11">
        <v>37708</v>
      </c>
      <c r="B815" s="13">
        <v>74213.310440102025</v>
      </c>
      <c r="C815" s="6">
        <v>16.524000000000001</v>
      </c>
      <c r="D815" s="6">
        <f t="shared" si="24"/>
        <v>2.2032000000000003</v>
      </c>
      <c r="E815" s="1">
        <f>LOOKUP(A815,'Crude Price'!A815:A4746,'Crude Price'!C815:C4746)</f>
        <v>27.66</v>
      </c>
      <c r="F815" s="15">
        <f t="shared" si="25"/>
        <v>7.9652928416485913E-2</v>
      </c>
    </row>
    <row r="816" spans="1:6">
      <c r="A816" s="11">
        <v>37711</v>
      </c>
      <c r="B816" s="13">
        <v>73675.320124934588</v>
      </c>
      <c r="C816" s="6">
        <v>16.4025</v>
      </c>
      <c r="D816" s="6">
        <f t="shared" si="24"/>
        <v>2.1869999999999998</v>
      </c>
      <c r="E816" s="1">
        <f>LOOKUP(A816,'Crude Price'!A816:A4747,'Crude Price'!C816:C4747)</f>
        <v>28.05</v>
      </c>
      <c r="F816" s="15">
        <f t="shared" si="25"/>
        <v>7.7967914438502664E-2</v>
      </c>
    </row>
    <row r="817" spans="1:6">
      <c r="A817" s="11">
        <v>37712</v>
      </c>
      <c r="B817" s="13">
        <v>73137.32980976718</v>
      </c>
      <c r="C817" s="6">
        <v>16.281000000000002</v>
      </c>
      <c r="D817" s="6">
        <f t="shared" si="24"/>
        <v>2.1708000000000003</v>
      </c>
      <c r="E817" s="1">
        <f>LOOKUP(A817,'Crude Price'!A817:A4748,'Crude Price'!C817:C4748)</f>
        <v>27.94</v>
      </c>
      <c r="F817" s="15">
        <f t="shared" si="25"/>
        <v>7.7695060844667152E-2</v>
      </c>
    </row>
    <row r="818" spans="1:6">
      <c r="A818" s="11">
        <v>37713</v>
      </c>
      <c r="B818" s="13">
        <v>68069.296159077756</v>
      </c>
      <c r="C818" s="6">
        <v>15.309000000000001</v>
      </c>
      <c r="D818" s="6">
        <f t="shared" si="24"/>
        <v>2.0412000000000003</v>
      </c>
      <c r="E818" s="1">
        <f>LOOKUP(A818,'Crude Price'!A818:A4749,'Crude Price'!C818:C4749)</f>
        <v>26.29</v>
      </c>
      <c r="F818" s="15">
        <f t="shared" si="25"/>
        <v>7.7641688855077995E-2</v>
      </c>
    </row>
    <row r="819" spans="1:6">
      <c r="A819" s="11">
        <v>37714</v>
      </c>
      <c r="B819" s="13">
        <v>63001.262508388303</v>
      </c>
      <c r="C819" s="6">
        <v>14.337</v>
      </c>
      <c r="D819" s="6">
        <f t="shared" si="24"/>
        <v>1.9116</v>
      </c>
      <c r="E819" s="1">
        <f>LOOKUP(A819,'Crude Price'!A819:A4750,'Crude Price'!C819:C4750)</f>
        <v>26.75</v>
      </c>
      <c r="F819" s="15">
        <f t="shared" si="25"/>
        <v>7.1461682242990654E-2</v>
      </c>
    </row>
    <row r="820" spans="1:6">
      <c r="A820" s="11">
        <v>37715</v>
      </c>
      <c r="B820" s="13">
        <v>57933.228857698894</v>
      </c>
      <c r="C820" s="6">
        <v>13.365000000000002</v>
      </c>
      <c r="D820" s="6">
        <f t="shared" si="24"/>
        <v>1.7820000000000003</v>
      </c>
      <c r="E820" s="1">
        <f>LOOKUP(A820,'Crude Price'!A820:A4751,'Crude Price'!C820:C4751)</f>
        <v>25.62</v>
      </c>
      <c r="F820" s="15">
        <f t="shared" si="25"/>
        <v>6.9555035128805634E-2</v>
      </c>
    </row>
    <row r="821" spans="1:6">
      <c r="A821" s="11">
        <v>37718</v>
      </c>
      <c r="B821" s="13">
        <v>48225.99313872317</v>
      </c>
      <c r="C821" s="6">
        <v>11.5425</v>
      </c>
      <c r="D821" s="6">
        <f t="shared" si="24"/>
        <v>1.5390000000000001</v>
      </c>
      <c r="E821" s="1">
        <f>LOOKUP(A821,'Crude Price'!A821:A4752,'Crude Price'!C821:C4752)</f>
        <v>25.27</v>
      </c>
      <c r="F821" s="15">
        <f t="shared" si="25"/>
        <v>6.0902255639097749E-2</v>
      </c>
    </row>
    <row r="822" spans="1:6">
      <c r="A822" s="11">
        <v>37719</v>
      </c>
      <c r="B822" s="13">
        <v>46284.545994928027</v>
      </c>
      <c r="C822" s="6">
        <v>11.178000000000001</v>
      </c>
      <c r="D822" s="6">
        <f t="shared" si="24"/>
        <v>1.4904000000000002</v>
      </c>
      <c r="E822" s="1">
        <f>LOOKUP(A822,'Crude Price'!A822:A4753,'Crude Price'!C822:C4753)</f>
        <v>24.88</v>
      </c>
      <c r="F822" s="15">
        <f t="shared" si="25"/>
        <v>5.990353697749197E-2</v>
      </c>
    </row>
    <row r="823" spans="1:6">
      <c r="A823" s="11">
        <v>37720</v>
      </c>
      <c r="B823" s="13">
        <v>39165.90646767919</v>
      </c>
      <c r="C823" s="6">
        <v>9.8415000000000017</v>
      </c>
      <c r="D823" s="6">
        <f t="shared" si="24"/>
        <v>1.3122000000000003</v>
      </c>
      <c r="E823" s="1">
        <f>LOOKUP(A823,'Crude Price'!A823:A4754,'Crude Price'!C823:C4754)</f>
        <v>25.11</v>
      </c>
      <c r="F823" s="15">
        <f t="shared" si="25"/>
        <v>5.2258064516129042E-2</v>
      </c>
    </row>
    <row r="824" spans="1:6">
      <c r="A824" s="11">
        <v>37721</v>
      </c>
      <c r="B824" s="13">
        <v>44124.781385604343</v>
      </c>
      <c r="C824" s="6">
        <v>10.813500000000001</v>
      </c>
      <c r="D824" s="6">
        <f t="shared" si="24"/>
        <v>1.4418000000000002</v>
      </c>
      <c r="E824" s="1">
        <f>LOOKUP(A824,'Crude Price'!A824:A4755,'Crude Price'!C824:C4755)</f>
        <v>25.16</v>
      </c>
      <c r="F824" s="15">
        <f t="shared" si="25"/>
        <v>5.7305246422893488E-2</v>
      </c>
    </row>
    <row r="825" spans="1:6">
      <c r="A825" s="11">
        <v>37722</v>
      </c>
      <c r="B825" s="13">
        <v>46567.83260031214</v>
      </c>
      <c r="C825" s="6">
        <v>11.2995</v>
      </c>
      <c r="D825" s="6">
        <f t="shared" si="24"/>
        <v>1.5065999999999999</v>
      </c>
      <c r="E825" s="1">
        <f>LOOKUP(A825,'Crude Price'!A825:A4756,'Crude Price'!C825:C4756)</f>
        <v>24.39</v>
      </c>
      <c r="F825" s="15">
        <f t="shared" si="25"/>
        <v>6.1771217712177119E-2</v>
      </c>
    </row>
    <row r="826" spans="1:6">
      <c r="A826" s="11">
        <v>37725</v>
      </c>
      <c r="B826" s="13">
        <v>49010.883815019952</v>
      </c>
      <c r="C826" s="6">
        <v>11.785500000000001</v>
      </c>
      <c r="D826" s="6">
        <f t="shared" si="24"/>
        <v>1.5714000000000001</v>
      </c>
      <c r="E826" s="1">
        <f>LOOKUP(A826,'Crude Price'!A826:A4757,'Crude Price'!C826:C4757)</f>
        <v>24.72</v>
      </c>
      <c r="F826" s="15">
        <f t="shared" si="25"/>
        <v>6.356796116504855E-2</v>
      </c>
    </row>
    <row r="827" spans="1:6">
      <c r="A827" s="11">
        <v>37726</v>
      </c>
      <c r="B827" s="13">
        <v>49658.032862951666</v>
      </c>
      <c r="C827" s="6">
        <v>11.907</v>
      </c>
      <c r="D827" s="6">
        <f t="shared" si="24"/>
        <v>1.5875999999999999</v>
      </c>
      <c r="E827" s="1">
        <f>LOOKUP(A827,'Crude Price'!A827:A4758,'Crude Price'!C827:C4758)</f>
        <v>24.74</v>
      </c>
      <c r="F827" s="15">
        <f t="shared" si="25"/>
        <v>6.4171382376717864E-2</v>
      </c>
    </row>
    <row r="828" spans="1:6">
      <c r="A828" s="11">
        <v>37727</v>
      </c>
      <c r="B828" s="13">
        <v>49658.032862951666</v>
      </c>
      <c r="C828" s="6">
        <v>11.907</v>
      </c>
      <c r="D828" s="6">
        <f t="shared" si="24"/>
        <v>1.5875999999999999</v>
      </c>
      <c r="E828" s="1">
        <f>LOOKUP(A828,'Crude Price'!A828:A4759,'Crude Price'!C828:C4759)</f>
        <v>24.86</v>
      </c>
      <c r="F828" s="15">
        <f t="shared" si="25"/>
        <v>6.3861625100563146E-2</v>
      </c>
    </row>
    <row r="829" spans="1:6">
      <c r="A829" s="11">
        <v>37728</v>
      </c>
      <c r="B829" s="13">
        <v>47069.436671224808</v>
      </c>
      <c r="C829" s="6">
        <v>11.420999999999999</v>
      </c>
      <c r="D829" s="6">
        <f t="shared" si="24"/>
        <v>1.5227999999999999</v>
      </c>
      <c r="E829" s="1">
        <f>LOOKUP(A829,'Crude Price'!A829:A4760,'Crude Price'!C829:C4760)</f>
        <v>25.36</v>
      </c>
      <c r="F829" s="15">
        <f t="shared" si="25"/>
        <v>6.004731861198738E-2</v>
      </c>
    </row>
    <row r="830" spans="1:6">
      <c r="A830" s="11">
        <v>37733</v>
      </c>
      <c r="B830" s="13">
        <v>35347.981319944447</v>
      </c>
      <c r="C830" s="6">
        <v>9.234</v>
      </c>
      <c r="D830" s="6">
        <f t="shared" si="24"/>
        <v>1.2312000000000001</v>
      </c>
      <c r="E830" s="1">
        <f>LOOKUP(A830,'Crude Price'!A830:A4761,'Crude Price'!C830:C4761)</f>
        <v>25.72</v>
      </c>
      <c r="F830" s="15">
        <f t="shared" si="25"/>
        <v>4.7869362363919137E-2</v>
      </c>
    </row>
    <row r="831" spans="1:6">
      <c r="A831" s="11">
        <v>37734</v>
      </c>
      <c r="B831" s="13">
        <v>32686.61263970807</v>
      </c>
      <c r="C831" s="6">
        <v>8.7479999999999993</v>
      </c>
      <c r="D831" s="6">
        <f t="shared" si="24"/>
        <v>1.1663999999999999</v>
      </c>
      <c r="E831" s="1">
        <f>LOOKUP(A831,'Crude Price'!A831:A4762,'Crude Price'!C831:C4762)</f>
        <v>24.56</v>
      </c>
      <c r="F831" s="15">
        <f t="shared" si="25"/>
        <v>4.7491856677524424E-2</v>
      </c>
    </row>
    <row r="832" spans="1:6">
      <c r="A832" s="11">
        <v>37735</v>
      </c>
      <c r="B832" s="13">
        <v>33260.989199130265</v>
      </c>
      <c r="C832" s="6">
        <v>8.8695000000000004</v>
      </c>
      <c r="D832" s="6">
        <f t="shared" si="24"/>
        <v>1.1826000000000001</v>
      </c>
      <c r="E832" s="1">
        <f>LOOKUP(A832,'Crude Price'!A832:A4763,'Crude Price'!C832:C4763)</f>
        <v>24.06</v>
      </c>
      <c r="F832" s="15">
        <f t="shared" si="25"/>
        <v>4.9152119700748134E-2</v>
      </c>
    </row>
    <row r="833" spans="1:6">
      <c r="A833" s="11">
        <v>37736</v>
      </c>
      <c r="B833" s="13">
        <v>32541.067662689031</v>
      </c>
      <c r="C833" s="6">
        <v>8.7479999999999993</v>
      </c>
      <c r="D833" s="6">
        <f t="shared" si="24"/>
        <v>1.1663999999999999</v>
      </c>
      <c r="E833" s="1">
        <f>LOOKUP(A833,'Crude Price'!A833:A4764,'Crude Price'!C833:C4764)</f>
        <v>24.29</v>
      </c>
      <c r="F833" s="15">
        <f t="shared" si="25"/>
        <v>4.801976121860848E-2</v>
      </c>
    </row>
    <row r="834" spans="1:6">
      <c r="A834" s="11">
        <v>37739</v>
      </c>
      <c r="B834" s="13">
        <v>29232.54993452095</v>
      </c>
      <c r="C834" s="6">
        <v>8.1405000000000012</v>
      </c>
      <c r="D834" s="6">
        <f t="shared" si="24"/>
        <v>1.0854000000000001</v>
      </c>
      <c r="E834" s="1">
        <f>LOOKUP(A834,'Crude Price'!A834:A4765,'Crude Price'!C834:C4765)</f>
        <v>23.42</v>
      </c>
      <c r="F834" s="15">
        <f t="shared" si="25"/>
        <v>4.6345004269854828E-2</v>
      </c>
    </row>
    <row r="835" spans="1:6">
      <c r="A835" s="11">
        <v>37740</v>
      </c>
      <c r="B835" s="13">
        <v>23335.436014625997</v>
      </c>
      <c r="C835" s="6">
        <v>7.0469999999999997</v>
      </c>
      <c r="D835" s="6">
        <f t="shared" ref="D835:D898" si="26">C835/7.5</f>
        <v>0.93959999999999999</v>
      </c>
      <c r="E835" s="1">
        <f>LOOKUP(A835,'Crude Price'!A835:A4766,'Crude Price'!C835:C4766)</f>
        <v>23.23</v>
      </c>
      <c r="F835" s="15">
        <f t="shared" ref="F835:F898" si="27">D835/E835</f>
        <v>4.0447696943607406E-2</v>
      </c>
    </row>
    <row r="836" spans="1:6">
      <c r="A836" s="11">
        <v>37741</v>
      </c>
      <c r="B836" s="13">
        <v>18085.471142662765</v>
      </c>
      <c r="C836" s="6">
        <v>6.0750000000000002</v>
      </c>
      <c r="D836" s="6">
        <f t="shared" si="26"/>
        <v>0.81</v>
      </c>
      <c r="E836" s="1">
        <f>LOOKUP(A836,'Crude Price'!A836:A4767,'Crude Price'!C836:C4767)</f>
        <v>23.6</v>
      </c>
      <c r="F836" s="15">
        <f t="shared" si="27"/>
        <v>3.4322033898305085E-2</v>
      </c>
    </row>
    <row r="837" spans="1:6">
      <c r="A837" s="11">
        <v>37742</v>
      </c>
      <c r="B837" s="13">
        <v>17438.322094731051</v>
      </c>
      <c r="C837" s="6">
        <v>5.9535</v>
      </c>
      <c r="D837" s="6">
        <f t="shared" si="26"/>
        <v>0.79379999999999995</v>
      </c>
      <c r="E837" s="1">
        <f>LOOKUP(A837,'Crude Price'!A837:A4768,'Crude Price'!C837:C4768)</f>
        <v>23.79</v>
      </c>
      <c r="F837" s="15">
        <f t="shared" si="27"/>
        <v>3.3366960907944512E-2</v>
      </c>
    </row>
    <row r="838" spans="1:6">
      <c r="A838" s="11">
        <v>37743</v>
      </c>
      <c r="B838" s="13">
        <v>15496.874950935911</v>
      </c>
      <c r="C838" s="6">
        <v>5.5890000000000004</v>
      </c>
      <c r="D838" s="6">
        <f t="shared" si="26"/>
        <v>0.74520000000000008</v>
      </c>
      <c r="E838" s="1">
        <f>LOOKUP(A838,'Crude Price'!A838:A4769,'Crude Price'!C838:C4769)</f>
        <v>23.73</v>
      </c>
      <c r="F838" s="15">
        <f t="shared" si="27"/>
        <v>3.1403286978508221E-2</v>
      </c>
    </row>
    <row r="839" spans="1:6">
      <c r="A839" s="11">
        <v>37747</v>
      </c>
      <c r="B839" s="13">
        <v>14202.576855072484</v>
      </c>
      <c r="C839" s="6">
        <v>5.3460000000000001</v>
      </c>
      <c r="D839" s="6">
        <f t="shared" si="26"/>
        <v>0.71279999999999999</v>
      </c>
      <c r="E839" s="1">
        <f>LOOKUP(A839,'Crude Price'!A839:A4770,'Crude Price'!C839:C4770)</f>
        <v>23.91</v>
      </c>
      <c r="F839" s="15">
        <f t="shared" si="27"/>
        <v>2.9811794228356336E-2</v>
      </c>
    </row>
    <row r="840" spans="1:6">
      <c r="A840" s="11">
        <v>37748</v>
      </c>
      <c r="B840" s="13">
        <v>23262.663526116477</v>
      </c>
      <c r="C840" s="6">
        <v>7.0469999999999997</v>
      </c>
      <c r="D840" s="6">
        <f t="shared" si="26"/>
        <v>0.93959999999999999</v>
      </c>
      <c r="E840" s="1">
        <f>LOOKUP(A840,'Crude Price'!A840:A4771,'Crude Price'!C840:C4771)</f>
        <v>24.01</v>
      </c>
      <c r="F840" s="15">
        <f t="shared" si="27"/>
        <v>3.9133694294044147E-2</v>
      </c>
    </row>
    <row r="841" spans="1:6">
      <c r="A841" s="11">
        <v>37749</v>
      </c>
      <c r="B841" s="13">
        <v>36852.793532682474</v>
      </c>
      <c r="C841" s="6">
        <v>9.5985000000000014</v>
      </c>
      <c r="D841" s="6">
        <f t="shared" si="26"/>
        <v>1.2798000000000003</v>
      </c>
      <c r="E841" s="1">
        <f>LOOKUP(A841,'Crude Price'!A841:A4772,'Crude Price'!C841:C4772)</f>
        <v>24.48</v>
      </c>
      <c r="F841" s="15">
        <f t="shared" si="27"/>
        <v>5.2279411764705894E-2</v>
      </c>
    </row>
    <row r="842" spans="1:6">
      <c r="A842" s="11">
        <v>37750</v>
      </c>
      <c r="B842" s="13">
        <v>52384.370683043591</v>
      </c>
      <c r="C842" s="6">
        <v>12.5145</v>
      </c>
      <c r="D842" s="6">
        <f t="shared" si="26"/>
        <v>1.6686000000000001</v>
      </c>
      <c r="E842" s="1">
        <f>LOOKUP(A842,'Crude Price'!A842:A4773,'Crude Price'!C842:C4773)</f>
        <v>25.55</v>
      </c>
      <c r="F842" s="15">
        <f t="shared" si="27"/>
        <v>6.5307240704500974E-2</v>
      </c>
    </row>
    <row r="843" spans="1:6">
      <c r="A843" s="11">
        <v>37753</v>
      </c>
      <c r="B843" s="13">
        <v>55620.115922702178</v>
      </c>
      <c r="C843" s="6">
        <v>13.122000000000002</v>
      </c>
      <c r="D843" s="6">
        <f t="shared" si="26"/>
        <v>1.7496000000000003</v>
      </c>
      <c r="E843" s="1">
        <f>LOOKUP(A843,'Crude Price'!A843:A4774,'Crude Price'!C843:C4774)</f>
        <v>25.69</v>
      </c>
      <c r="F843" s="15">
        <f t="shared" si="27"/>
        <v>6.8104320747372521E-2</v>
      </c>
    </row>
    <row r="844" spans="1:6">
      <c r="A844" s="11">
        <v>37754</v>
      </c>
      <c r="B844" s="13">
        <v>60004.614281205111</v>
      </c>
      <c r="C844" s="6">
        <v>13.9725</v>
      </c>
      <c r="D844" s="6">
        <f t="shared" si="26"/>
        <v>1.863</v>
      </c>
      <c r="E844" s="1">
        <f>LOOKUP(A844,'Crude Price'!A844:A4775,'Crude Price'!C844:C4775)</f>
        <v>25.45</v>
      </c>
      <c r="F844" s="15">
        <f t="shared" si="27"/>
        <v>7.3202357563850684E-2</v>
      </c>
    </row>
    <row r="845" spans="1:6">
      <c r="A845" s="11">
        <v>37755</v>
      </c>
      <c r="B845" s="13">
        <v>58710.316185341682</v>
      </c>
      <c r="C845" s="6">
        <v>13.7295</v>
      </c>
      <c r="D845" s="6">
        <f t="shared" si="26"/>
        <v>1.8306</v>
      </c>
      <c r="E845" s="1">
        <f>LOOKUP(A845,'Crude Price'!A845:A4776,'Crude Price'!C845:C4776)</f>
        <v>25.98</v>
      </c>
      <c r="F845" s="15">
        <f t="shared" si="27"/>
        <v>7.046189376443418E-2</v>
      </c>
    </row>
    <row r="846" spans="1:6">
      <c r="A846" s="11">
        <v>37756</v>
      </c>
      <c r="B846" s="13">
        <v>56048.94750510533</v>
      </c>
      <c r="C846" s="6">
        <v>13.243500000000001</v>
      </c>
      <c r="D846" s="6">
        <f t="shared" si="26"/>
        <v>1.7658</v>
      </c>
      <c r="E846" s="1">
        <f>LOOKUP(A846,'Crude Price'!A846:A4777,'Crude Price'!C846:C4777)</f>
        <v>26.77</v>
      </c>
      <c r="F846" s="15">
        <f t="shared" si="27"/>
        <v>6.5961897646619347E-2</v>
      </c>
    </row>
    <row r="847" spans="1:6">
      <c r="A847" s="11">
        <v>37757</v>
      </c>
      <c r="B847" s="13">
        <v>56623.324064527522</v>
      </c>
      <c r="C847" s="6">
        <v>13.365000000000002</v>
      </c>
      <c r="D847" s="6">
        <f t="shared" si="26"/>
        <v>1.7820000000000003</v>
      </c>
      <c r="E847" s="1">
        <f>LOOKUP(A847,'Crude Price'!A847:A4778,'Crude Price'!C847:C4778)</f>
        <v>27.18</v>
      </c>
      <c r="F847" s="15">
        <f t="shared" si="27"/>
        <v>6.5562913907284776E-2</v>
      </c>
    </row>
    <row r="848" spans="1:6">
      <c r="A848" s="11">
        <v>37760</v>
      </c>
      <c r="B848" s="13">
        <v>55976.175016595807</v>
      </c>
      <c r="C848" s="6">
        <v>13.243500000000001</v>
      </c>
      <c r="D848" s="6">
        <f t="shared" si="26"/>
        <v>1.7658</v>
      </c>
      <c r="E848" s="1">
        <f>LOOKUP(A848,'Crude Price'!A848:A4779,'Crude Price'!C848:C4779)</f>
        <v>27.23</v>
      </c>
      <c r="F848" s="15">
        <f t="shared" si="27"/>
        <v>6.4847594564818214E-2</v>
      </c>
    </row>
    <row r="849" spans="1:6">
      <c r="A849" s="11">
        <v>37761</v>
      </c>
      <c r="B849" s="13">
        <v>43033.194057961526</v>
      </c>
      <c r="C849" s="6">
        <v>10.813500000000001</v>
      </c>
      <c r="D849" s="6">
        <f t="shared" si="26"/>
        <v>1.4418000000000002</v>
      </c>
      <c r="E849" s="1">
        <f>LOOKUP(A849,'Crude Price'!A849:A4780,'Crude Price'!C849:C4780)</f>
        <v>26.69</v>
      </c>
      <c r="F849" s="15">
        <f t="shared" si="27"/>
        <v>5.4020232296740356E-2</v>
      </c>
    </row>
    <row r="850" spans="1:6">
      <c r="A850" s="11">
        <v>37762</v>
      </c>
      <c r="B850" s="13">
        <v>35914.554530712667</v>
      </c>
      <c r="C850" s="6">
        <v>9.4770000000000003</v>
      </c>
      <c r="D850" s="6">
        <f t="shared" si="26"/>
        <v>1.2636000000000001</v>
      </c>
      <c r="E850" s="1">
        <f>LOOKUP(A850,'Crude Price'!A850:A4781,'Crude Price'!C850:C4781)</f>
        <v>27.58</v>
      </c>
      <c r="F850" s="15">
        <f t="shared" si="27"/>
        <v>4.5815808556925311E-2</v>
      </c>
    </row>
    <row r="851" spans="1:6">
      <c r="A851" s="11">
        <v>37763</v>
      </c>
      <c r="B851" s="13">
        <v>28148.765955532104</v>
      </c>
      <c r="C851" s="6">
        <v>8.0190000000000001</v>
      </c>
      <c r="D851" s="6">
        <f t="shared" si="26"/>
        <v>1.0691999999999999</v>
      </c>
      <c r="E851" s="1">
        <f>LOOKUP(A851,'Crude Price'!A851:A4782,'Crude Price'!C851:C4782)</f>
        <v>27.32</v>
      </c>
      <c r="F851" s="15">
        <f t="shared" si="27"/>
        <v>3.9136163982430451E-2</v>
      </c>
    </row>
    <row r="852" spans="1:6">
      <c r="A852" s="11">
        <v>37764</v>
      </c>
      <c r="B852" s="13">
        <v>33973.107386917523</v>
      </c>
      <c r="C852" s="6">
        <v>9.1125000000000007</v>
      </c>
      <c r="D852" s="6">
        <f t="shared" si="26"/>
        <v>1.2150000000000001</v>
      </c>
      <c r="E852" s="1">
        <f>LOOKUP(A852,'Crude Price'!A852:A4783,'Crude Price'!C852:C4783)</f>
        <v>27.14</v>
      </c>
      <c r="F852" s="15">
        <f t="shared" si="27"/>
        <v>4.4767870302137067E-2</v>
      </c>
    </row>
    <row r="853" spans="1:6">
      <c r="A853" s="11">
        <v>37768</v>
      </c>
      <c r="B853" s="13">
        <v>43680.343105893233</v>
      </c>
      <c r="C853" s="6">
        <v>10.935</v>
      </c>
      <c r="D853" s="6">
        <f t="shared" si="26"/>
        <v>1.458</v>
      </c>
      <c r="E853" s="1">
        <f>LOOKUP(A853,'Crude Price'!A853:A4784,'Crude Price'!C853:C4784)</f>
        <v>26.55</v>
      </c>
      <c r="F853" s="15">
        <f t="shared" si="27"/>
        <v>5.491525423728813E-2</v>
      </c>
    </row>
    <row r="854" spans="1:6">
      <c r="A854" s="11">
        <v>37769</v>
      </c>
      <c r="B854" s="13">
        <v>47563.237393483512</v>
      </c>
      <c r="C854" s="6">
        <v>11.664</v>
      </c>
      <c r="D854" s="6">
        <f t="shared" si="26"/>
        <v>1.5551999999999999</v>
      </c>
      <c r="E854" s="1">
        <f>LOOKUP(A854,'Crude Price'!A854:A4785,'Crude Price'!C854:C4785)</f>
        <v>26.48</v>
      </c>
      <c r="F854" s="15">
        <f t="shared" si="27"/>
        <v>5.8731117824773409E-2</v>
      </c>
    </row>
    <row r="855" spans="1:6">
      <c r="A855" s="11">
        <v>37770</v>
      </c>
      <c r="B855" s="13">
        <v>45621.790249688369</v>
      </c>
      <c r="C855" s="6">
        <v>11.2995</v>
      </c>
      <c r="D855" s="6">
        <f t="shared" si="26"/>
        <v>1.5065999999999999</v>
      </c>
      <c r="E855" s="1">
        <f>LOOKUP(A855,'Crude Price'!A855:A4786,'Crude Price'!C855:C4786)</f>
        <v>26.39</v>
      </c>
      <c r="F855" s="15">
        <f t="shared" si="27"/>
        <v>5.7089806744979155E-2</v>
      </c>
    </row>
    <row r="856" spans="1:6">
      <c r="A856" s="11">
        <v>37771</v>
      </c>
      <c r="B856" s="13">
        <v>42386.045010029804</v>
      </c>
      <c r="C856" s="6">
        <v>10.692</v>
      </c>
      <c r="D856" s="6">
        <f t="shared" si="26"/>
        <v>1.4256</v>
      </c>
      <c r="E856" s="1">
        <f>LOOKUP(A856,'Crude Price'!A856:A4787,'Crude Price'!C856:C4787)</f>
        <v>26.58</v>
      </c>
      <c r="F856" s="15">
        <f t="shared" si="27"/>
        <v>5.363431151241535E-2</v>
      </c>
    </row>
    <row r="857" spans="1:6">
      <c r="A857" s="11">
        <v>37774</v>
      </c>
      <c r="B857" s="13">
        <v>37856.001674507817</v>
      </c>
      <c r="C857" s="6">
        <v>9.8415000000000017</v>
      </c>
      <c r="D857" s="6">
        <f t="shared" si="26"/>
        <v>1.3122000000000003</v>
      </c>
      <c r="E857" s="1">
        <f>LOOKUP(A857,'Crude Price'!A857:A4788,'Crude Price'!C857:C4788)</f>
        <v>27.56</v>
      </c>
      <c r="F857" s="15">
        <f t="shared" si="27"/>
        <v>4.7612481857764885E-2</v>
      </c>
    </row>
    <row r="858" spans="1:6">
      <c r="A858" s="11">
        <v>37775</v>
      </c>
      <c r="B858" s="13">
        <v>38503.150722439525</v>
      </c>
      <c r="C858" s="6">
        <v>9.9629999999999992</v>
      </c>
      <c r="D858" s="6">
        <f t="shared" si="26"/>
        <v>1.3283999999999998</v>
      </c>
      <c r="E858" s="1">
        <f>LOOKUP(A858,'Crude Price'!A858:A4789,'Crude Price'!C858:C4789)</f>
        <v>27.99</v>
      </c>
      <c r="F858" s="15">
        <f t="shared" si="27"/>
        <v>4.7459807073954981E-2</v>
      </c>
    </row>
    <row r="859" spans="1:6">
      <c r="A859" s="11">
        <v>37776</v>
      </c>
      <c r="B859" s="13">
        <v>39150.299770371239</v>
      </c>
      <c r="C859" s="6">
        <v>10.0845</v>
      </c>
      <c r="D859" s="6">
        <f t="shared" si="26"/>
        <v>1.3446</v>
      </c>
      <c r="E859" s="1">
        <f>LOOKUP(A859,'Crude Price'!A859:A4790,'Crude Price'!C859:C4790)</f>
        <v>27.49</v>
      </c>
      <c r="F859" s="15">
        <f t="shared" si="27"/>
        <v>4.8912331757002547E-2</v>
      </c>
    </row>
    <row r="860" spans="1:6">
      <c r="A860" s="11">
        <v>37777</v>
      </c>
      <c r="B860" s="13">
        <v>38503.150722439525</v>
      </c>
      <c r="C860" s="6">
        <v>9.9629999999999992</v>
      </c>
      <c r="D860" s="6">
        <f t="shared" si="26"/>
        <v>1.3283999999999998</v>
      </c>
      <c r="E860" s="1">
        <f>LOOKUP(A860,'Crude Price'!A860:A4791,'Crude Price'!C860:C4791)</f>
        <v>28.16</v>
      </c>
      <c r="F860" s="15">
        <f t="shared" si="27"/>
        <v>4.7173295454545447E-2</v>
      </c>
    </row>
    <row r="861" spans="1:6">
      <c r="A861" s="11">
        <v>37778</v>
      </c>
      <c r="B861" s="13">
        <v>38503.150722439525</v>
      </c>
      <c r="C861" s="6">
        <v>9.9629999999999992</v>
      </c>
      <c r="D861" s="6">
        <f t="shared" si="26"/>
        <v>1.3283999999999998</v>
      </c>
      <c r="E861" s="1">
        <f>LOOKUP(A861,'Crude Price'!A861:A4792,'Crude Price'!C861:C4792)</f>
        <v>28.38</v>
      </c>
      <c r="F861" s="15">
        <f t="shared" si="27"/>
        <v>4.6807610993657503E-2</v>
      </c>
    </row>
    <row r="862" spans="1:6">
      <c r="A862" s="11">
        <v>37781</v>
      </c>
      <c r="B862" s="13">
        <v>37208.852626576096</v>
      </c>
      <c r="C862" s="6">
        <v>9.7200000000000006</v>
      </c>
      <c r="D862" s="6">
        <f t="shared" si="26"/>
        <v>1.296</v>
      </c>
      <c r="E862" s="1">
        <f>LOOKUP(A862,'Crude Price'!A862:A4793,'Crude Price'!C862:C4793)</f>
        <v>28.62</v>
      </c>
      <c r="F862" s="15">
        <f t="shared" si="27"/>
        <v>4.5283018867924525E-2</v>
      </c>
    </row>
    <row r="863" spans="1:6">
      <c r="A863" s="11">
        <v>37782</v>
      </c>
      <c r="B863" s="13">
        <v>37208.852626576096</v>
      </c>
      <c r="C863" s="6">
        <v>9.7200000000000006</v>
      </c>
      <c r="D863" s="6">
        <f t="shared" si="26"/>
        <v>1.296</v>
      </c>
      <c r="E863" s="1">
        <f>LOOKUP(A863,'Crude Price'!A863:A4794,'Crude Price'!C863:C4794)</f>
        <v>28.44</v>
      </c>
      <c r="F863" s="15">
        <f t="shared" si="27"/>
        <v>4.5569620253164557E-2</v>
      </c>
    </row>
    <row r="864" spans="1:6">
      <c r="A864" s="11">
        <v>37783</v>
      </c>
      <c r="B864" s="13">
        <v>36561.703578644388</v>
      </c>
      <c r="C864" s="6">
        <v>9.5985000000000014</v>
      </c>
      <c r="D864" s="6">
        <f t="shared" si="26"/>
        <v>1.2798000000000003</v>
      </c>
      <c r="E864" s="1">
        <f>LOOKUP(A864,'Crude Price'!A864:A4795,'Crude Price'!C864:C4795)</f>
        <v>28.97</v>
      </c>
      <c r="F864" s="15">
        <f t="shared" si="27"/>
        <v>4.4176734552985861E-2</v>
      </c>
    </row>
    <row r="865" spans="1:6">
      <c r="A865" s="11">
        <v>37784</v>
      </c>
      <c r="B865" s="13">
        <v>37208.852626576096</v>
      </c>
      <c r="C865" s="6">
        <v>9.7200000000000006</v>
      </c>
      <c r="D865" s="6">
        <f t="shared" si="26"/>
        <v>1.296</v>
      </c>
      <c r="E865" s="1">
        <f>LOOKUP(A865,'Crude Price'!A865:A4796,'Crude Price'!C865:C4796)</f>
        <v>28.48</v>
      </c>
      <c r="F865" s="15">
        <f t="shared" si="27"/>
        <v>4.5505617977528091E-2</v>
      </c>
    </row>
    <row r="866" spans="1:6">
      <c r="A866" s="11">
        <v>37785</v>
      </c>
      <c r="B866" s="13">
        <v>37208.852626576096</v>
      </c>
      <c r="C866" s="6">
        <v>9.7200000000000006</v>
      </c>
      <c r="D866" s="6">
        <f t="shared" si="26"/>
        <v>1.296</v>
      </c>
      <c r="E866" s="1">
        <f>LOOKUP(A866,'Crude Price'!A866:A4797,'Crude Price'!C866:C4797)</f>
        <v>27.39</v>
      </c>
      <c r="F866" s="15">
        <f t="shared" si="27"/>
        <v>4.7316538882803946E-2</v>
      </c>
    </row>
    <row r="867" spans="1:6">
      <c r="A867" s="11">
        <v>37788</v>
      </c>
      <c r="B867" s="13">
        <v>36488.931090134873</v>
      </c>
      <c r="C867" s="6">
        <v>9.5985000000000014</v>
      </c>
      <c r="D867" s="6">
        <f t="shared" si="26"/>
        <v>1.2798000000000003</v>
      </c>
      <c r="E867" s="1">
        <f>LOOKUP(A867,'Crude Price'!A867:A4798,'Crude Price'!C867:C4798)</f>
        <v>27.5</v>
      </c>
      <c r="F867" s="15">
        <f t="shared" si="27"/>
        <v>4.6538181818181826E-2</v>
      </c>
    </row>
    <row r="868" spans="1:6">
      <c r="A868" s="11">
        <v>37789</v>
      </c>
      <c r="B868" s="13">
        <v>36416.15860162535</v>
      </c>
      <c r="C868" s="6">
        <v>9.5985000000000014</v>
      </c>
      <c r="D868" s="6">
        <f t="shared" si="26"/>
        <v>1.2798000000000003</v>
      </c>
      <c r="E868" s="1">
        <f>LOOKUP(A868,'Crude Price'!A868:A4799,'Crude Price'!C868:C4799)</f>
        <v>27.14</v>
      </c>
      <c r="F868" s="15">
        <f t="shared" si="27"/>
        <v>4.7155490051584384E-2</v>
      </c>
    </row>
    <row r="869" spans="1:6">
      <c r="A869" s="11">
        <v>37790</v>
      </c>
      <c r="B869" s="13">
        <v>35049.088017252405</v>
      </c>
      <c r="C869" s="6">
        <v>9.355500000000001</v>
      </c>
      <c r="D869" s="6">
        <f t="shared" si="26"/>
        <v>1.2474000000000001</v>
      </c>
      <c r="E869" s="1">
        <f>LOOKUP(A869,'Crude Price'!A869:A4800,'Crude Price'!C869:C4800)</f>
        <v>26.43</v>
      </c>
      <c r="F869" s="15">
        <f t="shared" si="27"/>
        <v>4.7196367763904658E-2</v>
      </c>
    </row>
    <row r="870" spans="1:6">
      <c r="A870" s="11">
        <v>37791</v>
      </c>
      <c r="B870" s="13">
        <v>31740.570289084302</v>
      </c>
      <c r="C870" s="6">
        <v>8.7479999999999993</v>
      </c>
      <c r="D870" s="6">
        <f t="shared" si="26"/>
        <v>1.1663999999999999</v>
      </c>
      <c r="E870" s="1">
        <f>LOOKUP(A870,'Crude Price'!A870:A4801,'Crude Price'!C870:C4801)</f>
        <v>26.21</v>
      </c>
      <c r="F870" s="15">
        <f t="shared" si="27"/>
        <v>4.4502098435711554E-2</v>
      </c>
    </row>
    <row r="871" spans="1:6">
      <c r="A871" s="11">
        <v>37792</v>
      </c>
      <c r="B871" s="13">
        <v>30373.499704711343</v>
      </c>
      <c r="C871" s="6">
        <v>8.504999999999999</v>
      </c>
      <c r="D871" s="6">
        <f t="shared" si="26"/>
        <v>1.1339999999999999</v>
      </c>
      <c r="E871" s="1">
        <f>LOOKUP(A871,'Crude Price'!A871:A4802,'Crude Price'!C871:C4802)</f>
        <v>27.13</v>
      </c>
      <c r="F871" s="15">
        <f t="shared" si="27"/>
        <v>4.1798746774788058E-2</v>
      </c>
    </row>
    <row r="872" spans="1:6">
      <c r="A872" s="11">
        <v>37795</v>
      </c>
      <c r="B872" s="13">
        <v>22534.938641021268</v>
      </c>
      <c r="C872" s="6">
        <v>7.0469999999999997</v>
      </c>
      <c r="D872" s="6">
        <f t="shared" si="26"/>
        <v>0.93959999999999999</v>
      </c>
      <c r="E872" s="1">
        <f>LOOKUP(A872,'Crude Price'!A872:A4803,'Crude Price'!C872:C4803)</f>
        <v>27.13</v>
      </c>
      <c r="F872" s="15">
        <f t="shared" si="27"/>
        <v>3.4633247327681534E-2</v>
      </c>
    </row>
    <row r="873" spans="1:6">
      <c r="A873" s="11">
        <v>37796</v>
      </c>
      <c r="B873" s="13">
        <v>20520.719008716613</v>
      </c>
      <c r="C873" s="6">
        <v>6.682500000000001</v>
      </c>
      <c r="D873" s="6">
        <f t="shared" si="26"/>
        <v>0.89100000000000013</v>
      </c>
      <c r="E873" s="1">
        <f>LOOKUP(A873,'Crude Price'!A873:A4804,'Crude Price'!C873:C4804)</f>
        <v>26.96</v>
      </c>
      <c r="F873" s="15">
        <f t="shared" si="27"/>
        <v>3.3048961424332349E-2</v>
      </c>
    </row>
    <row r="874" spans="1:6">
      <c r="A874" s="11">
        <v>37797</v>
      </c>
      <c r="B874" s="13">
        <v>23036.54271193394</v>
      </c>
      <c r="C874" s="6">
        <v>7.1684999999999999</v>
      </c>
      <c r="D874" s="6">
        <f t="shared" si="26"/>
        <v>0.95579999999999998</v>
      </c>
      <c r="E874" s="1">
        <f>LOOKUP(A874,'Crude Price'!A874:A4805,'Crude Price'!C874:C4805)</f>
        <v>27.34</v>
      </c>
      <c r="F874" s="15">
        <f t="shared" si="27"/>
        <v>3.4959765910753476E-2</v>
      </c>
    </row>
    <row r="875" spans="1:6">
      <c r="A875" s="11">
        <v>37798</v>
      </c>
      <c r="B875" s="13">
        <v>24258.06831928785</v>
      </c>
      <c r="C875" s="6">
        <v>7.4115000000000002</v>
      </c>
      <c r="D875" s="6">
        <f t="shared" si="26"/>
        <v>0.98820000000000008</v>
      </c>
      <c r="E875" s="1">
        <f>LOOKUP(A875,'Crude Price'!A875:A4806,'Crude Price'!C875:C4806)</f>
        <v>27.06</v>
      </c>
      <c r="F875" s="15">
        <f t="shared" si="27"/>
        <v>3.6518847006651887E-2</v>
      </c>
    </row>
    <row r="876" spans="1:6">
      <c r="A876" s="11">
        <v>37799</v>
      </c>
      <c r="B876" s="13">
        <v>25479.593926641759</v>
      </c>
      <c r="C876" s="6">
        <v>7.6545000000000005</v>
      </c>
      <c r="D876" s="6">
        <f t="shared" si="26"/>
        <v>1.0206000000000002</v>
      </c>
      <c r="E876" s="1">
        <f>LOOKUP(A876,'Crude Price'!A876:A4807,'Crude Price'!C876:C4807)</f>
        <v>27.45</v>
      </c>
      <c r="F876" s="15">
        <f t="shared" si="27"/>
        <v>3.7180327868852468E-2</v>
      </c>
    </row>
    <row r="877" spans="1:6">
      <c r="A877" s="11">
        <v>37802</v>
      </c>
      <c r="B877" s="13">
        <v>26053.970486063954</v>
      </c>
      <c r="C877" s="6">
        <v>7.7760000000000007</v>
      </c>
      <c r="D877" s="6">
        <f t="shared" si="26"/>
        <v>1.0368000000000002</v>
      </c>
      <c r="E877" s="1">
        <f>LOOKUP(A877,'Crude Price'!A877:A4808,'Crude Price'!C877:C4808)</f>
        <v>28.88</v>
      </c>
      <c r="F877" s="15">
        <f t="shared" si="27"/>
        <v>3.5900277008310257E-2</v>
      </c>
    </row>
    <row r="878" spans="1:6">
      <c r="A878" s="11">
        <v>37803</v>
      </c>
      <c r="B878" s="13">
        <v>25370.435193877478</v>
      </c>
      <c r="C878" s="6">
        <v>7.6545000000000005</v>
      </c>
      <c r="D878" s="6">
        <f t="shared" si="26"/>
        <v>1.0206000000000002</v>
      </c>
      <c r="E878" s="1">
        <f>LOOKUP(A878,'Crude Price'!A878:A4809,'Crude Price'!C878:C4809)</f>
        <v>28.33</v>
      </c>
      <c r="F878" s="15">
        <f t="shared" si="27"/>
        <v>3.6025414754677028E-2</v>
      </c>
    </row>
    <row r="879" spans="1:6">
      <c r="A879" s="11">
        <v>37804</v>
      </c>
      <c r="B879" s="13">
        <v>21451.154662032426</v>
      </c>
      <c r="C879" s="6">
        <v>6.9254999999999995</v>
      </c>
      <c r="D879" s="6">
        <f t="shared" si="26"/>
        <v>0.92339999999999989</v>
      </c>
      <c r="E879" s="1">
        <f>LOOKUP(A879,'Crude Price'!A879:A4810,'Crude Price'!C879:C4810)</f>
        <v>28.2</v>
      </c>
      <c r="F879" s="15">
        <f t="shared" si="27"/>
        <v>3.2744680851063829E-2</v>
      </c>
    </row>
    <row r="880" spans="1:6">
      <c r="A880" s="11">
        <v>37805</v>
      </c>
      <c r="B880" s="13">
        <v>18179.023178119107</v>
      </c>
      <c r="C880" s="6">
        <v>6.3180000000000005</v>
      </c>
      <c r="D880" s="6">
        <f t="shared" si="26"/>
        <v>0.84240000000000004</v>
      </c>
      <c r="E880" s="1">
        <f>LOOKUP(A880,'Crude Price'!A880:A4811,'Crude Price'!C880:C4811)</f>
        <v>28.63</v>
      </c>
      <c r="F880" s="15">
        <f t="shared" si="27"/>
        <v>2.9423681453021308E-2</v>
      </c>
    </row>
    <row r="881" spans="1:6">
      <c r="A881" s="11">
        <v>37806</v>
      </c>
      <c r="B881" s="13">
        <v>14259.74264627406</v>
      </c>
      <c r="C881" s="6">
        <v>5.5890000000000004</v>
      </c>
      <c r="D881" s="6">
        <f t="shared" si="26"/>
        <v>0.74520000000000008</v>
      </c>
      <c r="E881" s="1">
        <f>LOOKUP(A881,'Crude Price'!A881:A4812,'Crude Price'!C881:C4812)</f>
        <v>27.97</v>
      </c>
      <c r="F881" s="15">
        <f t="shared" si="27"/>
        <v>2.6642831605291389E-2</v>
      </c>
    </row>
    <row r="882" spans="1:6">
      <c r="A882" s="11">
        <v>37809</v>
      </c>
      <c r="B882" s="13">
        <v>12929.058306155872</v>
      </c>
      <c r="C882" s="6">
        <v>5.3460000000000001</v>
      </c>
      <c r="D882" s="6">
        <f t="shared" si="26"/>
        <v>0.71279999999999999</v>
      </c>
      <c r="E882" s="1">
        <f>LOOKUP(A882,'Crude Price'!A882:A4813,'Crude Price'!C882:C4813)</f>
        <v>27.23</v>
      </c>
      <c r="F882" s="15">
        <f t="shared" si="27"/>
        <v>2.6177010650018363E-2</v>
      </c>
    </row>
    <row r="883" spans="1:6">
      <c r="A883" s="11">
        <v>37810</v>
      </c>
      <c r="B883" s="13">
        <v>13539.821109832825</v>
      </c>
      <c r="C883" s="6">
        <v>5.4675000000000002</v>
      </c>
      <c r="D883" s="6">
        <f t="shared" si="26"/>
        <v>0.72899999999999998</v>
      </c>
      <c r="E883" s="1">
        <f>LOOKUP(A883,'Crude Price'!A883:A4814,'Crude Price'!C883:C4814)</f>
        <v>27.95</v>
      </c>
      <c r="F883" s="15">
        <f t="shared" si="27"/>
        <v>2.6082289803220037E-2</v>
      </c>
    </row>
    <row r="884" spans="1:6">
      <c r="A884" s="11">
        <v>37811</v>
      </c>
      <c r="B884" s="13">
        <v>14797.732961441492</v>
      </c>
      <c r="C884" s="6">
        <v>5.7104999999999997</v>
      </c>
      <c r="D884" s="6">
        <f t="shared" si="26"/>
        <v>0.76139999999999997</v>
      </c>
      <c r="E884" s="1">
        <f>LOOKUP(A884,'Crude Price'!A884:A4815,'Crude Price'!C884:C4815)</f>
        <v>28.21</v>
      </c>
      <c r="F884" s="15">
        <f t="shared" si="27"/>
        <v>2.6990428925912795E-2</v>
      </c>
    </row>
    <row r="885" spans="1:6">
      <c r="A885" s="11">
        <v>37812</v>
      </c>
      <c r="B885" s="13">
        <v>17997.091956845306</v>
      </c>
      <c r="C885" s="6">
        <v>6.3180000000000005</v>
      </c>
      <c r="D885" s="6">
        <f t="shared" si="26"/>
        <v>0.84240000000000004</v>
      </c>
      <c r="E885" s="1">
        <f>LOOKUP(A885,'Crude Price'!A885:A4816,'Crude Price'!C885:C4816)</f>
        <v>29.37</v>
      </c>
      <c r="F885" s="15">
        <f t="shared" si="27"/>
        <v>2.868232890704801E-2</v>
      </c>
    </row>
    <row r="886" spans="1:6">
      <c r="A886" s="11">
        <v>37813</v>
      </c>
      <c r="B886" s="13">
        <v>19902.152856385685</v>
      </c>
      <c r="C886" s="6">
        <v>6.682500000000001</v>
      </c>
      <c r="D886" s="6">
        <f t="shared" si="26"/>
        <v>0.89100000000000013</v>
      </c>
      <c r="E886" s="1">
        <f>LOOKUP(A886,'Crude Price'!A886:A4817,'Crude Price'!C886:C4817)</f>
        <v>29.36</v>
      </c>
      <c r="F886" s="15">
        <f t="shared" si="27"/>
        <v>3.0347411444141693E-2</v>
      </c>
    </row>
    <row r="887" spans="1:6">
      <c r="A887" s="11">
        <v>37816</v>
      </c>
      <c r="B887" s="13">
        <v>20512.915660062641</v>
      </c>
      <c r="C887" s="6">
        <v>6.8040000000000012</v>
      </c>
      <c r="D887" s="6">
        <f t="shared" si="26"/>
        <v>0.90720000000000012</v>
      </c>
      <c r="E887" s="1">
        <f>LOOKUP(A887,'Crude Price'!A887:A4818,'Crude Price'!C887:C4818)</f>
        <v>28.52</v>
      </c>
      <c r="F887" s="15">
        <f t="shared" si="27"/>
        <v>3.1809256661991588E-2</v>
      </c>
    </row>
    <row r="888" spans="1:6">
      <c r="A888" s="11">
        <v>37817</v>
      </c>
      <c r="B888" s="13">
        <v>19182.231319944451</v>
      </c>
      <c r="C888" s="6">
        <v>6.5610000000000008</v>
      </c>
      <c r="D888" s="6">
        <f t="shared" si="26"/>
        <v>0.87480000000000013</v>
      </c>
      <c r="E888" s="1">
        <f>LOOKUP(A888,'Crude Price'!A888:A4819,'Crude Price'!C888:C4819)</f>
        <v>28.87</v>
      </c>
      <c r="F888" s="15">
        <f t="shared" si="27"/>
        <v>3.0301350883269833E-2</v>
      </c>
    </row>
    <row r="889" spans="1:6">
      <c r="A889" s="11">
        <v>37818</v>
      </c>
      <c r="B889" s="13">
        <v>17204.397931894546</v>
      </c>
      <c r="C889" s="6">
        <v>6.1965000000000003</v>
      </c>
      <c r="D889" s="6">
        <f t="shared" si="26"/>
        <v>0.82620000000000005</v>
      </c>
      <c r="E889" s="1">
        <f>LOOKUP(A889,'Crude Price'!A889:A4820,'Crude Price'!C889:C4820)</f>
        <v>28.51</v>
      </c>
      <c r="F889" s="15">
        <f t="shared" si="27"/>
        <v>2.8979305506839706E-2</v>
      </c>
    </row>
    <row r="890" spans="1:6">
      <c r="A890" s="11">
        <v>37819</v>
      </c>
      <c r="B890" s="13">
        <v>16593.635128217593</v>
      </c>
      <c r="C890" s="6">
        <v>6.0750000000000002</v>
      </c>
      <c r="D890" s="6">
        <f t="shared" si="26"/>
        <v>0.81</v>
      </c>
      <c r="E890" s="1">
        <f>LOOKUP(A890,'Crude Price'!A890:A4821,'Crude Price'!C890:C4821)</f>
        <v>28.59</v>
      </c>
      <c r="F890" s="15">
        <f t="shared" si="27"/>
        <v>2.8331584470094439E-2</v>
      </c>
    </row>
    <row r="891" spans="1:6">
      <c r="A891" s="11">
        <v>37820</v>
      </c>
      <c r="B891" s="13">
        <v>15335.723276608926</v>
      </c>
      <c r="C891" s="6">
        <v>5.8319999999999999</v>
      </c>
      <c r="D891" s="6">
        <f t="shared" si="26"/>
        <v>0.77759999999999996</v>
      </c>
      <c r="E891" s="1">
        <f>LOOKUP(A891,'Crude Price'!A891:A4822,'Crude Price'!C891:C4822)</f>
        <v>29.2</v>
      </c>
      <c r="F891" s="15">
        <f t="shared" si="27"/>
        <v>2.6630136986301369E-2</v>
      </c>
    </row>
    <row r="892" spans="1:6">
      <c r="A892" s="11">
        <v>37823</v>
      </c>
      <c r="B892" s="13">
        <v>14724.960472931971</v>
      </c>
      <c r="C892" s="6">
        <v>5.7104999999999997</v>
      </c>
      <c r="D892" s="6">
        <f t="shared" si="26"/>
        <v>0.76139999999999997</v>
      </c>
      <c r="E892" s="1">
        <f>LOOKUP(A892,'Crude Price'!A892:A4823,'Crude Price'!C892:C4823)</f>
        <v>28.01</v>
      </c>
      <c r="F892" s="15">
        <f t="shared" si="27"/>
        <v>2.7183148875401641E-2</v>
      </c>
    </row>
    <row r="893" spans="1:6">
      <c r="A893" s="11">
        <v>37824</v>
      </c>
      <c r="B893" s="13">
        <v>14761.346717186732</v>
      </c>
      <c r="C893" s="6">
        <v>5.7104999999999997</v>
      </c>
      <c r="D893" s="6">
        <f t="shared" si="26"/>
        <v>0.76139999999999997</v>
      </c>
      <c r="E893" s="1">
        <f>LOOKUP(A893,'Crude Price'!A893:A4824,'Crude Price'!C893:C4824)</f>
        <v>28.4</v>
      </c>
      <c r="F893" s="15">
        <f t="shared" si="27"/>
        <v>2.6809859154929578E-2</v>
      </c>
    </row>
    <row r="894" spans="1:6">
      <c r="A894" s="11">
        <v>37825</v>
      </c>
      <c r="B894" s="13">
        <v>16092.031057304919</v>
      </c>
      <c r="C894" s="6">
        <v>5.9535</v>
      </c>
      <c r="D894" s="6">
        <f t="shared" si="26"/>
        <v>0.79379999999999995</v>
      </c>
      <c r="E894" s="1">
        <f>LOOKUP(A894,'Crude Price'!A894:A4825,'Crude Price'!C894:C4825)</f>
        <v>27.67</v>
      </c>
      <c r="F894" s="15">
        <f t="shared" si="27"/>
        <v>2.8688109866281168E-2</v>
      </c>
    </row>
    <row r="895" spans="1:6">
      <c r="A895" s="11">
        <v>37826</v>
      </c>
      <c r="B895" s="13">
        <v>16128.417301559681</v>
      </c>
      <c r="C895" s="6">
        <v>5.9535</v>
      </c>
      <c r="D895" s="6">
        <f t="shared" si="26"/>
        <v>0.79379999999999995</v>
      </c>
      <c r="E895" s="1">
        <f>LOOKUP(A895,'Crude Price'!A895:A4826,'Crude Price'!C895:C4826)</f>
        <v>27.73</v>
      </c>
      <c r="F895" s="15">
        <f t="shared" si="27"/>
        <v>2.8626036783267219E-2</v>
      </c>
    </row>
    <row r="896" spans="1:6">
      <c r="A896" s="11">
        <v>37827</v>
      </c>
      <c r="B896" s="13">
        <v>15517.654497882726</v>
      </c>
      <c r="C896" s="6">
        <v>5.8319999999999999</v>
      </c>
      <c r="D896" s="6">
        <f t="shared" si="26"/>
        <v>0.77759999999999996</v>
      </c>
      <c r="E896" s="1">
        <f>LOOKUP(A896,'Crude Price'!A896:A4827,'Crude Price'!C896:C4827)</f>
        <v>28.3</v>
      </c>
      <c r="F896" s="15">
        <f t="shared" si="27"/>
        <v>2.747703180212014E-2</v>
      </c>
    </row>
    <row r="897" spans="1:6">
      <c r="A897" s="11">
        <v>37830</v>
      </c>
      <c r="B897" s="13">
        <v>14906.891694205773</v>
      </c>
      <c r="C897" s="6">
        <v>5.7104999999999997</v>
      </c>
      <c r="D897" s="6">
        <f t="shared" si="26"/>
        <v>0.76139999999999997</v>
      </c>
      <c r="E897" s="1">
        <f>LOOKUP(A897,'Crude Price'!A897:A4828,'Crude Price'!C897:C4828)</f>
        <v>27.71</v>
      </c>
      <c r="F897" s="15">
        <f t="shared" si="27"/>
        <v>2.7477444965716347E-2</v>
      </c>
    </row>
    <row r="898" spans="1:6">
      <c r="A898" s="11">
        <v>37831</v>
      </c>
      <c r="B898" s="13">
        <v>14296.12889052882</v>
      </c>
      <c r="C898" s="6">
        <v>5.5890000000000004</v>
      </c>
      <c r="D898" s="6">
        <f t="shared" si="26"/>
        <v>0.74520000000000008</v>
      </c>
      <c r="E898" s="1">
        <f>LOOKUP(A898,'Crude Price'!A898:A4829,'Crude Price'!C898:C4829)</f>
        <v>28.27</v>
      </c>
      <c r="F898" s="15">
        <f t="shared" si="27"/>
        <v>2.6360099044923951E-2</v>
      </c>
    </row>
    <row r="899" spans="1:6">
      <c r="A899" s="11">
        <v>37832</v>
      </c>
      <c r="B899" s="13">
        <v>14332.51513478358</v>
      </c>
      <c r="C899" s="6">
        <v>5.5890000000000004</v>
      </c>
      <c r="D899" s="6">
        <f t="shared" ref="D899:D962" si="28">C899/7.5</f>
        <v>0.74520000000000008</v>
      </c>
      <c r="E899" s="1">
        <f>LOOKUP(A899,'Crude Price'!A899:A4830,'Crude Price'!C899:C4830)</f>
        <v>28.31</v>
      </c>
      <c r="F899" s="15">
        <f t="shared" ref="F899:F962" si="29">D899/E899</f>
        <v>2.6322854115153661E-2</v>
      </c>
    </row>
    <row r="900" spans="1:6">
      <c r="A900" s="11">
        <v>37833</v>
      </c>
      <c r="B900" s="13">
        <v>13721.752331106627</v>
      </c>
      <c r="C900" s="6">
        <v>5.4675000000000002</v>
      </c>
      <c r="D900" s="6">
        <f t="shared" si="28"/>
        <v>0.72899999999999998</v>
      </c>
      <c r="E900" s="1">
        <f>LOOKUP(A900,'Crude Price'!A900:A4831,'Crude Price'!C900:C4831)</f>
        <v>28.68</v>
      </c>
      <c r="F900" s="15">
        <f t="shared" si="29"/>
        <v>2.5418410041841005E-2</v>
      </c>
    </row>
    <row r="901" spans="1:6">
      <c r="A901" s="11">
        <v>37834</v>
      </c>
      <c r="B901" s="13">
        <v>13758.138575361387</v>
      </c>
      <c r="C901" s="6">
        <v>5.4675000000000002</v>
      </c>
      <c r="D901" s="6">
        <f t="shared" si="28"/>
        <v>0.72899999999999998</v>
      </c>
      <c r="E901" s="1">
        <f>LOOKUP(A901,'Crude Price'!A901:A4832,'Crude Price'!C901:C4832)</f>
        <v>29.63</v>
      </c>
      <c r="F901" s="15">
        <f t="shared" si="29"/>
        <v>2.4603442456969288E-2</v>
      </c>
    </row>
    <row r="902" spans="1:6">
      <c r="A902" s="11">
        <v>37837</v>
      </c>
      <c r="B902" s="13">
        <v>13794.524819616148</v>
      </c>
      <c r="C902" s="6">
        <v>5.4675000000000002</v>
      </c>
      <c r="D902" s="6">
        <f t="shared" si="28"/>
        <v>0.72899999999999998</v>
      </c>
      <c r="E902" s="1">
        <f>LOOKUP(A902,'Crude Price'!A902:A4833,'Crude Price'!C902:C4833)</f>
        <v>29.91</v>
      </c>
      <c r="F902" s="15">
        <f t="shared" si="29"/>
        <v>2.4373119358074222E-2</v>
      </c>
    </row>
    <row r="903" spans="1:6">
      <c r="A903" s="11">
        <v>37838</v>
      </c>
      <c r="B903" s="13">
        <v>13183.762015939194</v>
      </c>
      <c r="C903" s="6">
        <v>5.3460000000000001</v>
      </c>
      <c r="D903" s="6">
        <f t="shared" si="28"/>
        <v>0.71279999999999999</v>
      </c>
      <c r="E903" s="1">
        <f>LOOKUP(A903,'Crude Price'!A903:A4834,'Crude Price'!C903:C4834)</f>
        <v>30.37</v>
      </c>
      <c r="F903" s="15">
        <f t="shared" si="29"/>
        <v>2.3470530128416198E-2</v>
      </c>
    </row>
    <row r="904" spans="1:6">
      <c r="A904" s="11">
        <v>37839</v>
      </c>
      <c r="B904" s="13">
        <v>12572.999212262241</v>
      </c>
      <c r="C904" s="6">
        <v>5.2244999999999999</v>
      </c>
      <c r="D904" s="6">
        <f t="shared" si="28"/>
        <v>0.6966</v>
      </c>
      <c r="E904" s="1">
        <f>LOOKUP(A904,'Crude Price'!A904:A4835,'Crude Price'!C904:C4835)</f>
        <v>30.01</v>
      </c>
      <c r="F904" s="15">
        <f t="shared" si="29"/>
        <v>2.3212262579140285E-2</v>
      </c>
    </row>
    <row r="905" spans="1:6">
      <c r="A905" s="11">
        <v>37840</v>
      </c>
      <c r="B905" s="13">
        <v>11962.236408585288</v>
      </c>
      <c r="C905" s="6">
        <v>5.1029999999999998</v>
      </c>
      <c r="D905" s="6">
        <f t="shared" si="28"/>
        <v>0.6804</v>
      </c>
      <c r="E905" s="1">
        <f>LOOKUP(A905,'Crude Price'!A905:A4836,'Crude Price'!C905:C4836)</f>
        <v>30.06</v>
      </c>
      <c r="F905" s="15">
        <f t="shared" si="29"/>
        <v>2.2634730538922156E-2</v>
      </c>
    </row>
    <row r="906" spans="1:6">
      <c r="A906" s="11">
        <v>37841</v>
      </c>
      <c r="B906" s="13">
        <v>11351.473604908335</v>
      </c>
      <c r="C906" s="6">
        <v>4.9814999999999996</v>
      </c>
      <c r="D906" s="6">
        <f t="shared" si="28"/>
        <v>0.6641999999999999</v>
      </c>
      <c r="E906" s="1">
        <f>LOOKUP(A906,'Crude Price'!A906:A4837,'Crude Price'!C906:C4837)</f>
        <v>30.59</v>
      </c>
      <c r="F906" s="15">
        <f t="shared" si="29"/>
        <v>2.1712978097417453E-2</v>
      </c>
    </row>
    <row r="907" spans="1:6">
      <c r="A907" s="11">
        <v>37844</v>
      </c>
      <c r="B907" s="13">
        <v>11387.859849163095</v>
      </c>
      <c r="C907" s="6">
        <v>4.9814999999999996</v>
      </c>
      <c r="D907" s="6">
        <f t="shared" si="28"/>
        <v>0.6641999999999999</v>
      </c>
      <c r="E907" s="1">
        <f>LOOKUP(A907,'Crude Price'!A907:A4838,'Crude Price'!C907:C4838)</f>
        <v>30.05</v>
      </c>
      <c r="F907" s="15">
        <f t="shared" si="29"/>
        <v>2.2103161397670545E-2</v>
      </c>
    </row>
    <row r="908" spans="1:6">
      <c r="A908" s="11">
        <v>37845</v>
      </c>
      <c r="B908" s="13">
        <v>10777.097045486142</v>
      </c>
      <c r="C908" s="6">
        <v>4.8600000000000003</v>
      </c>
      <c r="D908" s="6">
        <f t="shared" si="28"/>
        <v>0.64800000000000002</v>
      </c>
      <c r="E908" s="1">
        <f>LOOKUP(A908,'Crude Price'!A908:A4839,'Crude Price'!C908:C4839)</f>
        <v>30.13</v>
      </c>
      <c r="F908" s="15">
        <f t="shared" si="29"/>
        <v>2.1506803849983408E-2</v>
      </c>
    </row>
    <row r="909" spans="1:6">
      <c r="A909" s="11">
        <v>37846</v>
      </c>
      <c r="B909" s="13">
        <v>11460.632337672616</v>
      </c>
      <c r="C909" s="6">
        <v>4.9814999999999996</v>
      </c>
      <c r="D909" s="6">
        <f t="shared" si="28"/>
        <v>0.6641999999999999</v>
      </c>
      <c r="E909" s="1">
        <f>LOOKUP(A909,'Crude Price'!A909:A4840,'Crude Price'!C909:C4840)</f>
        <v>29.66</v>
      </c>
      <c r="F909" s="15">
        <f t="shared" si="29"/>
        <v>2.2393796358732294E-2</v>
      </c>
    </row>
    <row r="910" spans="1:6">
      <c r="A910" s="11">
        <v>37847</v>
      </c>
      <c r="B910" s="13">
        <v>11497.018581927376</v>
      </c>
      <c r="C910" s="6">
        <v>4.9814999999999996</v>
      </c>
      <c r="D910" s="6">
        <f t="shared" si="28"/>
        <v>0.6641999999999999</v>
      </c>
      <c r="E910" s="1">
        <f>LOOKUP(A910,'Crude Price'!A910:A4841,'Crude Price'!C910:C4841)</f>
        <v>28.96</v>
      </c>
      <c r="F910" s="15">
        <f t="shared" si="29"/>
        <v>2.2935082872928173E-2</v>
      </c>
    </row>
    <row r="911" spans="1:6">
      <c r="A911" s="11">
        <v>37848</v>
      </c>
      <c r="B911" s="13">
        <v>12180.55387411385</v>
      </c>
      <c r="C911" s="6">
        <v>5.1029999999999998</v>
      </c>
      <c r="D911" s="6">
        <f t="shared" si="28"/>
        <v>0.6804</v>
      </c>
      <c r="E911" s="1">
        <f>LOOKUP(A911,'Crude Price'!A911:A4842,'Crude Price'!C911:C4842)</f>
        <v>29.18</v>
      </c>
      <c r="F911" s="15">
        <f t="shared" si="29"/>
        <v>2.3317340644276902E-2</v>
      </c>
    </row>
    <row r="912" spans="1:6">
      <c r="A912" s="11">
        <v>37851</v>
      </c>
      <c r="B912" s="13">
        <v>12864.089166300324</v>
      </c>
      <c r="C912" s="6">
        <v>5.2244999999999999</v>
      </c>
      <c r="D912" s="6">
        <f t="shared" si="28"/>
        <v>0.6966</v>
      </c>
      <c r="E912" s="1">
        <f>LOOKUP(A912,'Crude Price'!A912:A4843,'Crude Price'!C912:C4843)</f>
        <v>29.88</v>
      </c>
      <c r="F912" s="15">
        <f t="shared" si="29"/>
        <v>2.3313253012048195E-2</v>
      </c>
    </row>
    <row r="913" spans="1:6">
      <c r="A913" s="11">
        <v>37852</v>
      </c>
      <c r="B913" s="13">
        <v>13547.624458486798</v>
      </c>
      <c r="C913" s="6">
        <v>5.3460000000000001</v>
      </c>
      <c r="D913" s="6">
        <f t="shared" si="28"/>
        <v>0.71279999999999999</v>
      </c>
      <c r="E913" s="1">
        <f>LOOKUP(A913,'Crude Price'!A913:A4844,'Crude Price'!C913:C4844)</f>
        <v>29.18</v>
      </c>
      <c r="F913" s="15">
        <f t="shared" si="29"/>
        <v>2.442769019876628E-2</v>
      </c>
    </row>
    <row r="914" spans="1:6">
      <c r="A914" s="11">
        <v>37853</v>
      </c>
      <c r="B914" s="13">
        <v>14878.308798604985</v>
      </c>
      <c r="C914" s="6">
        <v>5.5890000000000004</v>
      </c>
      <c r="D914" s="6">
        <f t="shared" si="28"/>
        <v>0.74520000000000008</v>
      </c>
      <c r="E914" s="1">
        <f>LOOKUP(A914,'Crude Price'!A914:A4845,'Crude Price'!C914:C4845)</f>
        <v>29.28</v>
      </c>
      <c r="F914" s="15">
        <f t="shared" si="29"/>
        <v>2.5450819672131149E-2</v>
      </c>
    </row>
    <row r="915" spans="1:6">
      <c r="A915" s="11">
        <v>37854</v>
      </c>
      <c r="B915" s="13">
        <v>19444.738378381746</v>
      </c>
      <c r="C915" s="6">
        <v>6.4395000000000007</v>
      </c>
      <c r="D915" s="6">
        <f t="shared" si="28"/>
        <v>0.85860000000000014</v>
      </c>
      <c r="E915" s="1">
        <f>LOOKUP(A915,'Crude Price'!A915:A4846,'Crude Price'!C915:C4846)</f>
        <v>29.95</v>
      </c>
      <c r="F915" s="15">
        <f t="shared" si="29"/>
        <v>2.8667779632721206E-2</v>
      </c>
    </row>
    <row r="916" spans="1:6">
      <c r="A916" s="11">
        <v>37855</v>
      </c>
      <c r="B916" s="13">
        <v>24658.317006090212</v>
      </c>
      <c r="C916" s="6">
        <v>7.4115000000000002</v>
      </c>
      <c r="D916" s="6">
        <f t="shared" si="28"/>
        <v>0.98820000000000008</v>
      </c>
      <c r="E916" s="1">
        <f>LOOKUP(A916,'Crude Price'!A916:A4847,'Crude Price'!C916:C4847)</f>
        <v>30.22</v>
      </c>
      <c r="F916" s="15">
        <f t="shared" si="29"/>
        <v>3.2700198544010593E-2</v>
      </c>
    </row>
    <row r="917" spans="1:6">
      <c r="A917" s="11">
        <v>37859</v>
      </c>
      <c r="B917" s="13">
        <v>27930.448490003542</v>
      </c>
      <c r="C917" s="6">
        <v>8.0190000000000001</v>
      </c>
      <c r="D917" s="6">
        <f t="shared" si="28"/>
        <v>1.0691999999999999</v>
      </c>
      <c r="E917" s="1">
        <f>LOOKUP(A917,'Crude Price'!A917:A4848,'Crude Price'!C917:C4848)</f>
        <v>30.08</v>
      </c>
      <c r="F917" s="15">
        <f t="shared" si="29"/>
        <v>3.554521276595745E-2</v>
      </c>
    </row>
    <row r="918" spans="1:6">
      <c r="A918" s="11">
        <v>37860</v>
      </c>
      <c r="B918" s="13">
        <v>29261.132830121729</v>
      </c>
      <c r="C918" s="6">
        <v>8.2620000000000005</v>
      </c>
      <c r="D918" s="6">
        <f t="shared" si="28"/>
        <v>1.1016000000000001</v>
      </c>
      <c r="E918" s="1">
        <f>LOOKUP(A918,'Crude Price'!A918:A4849,'Crude Price'!C918:C4849)</f>
        <v>30.05</v>
      </c>
      <c r="F918" s="15">
        <f t="shared" si="29"/>
        <v>3.6658901830282864E-2</v>
      </c>
    </row>
    <row r="919" spans="1:6">
      <c r="A919" s="11">
        <v>37861</v>
      </c>
      <c r="B919" s="13">
        <v>31238.96621817163</v>
      </c>
      <c r="C919" s="6">
        <v>8.6265000000000001</v>
      </c>
      <c r="D919" s="6">
        <f t="shared" si="28"/>
        <v>1.1502000000000001</v>
      </c>
      <c r="E919" s="1">
        <f>LOOKUP(A919,'Crude Price'!A919:A4850,'Crude Price'!C919:C4850)</f>
        <v>30.1</v>
      </c>
      <c r="F919" s="15">
        <f t="shared" si="29"/>
        <v>3.8212624584717608E-2</v>
      </c>
    </row>
    <row r="920" spans="1:6">
      <c r="A920" s="11">
        <v>37862</v>
      </c>
      <c r="B920" s="13">
        <v>31275.352462426392</v>
      </c>
      <c r="C920" s="6">
        <v>8.6265000000000001</v>
      </c>
      <c r="D920" s="6">
        <f t="shared" si="28"/>
        <v>1.1502000000000001</v>
      </c>
      <c r="E920" s="1">
        <f>LOOKUP(A920,'Crude Price'!A920:A4851,'Crude Price'!C920:C4851)</f>
        <v>30.38</v>
      </c>
      <c r="F920" s="15">
        <f t="shared" si="29"/>
        <v>3.78604344963792E-2</v>
      </c>
    </row>
    <row r="921" spans="1:6">
      <c r="A921" s="11">
        <v>37865</v>
      </c>
      <c r="B921" s="13">
        <v>31958.887754612864</v>
      </c>
      <c r="C921" s="6">
        <v>8.7479999999999993</v>
      </c>
      <c r="D921" s="6">
        <f t="shared" si="28"/>
        <v>1.1663999999999999</v>
      </c>
      <c r="E921" s="1">
        <f>LOOKUP(A921,'Crude Price'!A921:A4852,'Crude Price'!C921:C4852)</f>
        <v>29.64</v>
      </c>
      <c r="F921" s="15">
        <f t="shared" si="29"/>
        <v>3.9352226720647768E-2</v>
      </c>
    </row>
    <row r="922" spans="1:6">
      <c r="A922" s="11">
        <v>37866</v>
      </c>
      <c r="B922" s="13">
        <v>31995.273998867626</v>
      </c>
      <c r="C922" s="6">
        <v>8.7479999999999993</v>
      </c>
      <c r="D922" s="6">
        <f t="shared" si="28"/>
        <v>1.1663999999999999</v>
      </c>
      <c r="E922" s="1">
        <f>LOOKUP(A922,'Crude Price'!A922:A4853,'Crude Price'!C922:C4853)</f>
        <v>28.08</v>
      </c>
      <c r="F922" s="15">
        <f t="shared" si="29"/>
        <v>4.1538461538461538E-2</v>
      </c>
    </row>
    <row r="923" spans="1:6">
      <c r="A923" s="11">
        <v>37867</v>
      </c>
      <c r="B923" s="13">
        <v>32678.809291054098</v>
      </c>
      <c r="C923" s="6">
        <v>8.8695000000000004</v>
      </c>
      <c r="D923" s="6">
        <f t="shared" si="28"/>
        <v>1.1826000000000001</v>
      </c>
      <c r="E923" s="1">
        <f>LOOKUP(A923,'Crude Price'!A923:A4854,'Crude Price'!C923:C4854)</f>
        <v>27.89</v>
      </c>
      <c r="F923" s="15">
        <f t="shared" si="29"/>
        <v>4.2402294729293653E-2</v>
      </c>
    </row>
    <row r="924" spans="1:6">
      <c r="A924" s="11">
        <v>37868</v>
      </c>
      <c r="B924" s="13">
        <v>34009.493631172285</v>
      </c>
      <c r="C924" s="6">
        <v>9.1125000000000007</v>
      </c>
      <c r="D924" s="6">
        <f t="shared" si="28"/>
        <v>1.2150000000000001</v>
      </c>
      <c r="E924" s="1">
        <f>LOOKUP(A924,'Crude Price'!A924:A4855,'Crude Price'!C924:C4855)</f>
        <v>27.49</v>
      </c>
      <c r="F924" s="15">
        <f t="shared" si="29"/>
        <v>4.4197890141869776E-2</v>
      </c>
    </row>
    <row r="925" spans="1:6">
      <c r="A925" s="11">
        <v>37869</v>
      </c>
      <c r="B925" s="13">
        <v>48930.307977856457</v>
      </c>
      <c r="C925" s="6">
        <v>11.907</v>
      </c>
      <c r="D925" s="6">
        <f t="shared" si="28"/>
        <v>1.5875999999999999</v>
      </c>
      <c r="E925" s="1">
        <f>LOOKUP(A925,'Crude Price'!A925:A4856,'Crude Price'!C925:C4856)</f>
        <v>27.72</v>
      </c>
      <c r="F925" s="15">
        <f t="shared" si="29"/>
        <v>5.7272727272727274E-2</v>
      </c>
    </row>
    <row r="926" spans="1:6">
      <c r="A926" s="11">
        <v>37872</v>
      </c>
      <c r="B926" s="13">
        <v>56732.482797291799</v>
      </c>
      <c r="C926" s="6">
        <v>13.365000000000002</v>
      </c>
      <c r="D926" s="6">
        <f t="shared" si="28"/>
        <v>1.7820000000000003</v>
      </c>
      <c r="E926" s="1">
        <f>LOOKUP(A926,'Crude Price'!A926:A4857,'Crude Price'!C926:C4857)</f>
        <v>28.47</v>
      </c>
      <c r="F926" s="15">
        <f t="shared" si="29"/>
        <v>6.259220231822972E-2</v>
      </c>
    </row>
    <row r="927" spans="1:6">
      <c r="A927" s="11">
        <v>37873</v>
      </c>
      <c r="B927" s="13">
        <v>58710.316185341682</v>
      </c>
      <c r="C927" s="6">
        <v>13.7295</v>
      </c>
      <c r="D927" s="6">
        <f t="shared" si="28"/>
        <v>1.8306</v>
      </c>
      <c r="E927" s="1">
        <f>LOOKUP(A927,'Crude Price'!A927:A4858,'Crude Price'!C927:C4858)</f>
        <v>27.64</v>
      </c>
      <c r="F927" s="15">
        <f t="shared" si="29"/>
        <v>6.6230101302460195E-2</v>
      </c>
    </row>
    <row r="928" spans="1:6">
      <c r="A928" s="11">
        <v>37874</v>
      </c>
      <c r="B928" s="13">
        <v>58746.702429596444</v>
      </c>
      <c r="C928" s="6">
        <v>13.7295</v>
      </c>
      <c r="D928" s="6">
        <f t="shared" si="28"/>
        <v>1.8306</v>
      </c>
      <c r="E928" s="1">
        <f>LOOKUP(A928,'Crude Price'!A928:A4859,'Crude Price'!C928:C4859)</f>
        <v>27.76</v>
      </c>
      <c r="F928" s="15">
        <f t="shared" si="29"/>
        <v>6.5943804034582124E-2</v>
      </c>
    </row>
    <row r="929" spans="1:6">
      <c r="A929" s="11">
        <v>37875</v>
      </c>
      <c r="B929" s="13">
        <v>58135.939625919513</v>
      </c>
      <c r="C929" s="6">
        <v>13.608000000000002</v>
      </c>
      <c r="D929" s="6">
        <f t="shared" si="28"/>
        <v>1.8144000000000002</v>
      </c>
      <c r="E929" s="1">
        <f>LOOKUP(A929,'Crude Price'!A929:A4860,'Crude Price'!C929:C4860)</f>
        <v>27.48</v>
      </c>
      <c r="F929" s="15">
        <f t="shared" si="29"/>
        <v>6.6026200873362459E-2</v>
      </c>
    </row>
    <row r="930" spans="1:6">
      <c r="A930" s="11">
        <v>37876</v>
      </c>
      <c r="B930" s="13">
        <v>57525.17682224256</v>
      </c>
      <c r="C930" s="6">
        <v>13.486500000000001</v>
      </c>
      <c r="D930" s="6">
        <f t="shared" si="28"/>
        <v>1.7982000000000002</v>
      </c>
      <c r="E930" s="1">
        <f>LOOKUP(A930,'Crude Price'!A930:A4861,'Crude Price'!C930:C4861)</f>
        <v>26.52</v>
      </c>
      <c r="F930" s="15">
        <f t="shared" si="29"/>
        <v>6.7805429864253405E-2</v>
      </c>
    </row>
    <row r="931" spans="1:6">
      <c r="A931" s="11">
        <v>37879</v>
      </c>
      <c r="B931" s="13">
        <v>59503.010210292443</v>
      </c>
      <c r="C931" s="6">
        <v>13.850999999999999</v>
      </c>
      <c r="D931" s="6">
        <f t="shared" si="28"/>
        <v>1.8467999999999998</v>
      </c>
      <c r="E931" s="1">
        <f>LOOKUP(A931,'Crude Price'!A931:A4862,'Crude Price'!C931:C4862)</f>
        <v>26.38</v>
      </c>
      <c r="F931" s="15">
        <f t="shared" si="29"/>
        <v>7.0007581501137214E-2</v>
      </c>
    </row>
    <row r="932" spans="1:6">
      <c r="A932" s="11">
        <v>37880</v>
      </c>
      <c r="B932" s="13">
        <v>61480.843598342341</v>
      </c>
      <c r="C932" s="6">
        <v>14.215499999999999</v>
      </c>
      <c r="D932" s="6">
        <f t="shared" si="28"/>
        <v>1.8953999999999998</v>
      </c>
      <c r="E932" s="1">
        <f>LOOKUP(A932,'Crude Price'!A932:A4863,'Crude Price'!C932:C4863)</f>
        <v>26.28</v>
      </c>
      <c r="F932" s="15">
        <f t="shared" si="29"/>
        <v>7.2123287671232869E-2</v>
      </c>
    </row>
    <row r="933" spans="1:6">
      <c r="A933" s="11">
        <v>37881</v>
      </c>
      <c r="B933" s="13">
        <v>69283.018417777668</v>
      </c>
      <c r="C933" s="6">
        <v>15.673500000000001</v>
      </c>
      <c r="D933" s="6">
        <f t="shared" si="28"/>
        <v>2.0897999999999999</v>
      </c>
      <c r="E933" s="1">
        <f>LOOKUP(A933,'Crude Price'!A933:A4864,'Crude Price'!C933:C4864)</f>
        <v>25.76</v>
      </c>
      <c r="F933" s="15">
        <f t="shared" si="29"/>
        <v>8.1125776397515517E-2</v>
      </c>
    </row>
    <row r="934" spans="1:6">
      <c r="A934" s="11">
        <v>37882</v>
      </c>
      <c r="B934" s="13">
        <v>72555.149901691009</v>
      </c>
      <c r="C934" s="6">
        <v>16.281000000000002</v>
      </c>
      <c r="D934" s="6">
        <f t="shared" si="28"/>
        <v>2.1708000000000003</v>
      </c>
      <c r="E934" s="1">
        <f>LOOKUP(A934,'Crude Price'!A934:A4865,'Crude Price'!C934:C4865)</f>
        <v>25.56</v>
      </c>
      <c r="F934" s="15">
        <f t="shared" si="29"/>
        <v>8.4929577464788741E-2</v>
      </c>
    </row>
    <row r="935" spans="1:6">
      <c r="A935" s="11">
        <v>37883</v>
      </c>
      <c r="B935" s="13">
        <v>73238.685193877463</v>
      </c>
      <c r="C935" s="6">
        <v>16.4025</v>
      </c>
      <c r="D935" s="6">
        <f t="shared" si="28"/>
        <v>2.1869999999999998</v>
      </c>
      <c r="E935" s="1">
        <f>LOOKUP(A935,'Crude Price'!A935:A4866,'Crude Price'!C935:C4866)</f>
        <v>25.51</v>
      </c>
      <c r="F935" s="15">
        <f t="shared" si="29"/>
        <v>8.5731085848686772E-2</v>
      </c>
    </row>
    <row r="936" spans="1:6">
      <c r="A936" s="11">
        <v>37886</v>
      </c>
      <c r="B936" s="13">
        <v>72627.922390200532</v>
      </c>
      <c r="C936" s="6">
        <v>16.281000000000002</v>
      </c>
      <c r="D936" s="6">
        <f t="shared" si="28"/>
        <v>2.1708000000000003</v>
      </c>
      <c r="E936" s="1">
        <f>LOOKUP(A936,'Crude Price'!A936:A4867,'Crude Price'!C936:C4867)</f>
        <v>25.82</v>
      </c>
      <c r="F936" s="15">
        <f t="shared" si="29"/>
        <v>8.4074360960495753E-2</v>
      </c>
    </row>
    <row r="937" spans="1:6">
      <c r="A937" s="11">
        <v>37887</v>
      </c>
      <c r="B937" s="13">
        <v>64898.520059274713</v>
      </c>
      <c r="C937" s="6">
        <v>14.823</v>
      </c>
      <c r="D937" s="6">
        <f t="shared" si="28"/>
        <v>1.9764000000000002</v>
      </c>
      <c r="E937" s="1">
        <f>LOOKUP(A937,'Crude Price'!A937:A4868,'Crude Price'!C937:C4868)</f>
        <v>25.74</v>
      </c>
      <c r="F937" s="15">
        <f t="shared" si="29"/>
        <v>7.6783216783216798E-2</v>
      </c>
    </row>
    <row r="938" spans="1:6">
      <c r="A938" s="11">
        <v>37888</v>
      </c>
      <c r="B938" s="13">
        <v>57816.266776280638</v>
      </c>
      <c r="C938" s="6">
        <v>13.486500000000001</v>
      </c>
      <c r="D938" s="6">
        <f t="shared" si="28"/>
        <v>1.7982000000000002</v>
      </c>
      <c r="E938" s="1">
        <f>LOOKUP(A938,'Crude Price'!A938:A4869,'Crude Price'!C938:C4869)</f>
        <v>26.81</v>
      </c>
      <c r="F938" s="15">
        <f t="shared" si="29"/>
        <v>6.707198806415518E-2</v>
      </c>
    </row>
    <row r="939" spans="1:6">
      <c r="A939" s="11">
        <v>37889</v>
      </c>
      <c r="B939" s="13">
        <v>52028.311589149955</v>
      </c>
      <c r="C939" s="6">
        <v>12.393000000000001</v>
      </c>
      <c r="D939" s="6">
        <f t="shared" si="28"/>
        <v>1.6524000000000001</v>
      </c>
      <c r="E939" s="1">
        <f>LOOKUP(A939,'Crude Price'!A939:A4870,'Crude Price'!C939:C4870)</f>
        <v>27.04</v>
      </c>
      <c r="F939" s="15">
        <f t="shared" si="29"/>
        <v>6.1109467455621305E-2</v>
      </c>
    </row>
    <row r="940" spans="1:6">
      <c r="A940" s="11">
        <v>37890</v>
      </c>
      <c r="B940" s="13">
        <v>47534.654497882722</v>
      </c>
      <c r="C940" s="6">
        <v>11.5425</v>
      </c>
      <c r="D940" s="6">
        <f t="shared" si="28"/>
        <v>1.5390000000000001</v>
      </c>
      <c r="E940" s="1">
        <f>LOOKUP(A940,'Crude Price'!A940:A4871,'Crude Price'!C940:C4871)</f>
        <v>27.02</v>
      </c>
      <c r="F940" s="15">
        <f t="shared" si="29"/>
        <v>5.6957809030347896E-2</v>
      </c>
    </row>
    <row r="941" spans="1:6">
      <c r="A941" s="11">
        <v>37893</v>
      </c>
      <c r="B941" s="13">
        <v>44982.444550410648</v>
      </c>
      <c r="C941" s="6">
        <v>11.056500000000002</v>
      </c>
      <c r="D941" s="6">
        <f t="shared" si="28"/>
        <v>1.4742000000000002</v>
      </c>
      <c r="E941" s="1">
        <f>LOOKUP(A941,'Crude Price'!A941:A4872,'Crude Price'!C941:C4872)</f>
        <v>27.77</v>
      </c>
      <c r="F941" s="15">
        <f t="shared" si="29"/>
        <v>5.308606409794743E-2</v>
      </c>
    </row>
    <row r="942" spans="1:6">
      <c r="A942" s="11">
        <v>37894</v>
      </c>
      <c r="B942" s="13">
        <v>39841.638411211679</v>
      </c>
      <c r="C942" s="6">
        <v>10.0845</v>
      </c>
      <c r="D942" s="6">
        <f t="shared" si="28"/>
        <v>1.3446</v>
      </c>
      <c r="E942" s="1">
        <f>LOOKUP(A942,'Crude Price'!A942:A4873,'Crude Price'!C942:C4873)</f>
        <v>28.09</v>
      </c>
      <c r="F942" s="15">
        <f t="shared" si="29"/>
        <v>4.786756852972588E-2</v>
      </c>
    </row>
    <row r="943" spans="1:6">
      <c r="A943" s="11">
        <v>37895</v>
      </c>
      <c r="B943" s="13">
        <v>27582.192744763888</v>
      </c>
      <c r="C943" s="6">
        <v>7.7760000000000007</v>
      </c>
      <c r="D943" s="6">
        <f t="shared" si="28"/>
        <v>1.0368000000000002</v>
      </c>
      <c r="E943" s="1">
        <f>LOOKUP(A943,'Crude Price'!A943:A4874,'Crude Price'!C943:C4874)</f>
        <v>27.98</v>
      </c>
      <c r="F943" s="15">
        <f t="shared" si="29"/>
        <v>3.7055039313795571E-2</v>
      </c>
    </row>
    <row r="944" spans="1:6">
      <c r="A944" s="11">
        <v>37896</v>
      </c>
      <c r="B944" s="13">
        <v>20499.939461769798</v>
      </c>
      <c r="C944" s="6">
        <v>6.4395000000000007</v>
      </c>
      <c r="D944" s="6">
        <f t="shared" si="28"/>
        <v>0.85860000000000014</v>
      </c>
      <c r="E944" s="1">
        <f>LOOKUP(A944,'Crude Price'!A944:A4875,'Crude Price'!C944:C4875)</f>
        <v>28.9</v>
      </c>
      <c r="F944" s="15">
        <f t="shared" si="29"/>
        <v>2.9709342560553638E-2</v>
      </c>
    </row>
    <row r="945" spans="1:6">
      <c r="A945" s="11">
        <v>37897</v>
      </c>
      <c r="B945" s="13">
        <v>19889.176658092842</v>
      </c>
      <c r="C945" s="6">
        <v>6.3180000000000005</v>
      </c>
      <c r="D945" s="6">
        <f t="shared" si="28"/>
        <v>0.84240000000000004</v>
      </c>
      <c r="E945" s="1">
        <f>LOOKUP(A945,'Crude Price'!A945:A4876,'Crude Price'!C945:C4876)</f>
        <v>29.14</v>
      </c>
      <c r="F945" s="15">
        <f t="shared" si="29"/>
        <v>2.8908716540837338E-2</v>
      </c>
    </row>
    <row r="946" spans="1:6">
      <c r="A946" s="11">
        <v>37900</v>
      </c>
      <c r="B946" s="13">
        <v>25102.755285801308</v>
      </c>
      <c r="C946" s="6">
        <v>7.29</v>
      </c>
      <c r="D946" s="6">
        <f t="shared" si="28"/>
        <v>0.97199999999999998</v>
      </c>
      <c r="E946" s="1">
        <f>LOOKUP(A946,'Crude Price'!A946:A4877,'Crude Price'!C946:C4877)</f>
        <v>29.75</v>
      </c>
      <c r="F946" s="15">
        <f t="shared" si="29"/>
        <v>3.2672268907563022E-2</v>
      </c>
    </row>
    <row r="947" spans="1:6">
      <c r="A947" s="11">
        <v>37901</v>
      </c>
      <c r="B947" s="13">
        <v>23197.694386260922</v>
      </c>
      <c r="C947" s="6">
        <v>6.9254999999999995</v>
      </c>
      <c r="D947" s="6">
        <f t="shared" si="28"/>
        <v>0.92339999999999989</v>
      </c>
      <c r="E947" s="1">
        <f>LOOKUP(A947,'Crude Price'!A947:A4878,'Crude Price'!C947:C4878)</f>
        <v>29.35</v>
      </c>
      <c r="F947" s="15">
        <f t="shared" si="29"/>
        <v>3.1461669505962513E-2</v>
      </c>
    </row>
    <row r="948" spans="1:6">
      <c r="A948" s="11">
        <v>37902</v>
      </c>
      <c r="B948" s="13">
        <v>20572.711950279318</v>
      </c>
      <c r="C948" s="6">
        <v>6.4395000000000007</v>
      </c>
      <c r="D948" s="6">
        <f t="shared" si="28"/>
        <v>0.85860000000000014</v>
      </c>
      <c r="E948" s="1">
        <f>LOOKUP(A948,'Crude Price'!A948:A4879,'Crude Price'!C948:C4879)</f>
        <v>28.96</v>
      </c>
      <c r="F948" s="15">
        <f t="shared" si="29"/>
        <v>2.9647790055248622E-2</v>
      </c>
    </row>
    <row r="949" spans="1:6">
      <c r="A949" s="11">
        <v>37903</v>
      </c>
      <c r="B949" s="13">
        <v>19242.027610161123</v>
      </c>
      <c r="C949" s="6">
        <v>6.1965000000000003</v>
      </c>
      <c r="D949" s="6">
        <f t="shared" si="28"/>
        <v>0.82620000000000005</v>
      </c>
      <c r="E949" s="1">
        <f>LOOKUP(A949,'Crude Price'!A949:A4880,'Crude Price'!C949:C4880)</f>
        <v>30.21</v>
      </c>
      <c r="F949" s="15">
        <f t="shared" si="29"/>
        <v>2.7348560079443893E-2</v>
      </c>
    </row>
    <row r="950" spans="1:6">
      <c r="A950" s="11">
        <v>37904</v>
      </c>
      <c r="B950" s="13">
        <v>18558.492317974651</v>
      </c>
      <c r="C950" s="6">
        <v>6.0750000000000002</v>
      </c>
      <c r="D950" s="6">
        <f t="shared" si="28"/>
        <v>0.81</v>
      </c>
      <c r="E950" s="1">
        <f>LOOKUP(A950,'Crude Price'!A950:A4881,'Crude Price'!C950:C4881)</f>
        <v>31.13</v>
      </c>
      <c r="F950" s="15">
        <f t="shared" si="29"/>
        <v>2.6019916479280439E-2</v>
      </c>
    </row>
    <row r="951" spans="1:6">
      <c r="A951" s="11">
        <v>37907</v>
      </c>
      <c r="B951" s="13">
        <v>18522.10607371989</v>
      </c>
      <c r="C951" s="6">
        <v>6.0750000000000002</v>
      </c>
      <c r="D951" s="6">
        <f t="shared" si="28"/>
        <v>0.81</v>
      </c>
      <c r="E951" s="1">
        <f>LOOKUP(A951,'Crude Price'!A951:A4882,'Crude Price'!C951:C4882)</f>
        <v>31</v>
      </c>
      <c r="F951" s="15">
        <f t="shared" si="29"/>
        <v>2.6129032258064518E-2</v>
      </c>
    </row>
    <row r="952" spans="1:6">
      <c r="A952" s="11">
        <v>37908</v>
      </c>
      <c r="B952" s="13">
        <v>17838.570781533417</v>
      </c>
      <c r="C952" s="6">
        <v>5.9535</v>
      </c>
      <c r="D952" s="6">
        <f t="shared" si="28"/>
        <v>0.79379999999999995</v>
      </c>
      <c r="E952" s="1">
        <f>LOOKUP(A952,'Crude Price'!A952:A4883,'Crude Price'!C952:C4883)</f>
        <v>31.45</v>
      </c>
      <c r="F952" s="15">
        <f t="shared" si="29"/>
        <v>2.5240063593004767E-2</v>
      </c>
    </row>
    <row r="953" spans="1:6">
      <c r="A953" s="11">
        <v>37909</v>
      </c>
      <c r="B953" s="13">
        <v>17155.035489346941</v>
      </c>
      <c r="C953" s="6">
        <v>5.8319999999999999</v>
      </c>
      <c r="D953" s="6">
        <f t="shared" si="28"/>
        <v>0.77759999999999996</v>
      </c>
      <c r="E953" s="1">
        <f>LOOKUP(A953,'Crude Price'!A953:A4884,'Crude Price'!C953:C4884)</f>
        <v>31.23</v>
      </c>
      <c r="F953" s="15">
        <f t="shared" si="29"/>
        <v>2.4899135446685879E-2</v>
      </c>
    </row>
    <row r="954" spans="1:6">
      <c r="A954" s="11">
        <v>37910</v>
      </c>
      <c r="B954" s="13">
        <v>17118.649245092183</v>
      </c>
      <c r="C954" s="6">
        <v>5.8319999999999999</v>
      </c>
      <c r="D954" s="6">
        <f t="shared" si="28"/>
        <v>0.77759999999999996</v>
      </c>
      <c r="E954" s="1">
        <f>LOOKUP(A954,'Crude Price'!A954:A4885,'Crude Price'!C954:C4885)</f>
        <v>31.05</v>
      </c>
      <c r="F954" s="15">
        <f t="shared" si="29"/>
        <v>2.5043478260869563E-2</v>
      </c>
    </row>
    <row r="955" spans="1:6">
      <c r="A955" s="11">
        <v>37911</v>
      </c>
      <c r="B955" s="13">
        <v>17754.882419747468</v>
      </c>
      <c r="C955" s="6">
        <v>5.9535</v>
      </c>
      <c r="D955" s="6">
        <f t="shared" si="28"/>
        <v>0.79379999999999995</v>
      </c>
      <c r="E955" s="1">
        <f>LOOKUP(A955,'Crude Price'!A955:A4886,'Crude Price'!C955:C4886)</f>
        <v>30.27</v>
      </c>
      <c r="F955" s="15">
        <f t="shared" si="29"/>
        <v>2.622398414271556E-2</v>
      </c>
    </row>
    <row r="956" spans="1:6">
      <c r="A956" s="11">
        <v>37914</v>
      </c>
      <c r="B956" s="13">
        <v>17096.817498539327</v>
      </c>
      <c r="C956" s="6">
        <v>5.8319999999999999</v>
      </c>
      <c r="D956" s="6">
        <f t="shared" si="28"/>
        <v>0.77759999999999996</v>
      </c>
      <c r="E956" s="1">
        <f>LOOKUP(A956,'Crude Price'!A956:A4887,'Crude Price'!C956:C4887)</f>
        <v>29.78</v>
      </c>
      <c r="F956" s="15">
        <f t="shared" si="29"/>
        <v>2.6111484217595699E-2</v>
      </c>
    </row>
    <row r="957" spans="1:6">
      <c r="A957" s="11">
        <v>37915</v>
      </c>
      <c r="B957" s="13">
        <v>18380.199721126322</v>
      </c>
      <c r="C957" s="6">
        <v>6.0750000000000002</v>
      </c>
      <c r="D957" s="6">
        <f t="shared" si="28"/>
        <v>0.81</v>
      </c>
      <c r="E957" s="1">
        <f>LOOKUP(A957,'Crude Price'!A957:A4888,'Crude Price'!C957:C4888)</f>
        <v>29.61</v>
      </c>
      <c r="F957" s="15">
        <f t="shared" si="29"/>
        <v>2.7355623100303955E-2</v>
      </c>
    </row>
    <row r="958" spans="1:6">
      <c r="A958" s="11">
        <v>37916</v>
      </c>
      <c r="B958" s="13">
        <v>18369.283847849896</v>
      </c>
      <c r="C958" s="6">
        <v>6.0750000000000002</v>
      </c>
      <c r="D958" s="6">
        <f t="shared" si="28"/>
        <v>0.81</v>
      </c>
      <c r="E958" s="1">
        <f>LOOKUP(A958,'Crude Price'!A958:A4889,'Crude Price'!C958:C4889)</f>
        <v>29.25</v>
      </c>
      <c r="F958" s="15">
        <f t="shared" si="29"/>
        <v>2.7692307692307693E-2</v>
      </c>
    </row>
    <row r="959" spans="1:6">
      <c r="A959" s="11">
        <v>37917</v>
      </c>
      <c r="B959" s="13">
        <v>19005.517022505181</v>
      </c>
      <c r="C959" s="6">
        <v>6.1965000000000003</v>
      </c>
      <c r="D959" s="6">
        <f t="shared" si="28"/>
        <v>0.82620000000000005</v>
      </c>
      <c r="E959" s="1">
        <f>LOOKUP(A959,'Crude Price'!A959:A4890,'Crude Price'!C959:C4890)</f>
        <v>29.63</v>
      </c>
      <c r="F959" s="15">
        <f t="shared" si="29"/>
        <v>2.7883901451231864E-2</v>
      </c>
    </row>
    <row r="960" spans="1:6">
      <c r="A960" s="11">
        <v>37918</v>
      </c>
      <c r="B960" s="13">
        <v>35820.476395453319</v>
      </c>
      <c r="C960" s="6">
        <v>9.355500000000001</v>
      </c>
      <c r="D960" s="6">
        <f t="shared" si="28"/>
        <v>1.2474000000000001</v>
      </c>
      <c r="E960" s="1">
        <f>LOOKUP(A960,'Crude Price'!A960:A4891,'Crude Price'!C960:C4891)</f>
        <v>30.01</v>
      </c>
      <c r="F960" s="15">
        <f t="shared" si="29"/>
        <v>4.1566144618460511E-2</v>
      </c>
    </row>
    <row r="961" spans="1:6">
      <c r="A961" s="11">
        <v>37921</v>
      </c>
      <c r="B961" s="13">
        <v>36456.709570108593</v>
      </c>
      <c r="C961" s="6">
        <v>9.4770000000000003</v>
      </c>
      <c r="D961" s="6">
        <f t="shared" si="28"/>
        <v>1.2636000000000001</v>
      </c>
      <c r="E961" s="1">
        <f>LOOKUP(A961,'Crude Price'!A961:A4892,'Crude Price'!C961:C4892)</f>
        <v>29.38</v>
      </c>
      <c r="F961" s="15">
        <f t="shared" si="29"/>
        <v>4.3008849557522127E-2</v>
      </c>
    </row>
    <row r="962" spans="1:6">
      <c r="A962" s="11">
        <v>37922</v>
      </c>
      <c r="B962" s="13">
        <v>33857.197505105309</v>
      </c>
      <c r="C962" s="6">
        <v>8.9909999999999997</v>
      </c>
      <c r="D962" s="6">
        <f t="shared" si="28"/>
        <v>1.1987999999999999</v>
      </c>
      <c r="E962" s="1">
        <f>LOOKUP(A962,'Crude Price'!A962:A4893,'Crude Price'!C962:C4893)</f>
        <v>28.99</v>
      </c>
      <c r="F962" s="15">
        <f t="shared" si="29"/>
        <v>4.1352190410486371E-2</v>
      </c>
    </row>
    <row r="963" spans="1:6">
      <c r="A963" s="11">
        <v>37923</v>
      </c>
      <c r="B963" s="13">
        <v>31904.834488033739</v>
      </c>
      <c r="C963" s="6">
        <v>8.6265000000000001</v>
      </c>
      <c r="D963" s="6">
        <f t="shared" ref="D963:D1026" si="30">C963/7.5</f>
        <v>1.1502000000000001</v>
      </c>
      <c r="E963" s="1">
        <f>LOOKUP(A963,'Crude Price'!A963:A4894,'Crude Price'!C963:C4894)</f>
        <v>28.56</v>
      </c>
      <c r="F963" s="15">
        <f t="shared" ref="F963:F1026" si="31">D963/E963</f>
        <v>4.0273109243697487E-2</v>
      </c>
    </row>
    <row r="964" spans="1:6">
      <c r="A964" s="11">
        <v>37924</v>
      </c>
      <c r="B964" s="13">
        <v>33188.216710620742</v>
      </c>
      <c r="C964" s="6">
        <v>8.8695000000000004</v>
      </c>
      <c r="D964" s="6">
        <f t="shared" si="30"/>
        <v>1.1826000000000001</v>
      </c>
      <c r="E964" s="1">
        <f>LOOKUP(A964,'Crude Price'!A964:A4895,'Crude Price'!C964:C4895)</f>
        <v>27.47</v>
      </c>
      <c r="F964" s="15">
        <f t="shared" si="31"/>
        <v>4.3050600655260292E-2</v>
      </c>
    </row>
    <row r="965" spans="1:6">
      <c r="A965" s="11">
        <v>37925</v>
      </c>
      <c r="B965" s="13">
        <v>37707.344172866309</v>
      </c>
      <c r="C965" s="6">
        <v>9.7200000000000006</v>
      </c>
      <c r="D965" s="6">
        <f t="shared" si="30"/>
        <v>1.296</v>
      </c>
      <c r="E965" s="1">
        <f>LOOKUP(A965,'Crude Price'!A965:A4896,'Crude Price'!C965:C4896)</f>
        <v>27.88</v>
      </c>
      <c r="F965" s="15">
        <f t="shared" si="31"/>
        <v>4.6484935437589671E-2</v>
      </c>
    </row>
    <row r="966" spans="1:6">
      <c r="A966" s="11">
        <v>37928</v>
      </c>
      <c r="B966" s="13">
        <v>46109.365922702156</v>
      </c>
      <c r="C966" s="6">
        <v>11.2995</v>
      </c>
      <c r="D966" s="6">
        <f t="shared" si="30"/>
        <v>1.5065999999999999</v>
      </c>
      <c r="E966" s="1">
        <f>LOOKUP(A966,'Crude Price'!A966:A4897,'Crude Price'!C966:C4897)</f>
        <v>27.78</v>
      </c>
      <c r="F966" s="15">
        <f t="shared" si="31"/>
        <v>5.423326133909287E-2</v>
      </c>
    </row>
    <row r="967" spans="1:6">
      <c r="A967" s="11">
        <v>37929</v>
      </c>
      <c r="B967" s="13">
        <v>53217.089576674589</v>
      </c>
      <c r="C967" s="6">
        <v>12.636000000000001</v>
      </c>
      <c r="D967" s="6">
        <f t="shared" si="30"/>
        <v>1.6848000000000001</v>
      </c>
      <c r="E967" s="1">
        <f>LOOKUP(A967,'Crude Price'!A967:A4898,'Crude Price'!C967:C4898)</f>
        <v>27.32</v>
      </c>
      <c r="F967" s="15">
        <f t="shared" si="31"/>
        <v>6.1669106881405568E-2</v>
      </c>
    </row>
    <row r="968" spans="1:6">
      <c r="A968" s="11">
        <v>37930</v>
      </c>
      <c r="B968" s="13">
        <v>64854.856566169001</v>
      </c>
      <c r="C968" s="6">
        <v>14.823</v>
      </c>
      <c r="D968" s="6">
        <f t="shared" si="30"/>
        <v>1.9764000000000002</v>
      </c>
      <c r="E968" s="1">
        <f>LOOKUP(A968,'Crude Price'!A968:A4899,'Crude Price'!C968:C4899)</f>
        <v>27.9</v>
      </c>
      <c r="F968" s="15">
        <f t="shared" si="31"/>
        <v>7.083870967741937E-2</v>
      </c>
    </row>
    <row r="969" spans="1:6">
      <c r="A969" s="11">
        <v>37931</v>
      </c>
      <c r="B969" s="13">
        <v>82964.11403498055</v>
      </c>
      <c r="C969" s="6">
        <v>18.225000000000001</v>
      </c>
      <c r="D969" s="6">
        <f t="shared" si="30"/>
        <v>2.4300000000000002</v>
      </c>
      <c r="E969" s="1">
        <f>LOOKUP(A969,'Crude Price'!A969:A4900,'Crude Price'!C969:C4900)</f>
        <v>28.52</v>
      </c>
      <c r="F969" s="15">
        <f t="shared" si="31"/>
        <v>8.5203366058906035E-2</v>
      </c>
    </row>
    <row r="970" spans="1:6">
      <c r="A970" s="11">
        <v>37932</v>
      </c>
      <c r="B970" s="13">
        <v>84894.645305499274</v>
      </c>
      <c r="C970" s="6">
        <v>18.589500000000001</v>
      </c>
      <c r="D970" s="6">
        <f t="shared" si="30"/>
        <v>2.4786000000000001</v>
      </c>
      <c r="E970" s="1">
        <f>LOOKUP(A970,'Crude Price'!A970:A4901,'Crude Price'!C970:C4901)</f>
        <v>28.73</v>
      </c>
      <c r="F970" s="15">
        <f t="shared" si="31"/>
        <v>8.6272189349112433E-2</v>
      </c>
    </row>
    <row r="971" spans="1:6">
      <c r="A971" s="11">
        <v>37935</v>
      </c>
      <c r="B971" s="13">
        <v>84883.729432222841</v>
      </c>
      <c r="C971" s="6">
        <v>18.589500000000001</v>
      </c>
      <c r="D971" s="6">
        <f t="shared" si="30"/>
        <v>2.4786000000000001</v>
      </c>
      <c r="E971" s="1">
        <f>LOOKUP(A971,'Crude Price'!A971:A4902,'Crude Price'!C971:C4902)</f>
        <v>28.82</v>
      </c>
      <c r="F971" s="15">
        <f t="shared" si="31"/>
        <v>8.6002775850104102E-2</v>
      </c>
    </row>
    <row r="972" spans="1:6">
      <c r="A972" s="11">
        <v>37936</v>
      </c>
      <c r="B972" s="13">
        <v>84872.813558946407</v>
      </c>
      <c r="C972" s="6">
        <v>18.589500000000001</v>
      </c>
      <c r="D972" s="6">
        <f t="shared" si="30"/>
        <v>2.4786000000000001</v>
      </c>
      <c r="E972" s="1">
        <f>LOOKUP(A972,'Crude Price'!A972:A4903,'Crude Price'!C972:C4903)</f>
        <v>28.88</v>
      </c>
      <c r="F972" s="15">
        <f t="shared" si="31"/>
        <v>8.5824099722991695E-2</v>
      </c>
    </row>
    <row r="973" spans="1:6">
      <c r="A973" s="11">
        <v>37937</v>
      </c>
      <c r="B973" s="13">
        <v>85509.046733601717</v>
      </c>
      <c r="C973" s="6">
        <v>18.711000000000002</v>
      </c>
      <c r="D973" s="6">
        <f t="shared" si="30"/>
        <v>2.4948000000000001</v>
      </c>
      <c r="E973" s="1">
        <f>LOOKUP(A973,'Crude Price'!A973:A4904,'Crude Price'!C973:C4904)</f>
        <v>28.58</v>
      </c>
      <c r="F973" s="15">
        <f t="shared" si="31"/>
        <v>8.7291812456263135E-2</v>
      </c>
    </row>
    <row r="974" spans="1:6">
      <c r="A974" s="11">
        <v>37938</v>
      </c>
      <c r="B974" s="13">
        <v>85498.130860325284</v>
      </c>
      <c r="C974" s="6">
        <v>18.711000000000002</v>
      </c>
      <c r="D974" s="6">
        <f t="shared" si="30"/>
        <v>2.4948000000000001</v>
      </c>
      <c r="E974" s="1">
        <f>LOOKUP(A974,'Crude Price'!A974:A4905,'Crude Price'!C974:C4905)</f>
        <v>29.01</v>
      </c>
      <c r="F974" s="15">
        <f t="shared" si="31"/>
        <v>8.5997931747673215E-2</v>
      </c>
    </row>
    <row r="975" spans="1:6">
      <c r="A975" s="11">
        <v>37939</v>
      </c>
      <c r="B975" s="13">
        <v>90017.258322570851</v>
      </c>
      <c r="C975" s="6">
        <v>19.561500000000002</v>
      </c>
      <c r="D975" s="6">
        <f t="shared" si="30"/>
        <v>2.6082000000000005</v>
      </c>
      <c r="E975" s="1">
        <f>LOOKUP(A975,'Crude Price'!A975:A4906,'Crude Price'!C975:C4906)</f>
        <v>29.78</v>
      </c>
      <c r="F975" s="15">
        <f t="shared" si="31"/>
        <v>8.7582269979852259E-2</v>
      </c>
    </row>
    <row r="976" spans="1:6">
      <c r="A976" s="11">
        <v>37942</v>
      </c>
      <c r="B976" s="13">
        <v>89359.193401362689</v>
      </c>
      <c r="C976" s="6">
        <v>19.440000000000001</v>
      </c>
      <c r="D976" s="6">
        <f t="shared" si="30"/>
        <v>2.5920000000000001</v>
      </c>
      <c r="E976" s="1">
        <f>LOOKUP(A976,'Crude Price'!A976:A4907,'Crude Price'!C976:C4907)</f>
        <v>28.98</v>
      </c>
      <c r="F976" s="15">
        <f t="shared" si="31"/>
        <v>8.9440993788819881E-2</v>
      </c>
    </row>
    <row r="977" spans="1:6">
      <c r="A977" s="11">
        <v>37943</v>
      </c>
      <c r="B977" s="13">
        <v>88053.979432222855</v>
      </c>
      <c r="C977" s="6">
        <v>19.197000000000003</v>
      </c>
      <c r="D977" s="6">
        <f t="shared" si="30"/>
        <v>2.5596000000000005</v>
      </c>
      <c r="E977" s="1">
        <f>LOOKUP(A977,'Crude Price'!A977:A4908,'Crude Price'!C977:C4908)</f>
        <v>29.26</v>
      </c>
      <c r="F977" s="15">
        <f t="shared" si="31"/>
        <v>8.7477785372522224E-2</v>
      </c>
    </row>
    <row r="978" spans="1:6">
      <c r="A978" s="11">
        <v>37944</v>
      </c>
      <c r="B978" s="13">
        <v>85454.467367219579</v>
      </c>
      <c r="C978" s="6">
        <v>18.711000000000002</v>
      </c>
      <c r="D978" s="6">
        <f t="shared" si="30"/>
        <v>2.4948000000000001</v>
      </c>
      <c r="E978" s="1">
        <f>LOOKUP(A978,'Crude Price'!A978:A4909,'Crude Price'!C978:C4909)</f>
        <v>30.13</v>
      </c>
      <c r="F978" s="15">
        <f t="shared" si="31"/>
        <v>8.2801194822436114E-2</v>
      </c>
    </row>
    <row r="979" spans="1:6">
      <c r="A979" s="11">
        <v>37945</v>
      </c>
      <c r="B979" s="13">
        <v>86090.700541874845</v>
      </c>
      <c r="C979" s="6">
        <v>18.8325</v>
      </c>
      <c r="D979" s="6">
        <f t="shared" si="30"/>
        <v>2.5110000000000001</v>
      </c>
      <c r="E979" s="1">
        <f>LOOKUP(A979,'Crude Price'!A979:A4910,'Crude Price'!C979:C4910)</f>
        <v>29.88</v>
      </c>
      <c r="F979" s="15">
        <f t="shared" si="31"/>
        <v>8.4036144578313265E-2</v>
      </c>
    </row>
    <row r="980" spans="1:6">
      <c r="A980" s="11">
        <v>37946</v>
      </c>
      <c r="B980" s="13">
        <v>85432.635620666726</v>
      </c>
      <c r="C980" s="6">
        <v>18.711000000000002</v>
      </c>
      <c r="D980" s="6">
        <f t="shared" si="30"/>
        <v>2.4948000000000001</v>
      </c>
      <c r="E980" s="1">
        <f>LOOKUP(A980,'Crude Price'!A980:A4911,'Crude Price'!C980:C4911)</f>
        <v>29.79</v>
      </c>
      <c r="F980" s="15">
        <f t="shared" si="31"/>
        <v>8.3746223564954689E-2</v>
      </c>
    </row>
    <row r="981" spans="1:6">
      <c r="A981" s="11">
        <v>37949</v>
      </c>
      <c r="B981" s="13">
        <v>84774.570699458549</v>
      </c>
      <c r="C981" s="6">
        <v>18.589500000000001</v>
      </c>
      <c r="D981" s="6">
        <f t="shared" si="30"/>
        <v>2.4786000000000001</v>
      </c>
      <c r="E981" s="1">
        <f>LOOKUP(A981,'Crude Price'!A981:A4912,'Crude Price'!C981:C4912)</f>
        <v>27.99</v>
      </c>
      <c r="F981" s="15">
        <f t="shared" si="31"/>
        <v>8.8553054662379435E-2</v>
      </c>
    </row>
    <row r="982" spans="1:6">
      <c r="A982" s="11">
        <v>37950</v>
      </c>
      <c r="B982" s="13">
        <v>84116.505778250401</v>
      </c>
      <c r="C982" s="6">
        <v>18.468</v>
      </c>
      <c r="D982" s="6">
        <f t="shared" si="30"/>
        <v>2.4624000000000001</v>
      </c>
      <c r="E982" s="1">
        <f>LOOKUP(A982,'Crude Price'!A982:A4913,'Crude Price'!C982:C4913)</f>
        <v>27.62</v>
      </c>
      <c r="F982" s="15">
        <f t="shared" si="31"/>
        <v>8.9152787834902242E-2</v>
      </c>
    </row>
    <row r="983" spans="1:6">
      <c r="A983" s="11">
        <v>37951</v>
      </c>
      <c r="B983" s="13">
        <v>84752.738952905696</v>
      </c>
      <c r="C983" s="6">
        <v>18.589500000000001</v>
      </c>
      <c r="D983" s="6">
        <f t="shared" si="30"/>
        <v>2.4786000000000001</v>
      </c>
      <c r="E983" s="1">
        <f>LOOKUP(A983,'Crude Price'!A983:A4914,'Crude Price'!C983:C4914)</f>
        <v>28.23</v>
      </c>
      <c r="F983" s="15">
        <f t="shared" si="31"/>
        <v>8.7800212539851222E-2</v>
      </c>
    </row>
    <row r="984" spans="1:6">
      <c r="A984" s="11">
        <v>37952</v>
      </c>
      <c r="B984" s="13">
        <v>84741.823079629263</v>
      </c>
      <c r="C984" s="6">
        <v>18.589500000000001</v>
      </c>
      <c r="D984" s="6">
        <f t="shared" si="30"/>
        <v>2.4786000000000001</v>
      </c>
      <c r="E984" s="1">
        <f>LOOKUP(A984,'Crude Price'!A984:A4915,'Crude Price'!C984:C4915)</f>
        <v>28.9</v>
      </c>
      <c r="F984" s="15">
        <f t="shared" si="31"/>
        <v>8.5764705882352951E-2</v>
      </c>
    </row>
    <row r="985" spans="1:6">
      <c r="A985" s="11">
        <v>37953</v>
      </c>
      <c r="B985" s="13">
        <v>84730.907206352844</v>
      </c>
      <c r="C985" s="6">
        <v>18.589500000000001</v>
      </c>
      <c r="D985" s="6">
        <f t="shared" si="30"/>
        <v>2.4786000000000001</v>
      </c>
      <c r="E985" s="1">
        <f>LOOKUP(A985,'Crude Price'!A985:A4916,'Crude Price'!C985:C4916)</f>
        <v>28.95</v>
      </c>
      <c r="F985" s="15">
        <f t="shared" si="31"/>
        <v>8.5616580310880833E-2</v>
      </c>
    </row>
    <row r="986" spans="1:6">
      <c r="A986" s="11">
        <v>37956</v>
      </c>
      <c r="B986" s="13">
        <v>82778.544189281267</v>
      </c>
      <c r="C986" s="6">
        <v>18.225000000000001</v>
      </c>
      <c r="D986" s="6">
        <f t="shared" si="30"/>
        <v>2.4300000000000002</v>
      </c>
      <c r="E986" s="1">
        <f>LOOKUP(A986,'Crude Price'!A986:A4917,'Crude Price'!C986:C4917)</f>
        <v>28.17</v>
      </c>
      <c r="F986" s="15">
        <f t="shared" si="31"/>
        <v>8.6261980830670923E-2</v>
      </c>
    </row>
    <row r="987" spans="1:6">
      <c r="A987" s="11">
        <v>37957</v>
      </c>
      <c r="B987" s="13">
        <v>81473.330220141419</v>
      </c>
      <c r="C987" s="6">
        <v>17.981999999999999</v>
      </c>
      <c r="D987" s="6">
        <f t="shared" si="30"/>
        <v>2.3975999999999997</v>
      </c>
      <c r="E987" s="1">
        <f>LOOKUP(A987,'Crude Price'!A987:A4918,'Crude Price'!C987:C4918)</f>
        <v>29.1</v>
      </c>
      <c r="F987" s="15">
        <f t="shared" si="31"/>
        <v>8.239175257731958E-2</v>
      </c>
    </row>
    <row r="988" spans="1:6">
      <c r="A988" s="11">
        <v>37958</v>
      </c>
      <c r="B988" s="13">
        <v>82756.712442728414</v>
      </c>
      <c r="C988" s="6">
        <v>18.225000000000001</v>
      </c>
      <c r="D988" s="6">
        <f t="shared" si="30"/>
        <v>2.4300000000000002</v>
      </c>
      <c r="E988" s="1">
        <f>LOOKUP(A988,'Crude Price'!A988:A4919,'Crude Price'!C988:C4919)</f>
        <v>29.26</v>
      </c>
      <c r="F988" s="15">
        <f t="shared" si="31"/>
        <v>8.3048530416951469E-2</v>
      </c>
    </row>
    <row r="989" spans="1:6">
      <c r="A989" s="11">
        <v>37959</v>
      </c>
      <c r="B989" s="13">
        <v>87922.988952905711</v>
      </c>
      <c r="C989" s="6">
        <v>19.197000000000003</v>
      </c>
      <c r="D989" s="6">
        <f t="shared" si="30"/>
        <v>2.5596000000000005</v>
      </c>
      <c r="E989" s="1">
        <f>LOOKUP(A989,'Crude Price'!A989:A4920,'Crude Price'!C989:C4920)</f>
        <v>29.25</v>
      </c>
      <c r="F989" s="15">
        <f t="shared" si="31"/>
        <v>8.7507692307692328E-2</v>
      </c>
    </row>
    <row r="990" spans="1:6">
      <c r="A990" s="11">
        <v>37960</v>
      </c>
      <c r="B990" s="13">
        <v>90500.669271356135</v>
      </c>
      <c r="C990" s="6">
        <v>19.683000000000003</v>
      </c>
      <c r="D990" s="6">
        <f t="shared" si="30"/>
        <v>2.6244000000000005</v>
      </c>
      <c r="E990" s="1">
        <f>LOOKUP(A990,'Crude Price'!A990:A4921,'Crude Price'!C990:C4921)</f>
        <v>28.87</v>
      </c>
      <c r="F990" s="15">
        <f t="shared" si="31"/>
        <v>9.0904052649809511E-2</v>
      </c>
    </row>
    <row r="991" spans="1:6">
      <c r="A991" s="11">
        <v>37963</v>
      </c>
      <c r="B991" s="13">
        <v>90489.753398079702</v>
      </c>
      <c r="C991" s="6">
        <v>19.683000000000003</v>
      </c>
      <c r="D991" s="6">
        <f t="shared" si="30"/>
        <v>2.6244000000000005</v>
      </c>
      <c r="E991" s="1">
        <f>LOOKUP(A991,'Crude Price'!A991:A4922,'Crude Price'!C991:C4922)</f>
        <v>30.52</v>
      </c>
      <c r="F991" s="15">
        <f t="shared" si="31"/>
        <v>8.5989515072083897E-2</v>
      </c>
    </row>
    <row r="992" spans="1:6">
      <c r="A992" s="11">
        <v>37964</v>
      </c>
      <c r="B992" s="13">
        <v>89831.688476871554</v>
      </c>
      <c r="C992" s="6">
        <v>19.561500000000002</v>
      </c>
      <c r="D992" s="6">
        <f t="shared" si="30"/>
        <v>2.6082000000000005</v>
      </c>
      <c r="E992" s="1">
        <f>LOOKUP(A992,'Crude Price'!A992:A4923,'Crude Price'!C992:C4923)</f>
        <v>30.27</v>
      </c>
      <c r="F992" s="15">
        <f t="shared" si="31"/>
        <v>8.6164519326065434E-2</v>
      </c>
    </row>
    <row r="993" spans="1:6">
      <c r="A993" s="11">
        <v>37965</v>
      </c>
      <c r="B993" s="13">
        <v>90467.921651526849</v>
      </c>
      <c r="C993" s="6">
        <v>19.683000000000003</v>
      </c>
      <c r="D993" s="6">
        <f t="shared" si="30"/>
        <v>2.6244000000000005</v>
      </c>
      <c r="E993" s="1">
        <f>LOOKUP(A993,'Crude Price'!A993:A4924,'Crude Price'!C993:C4924)</f>
        <v>30.02</v>
      </c>
      <c r="F993" s="15">
        <f t="shared" si="31"/>
        <v>8.7421718854097288E-2</v>
      </c>
    </row>
    <row r="994" spans="1:6">
      <c r="A994" s="11">
        <v>37966</v>
      </c>
      <c r="B994" s="13">
        <v>90457.005778250415</v>
      </c>
      <c r="C994" s="6">
        <v>19.683000000000003</v>
      </c>
      <c r="D994" s="6">
        <f t="shared" si="30"/>
        <v>2.6244000000000005</v>
      </c>
      <c r="E994" s="1">
        <f>LOOKUP(A994,'Crude Price'!A994:A4925,'Crude Price'!C994:C4925)</f>
        <v>29.79</v>
      </c>
      <c r="F994" s="15">
        <f t="shared" si="31"/>
        <v>8.8096676737160137E-2</v>
      </c>
    </row>
    <row r="995" spans="1:6">
      <c r="A995" s="11">
        <v>37967</v>
      </c>
      <c r="B995" s="13">
        <v>89151.791809110538</v>
      </c>
      <c r="C995" s="6">
        <v>19.440000000000001</v>
      </c>
      <c r="D995" s="6">
        <f t="shared" si="30"/>
        <v>2.5920000000000001</v>
      </c>
      <c r="E995" s="1">
        <f>LOOKUP(A995,'Crude Price'!A995:A4926,'Crude Price'!C995:C4926)</f>
        <v>30.24</v>
      </c>
      <c r="F995" s="15">
        <f t="shared" si="31"/>
        <v>8.5714285714285715E-2</v>
      </c>
    </row>
    <row r="996" spans="1:6">
      <c r="A996" s="11">
        <v>37970</v>
      </c>
      <c r="B996" s="13">
        <v>89788.024983765848</v>
      </c>
      <c r="C996" s="6">
        <v>19.561500000000002</v>
      </c>
      <c r="D996" s="6">
        <f t="shared" si="30"/>
        <v>2.6082000000000005</v>
      </c>
      <c r="E996" s="1">
        <f>LOOKUP(A996,'Crude Price'!A996:A4927,'Crude Price'!C996:C4927)</f>
        <v>30.89</v>
      </c>
      <c r="F996" s="15">
        <f t="shared" si="31"/>
        <v>8.4435092262868258E-2</v>
      </c>
    </row>
    <row r="997" spans="1:6">
      <c r="A997" s="11">
        <v>37971</v>
      </c>
      <c r="B997" s="13">
        <v>91071.407206352829</v>
      </c>
      <c r="C997" s="6">
        <v>19.804500000000001</v>
      </c>
      <c r="D997" s="6">
        <f t="shared" si="30"/>
        <v>2.6406000000000001</v>
      </c>
      <c r="E997" s="1">
        <f>LOOKUP(A997,'Crude Price'!A997:A4928,'Crude Price'!C997:C4928)</f>
        <v>30.64</v>
      </c>
      <c r="F997" s="15">
        <f t="shared" si="31"/>
        <v>8.6181462140992163E-2</v>
      </c>
    </row>
    <row r="998" spans="1:6">
      <c r="A998" s="11">
        <v>37972</v>
      </c>
      <c r="B998" s="13">
        <v>90413.34228514471</v>
      </c>
      <c r="C998" s="6">
        <v>19.683000000000003</v>
      </c>
      <c r="D998" s="6">
        <f t="shared" si="30"/>
        <v>2.6244000000000005</v>
      </c>
      <c r="E998" s="1">
        <f>LOOKUP(A998,'Crude Price'!A998:A4929,'Crude Price'!C998:C4929)</f>
        <v>31.01</v>
      </c>
      <c r="F998" s="15">
        <f t="shared" si="31"/>
        <v>8.4630764269590472E-2</v>
      </c>
    </row>
    <row r="999" spans="1:6">
      <c r="A999" s="11">
        <v>37973</v>
      </c>
      <c r="B999" s="13">
        <v>91049.575459799977</v>
      </c>
      <c r="C999" s="6">
        <v>19.804500000000001</v>
      </c>
      <c r="D999" s="6">
        <f t="shared" si="30"/>
        <v>2.6406000000000001</v>
      </c>
      <c r="E999" s="1">
        <f>LOOKUP(A999,'Crude Price'!A999:A4930,'Crude Price'!C999:C4930)</f>
        <v>30.79</v>
      </c>
      <c r="F999" s="15">
        <f t="shared" si="31"/>
        <v>8.576161091263397E-2</v>
      </c>
    </row>
    <row r="1000" spans="1:6">
      <c r="A1000" s="11">
        <v>37974</v>
      </c>
      <c r="B1000" s="13">
        <v>91038.659586523543</v>
      </c>
      <c r="C1000" s="6">
        <v>19.804500000000001</v>
      </c>
      <c r="D1000" s="6">
        <f t="shared" si="30"/>
        <v>2.6406000000000001</v>
      </c>
      <c r="E1000" s="1">
        <f>LOOKUP(A1000,'Crude Price'!A1000:A4931,'Crude Price'!C1000:C4931)</f>
        <v>31.03</v>
      </c>
      <c r="F1000" s="15">
        <f t="shared" si="31"/>
        <v>8.509829197550757E-2</v>
      </c>
    </row>
    <row r="1001" spans="1:6">
      <c r="A1001" s="11">
        <v>37977</v>
      </c>
      <c r="B1001" s="13">
        <v>91027.74371324711</v>
      </c>
      <c r="C1001" s="6">
        <v>19.804500000000001</v>
      </c>
      <c r="D1001" s="6">
        <f t="shared" si="30"/>
        <v>2.6406000000000001</v>
      </c>
      <c r="E1001" s="1">
        <f>LOOKUP(A1001,'Crude Price'!A1001:A4932,'Crude Price'!C1001:C4932)</f>
        <v>28.78</v>
      </c>
      <c r="F1001" s="15">
        <f t="shared" si="31"/>
        <v>9.1751216122307161E-2</v>
      </c>
    </row>
    <row r="1002" spans="1:6">
      <c r="A1002" s="11">
        <v>37978</v>
      </c>
      <c r="B1002" s="13">
        <v>89075.380696175547</v>
      </c>
      <c r="C1002" s="6">
        <v>19.440000000000001</v>
      </c>
      <c r="D1002" s="6">
        <f t="shared" si="30"/>
        <v>2.5920000000000001</v>
      </c>
      <c r="E1002" s="1">
        <f>LOOKUP(A1002,'Crude Price'!A1002:A4933,'Crude Price'!C1002:C4933)</f>
        <v>28.3</v>
      </c>
      <c r="F1002" s="15">
        <f t="shared" si="31"/>
        <v>9.1590106007067143E-2</v>
      </c>
    </row>
    <row r="1003" spans="1:6">
      <c r="A1003" s="11">
        <v>37979</v>
      </c>
      <c r="B1003" s="13">
        <v>85828.719583240541</v>
      </c>
      <c r="C1003" s="6">
        <v>18.8325</v>
      </c>
      <c r="D1003" s="6">
        <f t="shared" si="30"/>
        <v>2.5110000000000001</v>
      </c>
      <c r="E1003" s="1">
        <f>LOOKUP(A1003,'Crude Price'!A1003:A4934,'Crude Price'!C1003:C4934)</f>
        <v>29.45</v>
      </c>
      <c r="F1003" s="15">
        <f t="shared" si="31"/>
        <v>8.5263157894736846E-2</v>
      </c>
    </row>
    <row r="1004" spans="1:6">
      <c r="A1004" s="11">
        <v>37988</v>
      </c>
      <c r="B1004" s="13">
        <v>60645.312331700974</v>
      </c>
      <c r="C1004" s="6">
        <v>13.241099999999999</v>
      </c>
      <c r="D1004" s="6">
        <f t="shared" si="30"/>
        <v>1.7654799999999999</v>
      </c>
      <c r="E1004" s="1">
        <f>LOOKUP(A1004,'Crude Price'!A1004:A4935,'Crude Price'!C1004:C4935)</f>
        <v>29.55</v>
      </c>
      <c r="F1004" s="15">
        <f t="shared" si="31"/>
        <v>5.9745516074450083E-2</v>
      </c>
    </row>
    <row r="1005" spans="1:6">
      <c r="A1005" s="11">
        <v>37991</v>
      </c>
      <c r="B1005" s="13">
        <v>57610.533513257171</v>
      </c>
      <c r="C1005" s="6">
        <v>12.716699999999999</v>
      </c>
      <c r="D1005" s="6">
        <f t="shared" si="30"/>
        <v>1.69556</v>
      </c>
      <c r="E1005" s="1">
        <f>LOOKUP(A1005,'Crude Price'!A1005:A4936,'Crude Price'!C1005:C4936)</f>
        <v>32.299999999999997</v>
      </c>
      <c r="F1005" s="15">
        <f t="shared" si="31"/>
        <v>5.249411764705883E-2</v>
      </c>
    </row>
    <row r="1006" spans="1:6">
      <c r="A1006" s="11">
        <v>37992</v>
      </c>
      <c r="B1006" s="13">
        <v>52308.530282802581</v>
      </c>
      <c r="C1006" s="6">
        <v>11.798999999999999</v>
      </c>
      <c r="D1006" s="6">
        <f t="shared" si="30"/>
        <v>1.5731999999999999</v>
      </c>
      <c r="E1006" s="1">
        <f>LOOKUP(A1006,'Crude Price'!A1006:A4937,'Crude Price'!C1006:C4937)</f>
        <v>31.2</v>
      </c>
      <c r="F1006" s="15">
        <f t="shared" si="31"/>
        <v>5.0423076923076925E-2</v>
      </c>
    </row>
    <row r="1007" spans="1:6">
      <c r="A1007" s="11">
        <v>37993</v>
      </c>
      <c r="B1007" s="13">
        <v>50029.492935029033</v>
      </c>
      <c r="C1007" s="6">
        <v>11.4057</v>
      </c>
      <c r="D1007" s="6">
        <f t="shared" si="30"/>
        <v>1.5207599999999999</v>
      </c>
      <c r="E1007" s="1">
        <f>LOOKUP(A1007,'Crude Price'!A1007:A4938,'Crude Price'!C1007:C4938)</f>
        <v>30.99</v>
      </c>
      <c r="F1007" s="15">
        <f t="shared" si="31"/>
        <v>4.9072604065827682E-2</v>
      </c>
    </row>
    <row r="1008" spans="1:6">
      <c r="A1008" s="11">
        <v>37994</v>
      </c>
      <c r="B1008" s="13">
        <v>54552.128823287843</v>
      </c>
      <c r="C1008" s="6">
        <v>12.192299999999999</v>
      </c>
      <c r="D1008" s="6">
        <f t="shared" si="30"/>
        <v>1.62564</v>
      </c>
      <c r="E1008" s="1">
        <f>LOOKUP(A1008,'Crude Price'!A1008:A4939,'Crude Price'!C1008:C4939)</f>
        <v>31.11</v>
      </c>
      <c r="F1008" s="15">
        <f t="shared" si="31"/>
        <v>5.2254580520732882E-2</v>
      </c>
    </row>
    <row r="1009" spans="1:6">
      <c r="A1009" s="11">
        <v>37995</v>
      </c>
      <c r="B1009" s="13">
        <v>60586.247652887178</v>
      </c>
      <c r="C1009" s="6">
        <v>13.241099999999999</v>
      </c>
      <c r="D1009" s="6">
        <f t="shared" si="30"/>
        <v>1.7654799999999999</v>
      </c>
      <c r="E1009" s="1">
        <f>LOOKUP(A1009,'Crude Price'!A1009:A4940,'Crude Price'!C1009:C4940)</f>
        <v>31.91</v>
      </c>
      <c r="F1009" s="15">
        <f t="shared" si="31"/>
        <v>5.5326856784706988E-2</v>
      </c>
    </row>
    <row r="1010" spans="1:6">
      <c r="A1010" s="11">
        <v>37998</v>
      </c>
      <c r="B1010" s="13">
        <v>82490.937366561993</v>
      </c>
      <c r="C1010" s="6">
        <v>17.042999999999999</v>
      </c>
      <c r="D1010" s="6">
        <f t="shared" si="30"/>
        <v>2.2723999999999998</v>
      </c>
      <c r="E1010" s="1">
        <f>LOOKUP(A1010,'Crude Price'!A1010:A4941,'Crude Price'!C1010:C4941)</f>
        <v>31.41</v>
      </c>
      <c r="F1010" s="15">
        <f t="shared" si="31"/>
        <v>7.2346386501114288E-2</v>
      </c>
    </row>
    <row r="1011" spans="1:6">
      <c r="A1011" s="11">
        <v>37999</v>
      </c>
      <c r="B1011" s="13">
        <v>93059.505020182885</v>
      </c>
      <c r="C1011" s="6">
        <v>18.878399999999999</v>
      </c>
      <c r="D1011" s="6">
        <f t="shared" si="30"/>
        <v>2.5171199999999998</v>
      </c>
      <c r="E1011" s="1">
        <f>LOOKUP(A1011,'Crude Price'!A1011:A4942,'Crude Price'!C1011:C4942)</f>
        <v>32.549999999999997</v>
      </c>
      <c r="F1011" s="15">
        <f t="shared" si="31"/>
        <v>7.7330875576036864E-2</v>
      </c>
    </row>
    <row r="1012" spans="1:6">
      <c r="A1012" s="11">
        <v>38000</v>
      </c>
      <c r="B1012" s="13">
        <v>96070.657967101186</v>
      </c>
      <c r="C1012" s="6">
        <v>19.402799999999999</v>
      </c>
      <c r="D1012" s="6">
        <f t="shared" si="30"/>
        <v>2.58704</v>
      </c>
      <c r="E1012" s="1">
        <f>LOOKUP(A1012,'Crude Price'!A1012:A4943,'Crude Price'!C1012:C4943)</f>
        <v>31.84</v>
      </c>
      <c r="F1012" s="15">
        <f t="shared" si="31"/>
        <v>8.125125628140703E-2</v>
      </c>
    </row>
    <row r="1013" spans="1:6">
      <c r="A1013" s="11">
        <v>38001</v>
      </c>
      <c r="B1013" s="13">
        <v>95303.103560668154</v>
      </c>
      <c r="C1013" s="6">
        <v>19.271699999999999</v>
      </c>
      <c r="D1013" s="6">
        <f t="shared" si="30"/>
        <v>2.5695600000000001</v>
      </c>
      <c r="E1013" s="1">
        <f>LOOKUP(A1013,'Crude Price'!A1013:A4944,'Crude Price'!C1013:C4944)</f>
        <v>31.43</v>
      </c>
      <c r="F1013" s="15">
        <f t="shared" si="31"/>
        <v>8.1755011135857467E-2</v>
      </c>
    </row>
    <row r="1014" spans="1:6">
      <c r="A1014" s="11">
        <v>38002</v>
      </c>
      <c r="B1014" s="13">
        <v>93024.066212894613</v>
      </c>
      <c r="C1014" s="6">
        <v>18.878399999999999</v>
      </c>
      <c r="D1014" s="6">
        <f t="shared" si="30"/>
        <v>2.5171199999999998</v>
      </c>
      <c r="E1014" s="1">
        <f>LOOKUP(A1014,'Crude Price'!A1014:A4945,'Crude Price'!C1014:C4945)</f>
        <v>31.26</v>
      </c>
      <c r="F1014" s="15">
        <f t="shared" si="31"/>
        <v>8.0522072936660263E-2</v>
      </c>
    </row>
    <row r="1015" spans="1:6">
      <c r="A1015" s="11">
        <v>38005</v>
      </c>
      <c r="B1015" s="13">
        <v>95279.477689142645</v>
      </c>
      <c r="C1015" s="6">
        <v>19.271699999999999</v>
      </c>
      <c r="D1015" s="6">
        <f t="shared" si="30"/>
        <v>2.5695600000000001</v>
      </c>
      <c r="E1015" s="1">
        <f>LOOKUP(A1015,'Crude Price'!A1015:A4946,'Crude Price'!C1015:C4946)</f>
        <v>31.67</v>
      </c>
      <c r="F1015" s="15">
        <f t="shared" si="31"/>
        <v>8.1135459425323644E-2</v>
      </c>
    </row>
    <row r="1016" spans="1:6">
      <c r="A1016" s="11">
        <v>38006</v>
      </c>
      <c r="B1016" s="13">
        <v>96023.406224050152</v>
      </c>
      <c r="C1016" s="6">
        <v>19.402799999999999</v>
      </c>
      <c r="D1016" s="6">
        <f t="shared" si="30"/>
        <v>2.58704</v>
      </c>
      <c r="E1016" s="1">
        <f>LOOKUP(A1016,'Crude Price'!A1016:A4947,'Crude Price'!C1016:C4947)</f>
        <v>32.26</v>
      </c>
      <c r="F1016" s="15">
        <f t="shared" si="31"/>
        <v>8.0193428394296343E-2</v>
      </c>
    </row>
    <row r="1017" spans="1:6">
      <c r="A1017" s="11">
        <v>38007</v>
      </c>
      <c r="B1017" s="13">
        <v>98278.817700298154</v>
      </c>
      <c r="C1017" s="6">
        <v>19.796099999999999</v>
      </c>
      <c r="D1017" s="6">
        <f t="shared" si="30"/>
        <v>2.6394799999999998</v>
      </c>
      <c r="E1017" s="1">
        <f>LOOKUP(A1017,'Crude Price'!A1017:A4948,'Crude Price'!C1017:C4948)</f>
        <v>31.95</v>
      </c>
      <c r="F1017" s="15">
        <f t="shared" si="31"/>
        <v>8.2612832550860715E-2</v>
      </c>
    </row>
    <row r="1018" spans="1:6">
      <c r="A1018" s="11">
        <v>38008</v>
      </c>
      <c r="B1018" s="13">
        <v>97511.263293865137</v>
      </c>
      <c r="C1018" s="6">
        <v>19.664999999999999</v>
      </c>
      <c r="D1018" s="6">
        <f t="shared" si="30"/>
        <v>2.6219999999999999</v>
      </c>
      <c r="E1018" s="1">
        <f>LOOKUP(A1018,'Crude Price'!A1018:A4949,'Crude Price'!C1018:C4949)</f>
        <v>31.42</v>
      </c>
      <c r="F1018" s="15">
        <f t="shared" si="31"/>
        <v>8.3450031826861865E-2</v>
      </c>
    </row>
    <row r="1019" spans="1:6">
      <c r="A1019" s="11">
        <v>38009</v>
      </c>
      <c r="B1019" s="13">
        <v>94476.484475421312</v>
      </c>
      <c r="C1019" s="6">
        <v>19.140599999999999</v>
      </c>
      <c r="D1019" s="6">
        <f t="shared" si="30"/>
        <v>2.5520799999999997</v>
      </c>
      <c r="E1019" s="1">
        <f>LOOKUP(A1019,'Crude Price'!A1019:A4950,'Crude Price'!C1019:C4950)</f>
        <v>32.08</v>
      </c>
      <c r="F1019" s="15">
        <f t="shared" si="31"/>
        <v>7.9553615960099744E-2</v>
      </c>
    </row>
    <row r="1020" spans="1:6">
      <c r="A1020" s="11">
        <v>38012</v>
      </c>
      <c r="B1020" s="13">
        <v>92953.188598318055</v>
      </c>
      <c r="C1020" s="6">
        <v>18.878399999999999</v>
      </c>
      <c r="D1020" s="6">
        <f t="shared" si="30"/>
        <v>2.5171199999999998</v>
      </c>
      <c r="E1020" s="1">
        <f>LOOKUP(A1020,'Crude Price'!A1020:A4951,'Crude Price'!C1020:C4951)</f>
        <v>31.15</v>
      </c>
      <c r="F1020" s="15">
        <f t="shared" si="31"/>
        <v>8.0806420545746382E-2</v>
      </c>
    </row>
    <row r="1021" spans="1:6">
      <c r="A1021" s="11">
        <v>38013</v>
      </c>
      <c r="B1021" s="13">
        <v>92185.634191885038</v>
      </c>
      <c r="C1021" s="6">
        <v>18.747299999999999</v>
      </c>
      <c r="D1021" s="6">
        <f t="shared" si="30"/>
        <v>2.4996399999999999</v>
      </c>
      <c r="E1021" s="1">
        <f>LOOKUP(A1021,'Crude Price'!A1021:A4952,'Crude Price'!C1021:C4952)</f>
        <v>31.05</v>
      </c>
      <c r="F1021" s="15">
        <f t="shared" si="31"/>
        <v>8.0503703703703702E-2</v>
      </c>
    </row>
    <row r="1022" spans="1:6">
      <c r="A1022" s="11">
        <v>38014</v>
      </c>
      <c r="B1022" s="13">
        <v>94441.045668133054</v>
      </c>
      <c r="C1022" s="6">
        <v>19.140599999999999</v>
      </c>
      <c r="D1022" s="6">
        <f t="shared" si="30"/>
        <v>2.5520799999999997</v>
      </c>
      <c r="E1022" s="1">
        <f>LOOKUP(A1022,'Crude Price'!A1022:A4953,'Crude Price'!C1022:C4953)</f>
        <v>30.77</v>
      </c>
      <c r="F1022" s="15">
        <f t="shared" si="31"/>
        <v>8.2940526486837821E-2</v>
      </c>
    </row>
    <row r="1023" spans="1:6">
      <c r="A1023" s="11">
        <v>38015</v>
      </c>
      <c r="B1023" s="13">
        <v>93673.491261700037</v>
      </c>
      <c r="C1023" s="6">
        <v>19.009499999999999</v>
      </c>
      <c r="D1023" s="6">
        <f t="shared" si="30"/>
        <v>2.5345999999999997</v>
      </c>
      <c r="E1023" s="1">
        <f>LOOKUP(A1023,'Crude Price'!A1023:A4954,'Crude Price'!C1023:C4954)</f>
        <v>29.47</v>
      </c>
      <c r="F1023" s="15">
        <f t="shared" si="31"/>
        <v>8.6006107906345428E-2</v>
      </c>
    </row>
    <row r="1024" spans="1:6">
      <c r="A1024" s="11">
        <v>38016</v>
      </c>
      <c r="B1024" s="13">
        <v>98951.868620629102</v>
      </c>
      <c r="C1024" s="6">
        <v>19.927199999999999</v>
      </c>
      <c r="D1024" s="6">
        <f t="shared" si="30"/>
        <v>2.6569599999999998</v>
      </c>
      <c r="E1024" s="1">
        <f>LOOKUP(A1024,'Crude Price'!A1024:A4955,'Crude Price'!C1024:C4955)</f>
        <v>29.53</v>
      </c>
      <c r="F1024" s="15">
        <f t="shared" si="31"/>
        <v>8.9974940738232298E-2</v>
      </c>
    </row>
    <row r="1025" spans="1:6">
      <c r="A1025" s="11">
        <v>38019</v>
      </c>
      <c r="B1025" s="13">
        <v>99707.610091299415</v>
      </c>
      <c r="C1025" s="6">
        <v>20.058299999999999</v>
      </c>
      <c r="D1025" s="6">
        <f t="shared" si="30"/>
        <v>2.6744399999999997</v>
      </c>
      <c r="E1025" s="1">
        <f>LOOKUP(A1025,'Crude Price'!A1025:A4956,'Crude Price'!C1025:C4956)</f>
        <v>30.3</v>
      </c>
      <c r="F1025" s="15">
        <f t="shared" si="31"/>
        <v>8.8265346534653455E-2</v>
      </c>
    </row>
    <row r="1026" spans="1:6">
      <c r="A1026" s="11">
        <v>38020</v>
      </c>
      <c r="B1026" s="13">
        <v>104242.05891532096</v>
      </c>
      <c r="C1026" s="6">
        <v>20.844899999999999</v>
      </c>
      <c r="D1026" s="6">
        <f t="shared" si="30"/>
        <v>2.7793199999999998</v>
      </c>
      <c r="E1026" s="1">
        <f>LOOKUP(A1026,'Crude Price'!A1026:A4957,'Crude Price'!C1026:C4957)</f>
        <v>30.07</v>
      </c>
      <c r="F1026" s="15">
        <f t="shared" si="31"/>
        <v>9.2428333887595596E-2</v>
      </c>
    </row>
    <row r="1027" spans="1:6">
      <c r="A1027" s="11">
        <v>38021</v>
      </c>
      <c r="B1027" s="13">
        <v>108776.50773934255</v>
      </c>
      <c r="C1027" s="6">
        <v>21.631499999999999</v>
      </c>
      <c r="D1027" s="6">
        <f t="shared" ref="D1027:D1090" si="32">C1027/7.5</f>
        <v>2.8841999999999999</v>
      </c>
      <c r="E1027" s="1">
        <f>LOOKUP(A1027,'Crude Price'!A1027:A4958,'Crude Price'!C1027:C4958)</f>
        <v>29.63</v>
      </c>
      <c r="F1027" s="15">
        <f t="shared" ref="F1027:F1090" si="33">D1027/E1027</f>
        <v>9.7340533243334457E-2</v>
      </c>
    </row>
    <row r="1028" spans="1:6">
      <c r="A1028" s="11">
        <v>38022</v>
      </c>
      <c r="B1028" s="13">
        <v>110287.99068068305</v>
      </c>
      <c r="C1028" s="6">
        <v>21.893699999999999</v>
      </c>
      <c r="D1028" s="6">
        <f t="shared" si="32"/>
        <v>2.9191599999999998</v>
      </c>
      <c r="E1028" s="1">
        <f>LOOKUP(A1028,'Crude Price'!A1028:A4959,'Crude Price'!C1028:C4959)</f>
        <v>29.02</v>
      </c>
      <c r="F1028" s="15">
        <f t="shared" si="33"/>
        <v>0.10059131633356305</v>
      </c>
    </row>
    <row r="1029" spans="1:6">
      <c r="A1029" s="11">
        <v>38023</v>
      </c>
      <c r="B1029" s="13">
        <v>108776.50773934255</v>
      </c>
      <c r="C1029" s="6">
        <v>21.631499999999999</v>
      </c>
      <c r="D1029" s="6">
        <f t="shared" si="32"/>
        <v>2.8841999999999999</v>
      </c>
      <c r="E1029" s="1">
        <f>LOOKUP(A1029,'Crude Price'!A1029:A4960,'Crude Price'!C1029:C4960)</f>
        <v>29.26</v>
      </c>
      <c r="F1029" s="15">
        <f t="shared" si="33"/>
        <v>9.857142857142856E-2</v>
      </c>
    </row>
    <row r="1030" spans="1:6">
      <c r="A1030" s="11">
        <v>38026</v>
      </c>
      <c r="B1030" s="13">
        <v>105753.54185666148</v>
      </c>
      <c r="C1030" s="6">
        <v>21.107099999999999</v>
      </c>
      <c r="D1030" s="6">
        <f t="shared" si="32"/>
        <v>2.8142799999999997</v>
      </c>
      <c r="E1030" s="1">
        <f>LOOKUP(A1030,'Crude Price'!A1030:A4961,'Crude Price'!C1030:C4961)</f>
        <v>29.1</v>
      </c>
      <c r="F1030" s="15">
        <f t="shared" si="33"/>
        <v>9.671065292096219E-2</v>
      </c>
    </row>
    <row r="1031" spans="1:6">
      <c r="A1031" s="11">
        <v>38027</v>
      </c>
      <c r="B1031" s="13">
        <v>101974.83450331018</v>
      </c>
      <c r="C1031" s="6">
        <v>20.451599999999999</v>
      </c>
      <c r="D1031" s="6">
        <f t="shared" si="32"/>
        <v>2.72688</v>
      </c>
      <c r="E1031" s="1">
        <f>LOOKUP(A1031,'Crude Price'!A1031:A4962,'Crude Price'!C1031:C4962)</f>
        <v>30.06</v>
      </c>
      <c r="F1031" s="15">
        <f t="shared" si="33"/>
        <v>9.0714570858283439E-2</v>
      </c>
    </row>
    <row r="1032" spans="1:6">
      <c r="A1032" s="11">
        <v>38028</v>
      </c>
      <c r="B1032" s="13">
        <v>100463.35156196966</v>
      </c>
      <c r="C1032" s="6">
        <v>20.189399999999999</v>
      </c>
      <c r="D1032" s="6">
        <f t="shared" si="32"/>
        <v>2.6919200000000001</v>
      </c>
      <c r="E1032" s="1">
        <f>LOOKUP(A1032,'Crude Price'!A1032:A4963,'Crude Price'!C1032:C4963)</f>
        <v>30.33</v>
      </c>
      <c r="F1032" s="15">
        <f t="shared" si="33"/>
        <v>8.8754368611935391E-2</v>
      </c>
    </row>
    <row r="1033" spans="1:6">
      <c r="A1033" s="11">
        <v>38029</v>
      </c>
      <c r="B1033" s="13">
        <v>94417.419796607559</v>
      </c>
      <c r="C1033" s="6">
        <v>19.140599999999999</v>
      </c>
      <c r="D1033" s="6">
        <f t="shared" si="32"/>
        <v>2.5520799999999997</v>
      </c>
      <c r="E1033" s="1">
        <f>LOOKUP(A1033,'Crude Price'!A1033:A4964,'Crude Price'!C1033:C4964)</f>
        <v>30.17</v>
      </c>
      <c r="F1033" s="15">
        <f t="shared" si="33"/>
        <v>8.4589990056347347E-2</v>
      </c>
    </row>
    <row r="1034" spans="1:6">
      <c r="A1034" s="11">
        <v>38030</v>
      </c>
      <c r="B1034" s="13">
        <v>92150.19538459678</v>
      </c>
      <c r="C1034" s="6">
        <v>18.747299999999999</v>
      </c>
      <c r="D1034" s="6">
        <f t="shared" si="32"/>
        <v>2.4996399999999999</v>
      </c>
      <c r="E1034" s="1">
        <f>LOOKUP(A1034,'Crude Price'!A1034:A4965,'Crude Price'!C1034:C4965)</f>
        <v>30.96</v>
      </c>
      <c r="F1034" s="15">
        <f t="shared" si="33"/>
        <v>8.0737726098191201E-2</v>
      </c>
    </row>
    <row r="1035" spans="1:6">
      <c r="A1035" s="11">
        <v>38033</v>
      </c>
      <c r="B1035" s="13">
        <v>88371.488031245477</v>
      </c>
      <c r="C1035" s="6">
        <v>18.091799999999999</v>
      </c>
      <c r="D1035" s="6">
        <f t="shared" si="32"/>
        <v>2.4122399999999997</v>
      </c>
      <c r="E1035" s="1">
        <f>LOOKUP(A1035,'Crude Price'!A1035:A4966,'Crude Price'!C1035:C4966)</f>
        <v>31.08</v>
      </c>
      <c r="F1035" s="15">
        <f t="shared" si="33"/>
        <v>7.7613899613899612E-2</v>
      </c>
    </row>
    <row r="1036" spans="1:6">
      <c r="A1036" s="11">
        <v>38034</v>
      </c>
      <c r="B1036" s="13">
        <v>85348.522148564429</v>
      </c>
      <c r="C1036" s="6">
        <v>17.567399999999999</v>
      </c>
      <c r="D1036" s="6">
        <f t="shared" si="32"/>
        <v>2.34232</v>
      </c>
      <c r="E1036" s="1">
        <f>LOOKUP(A1036,'Crude Price'!A1036:A4967,'Crude Price'!C1036:C4967)</f>
        <v>31.43</v>
      </c>
      <c r="F1036" s="15">
        <f t="shared" si="33"/>
        <v>7.4524976137448296E-2</v>
      </c>
    </row>
    <row r="1037" spans="1:6">
      <c r="A1037" s="11">
        <v>38035</v>
      </c>
      <c r="B1037" s="13">
        <v>72500.917147169981</v>
      </c>
      <c r="C1037" s="6">
        <v>15.338699999999998</v>
      </c>
      <c r="D1037" s="6">
        <f t="shared" si="32"/>
        <v>2.0451599999999996</v>
      </c>
      <c r="E1037" s="1">
        <f>LOOKUP(A1037,'Crude Price'!A1037:A4968,'Crude Price'!C1037:C4968)</f>
        <v>31.57</v>
      </c>
      <c r="F1037" s="15">
        <f t="shared" si="33"/>
        <v>6.4781754830535304E-2</v>
      </c>
    </row>
    <row r="1038" spans="1:6">
      <c r="A1038" s="11">
        <v>38036</v>
      </c>
      <c r="B1038" s="13">
        <v>71745.175676499712</v>
      </c>
      <c r="C1038" s="6">
        <v>15.207599999999998</v>
      </c>
      <c r="D1038" s="6">
        <f t="shared" si="32"/>
        <v>2.0276799999999997</v>
      </c>
      <c r="E1038" s="1">
        <f>LOOKUP(A1038,'Crude Price'!A1038:A4969,'Crude Price'!C1038:C4969)</f>
        <v>31.63</v>
      </c>
      <c r="F1038" s="15">
        <f t="shared" si="33"/>
        <v>6.4106228264306037E-2</v>
      </c>
    </row>
    <row r="1039" spans="1:6">
      <c r="A1039" s="11">
        <v>38037</v>
      </c>
      <c r="B1039" s="13">
        <v>77035.365971191553</v>
      </c>
      <c r="C1039" s="6">
        <v>16.125299999999999</v>
      </c>
      <c r="D1039" s="6">
        <f t="shared" si="32"/>
        <v>2.1500399999999997</v>
      </c>
      <c r="E1039" s="1">
        <f>LOOKUP(A1039,'Crude Price'!A1039:A4970,'Crude Price'!C1039:C4970)</f>
        <v>31.22</v>
      </c>
      <c r="F1039" s="15">
        <f t="shared" si="33"/>
        <v>6.8867392696989105E-2</v>
      </c>
    </row>
    <row r="1040" spans="1:6">
      <c r="A1040" s="11">
        <v>38040</v>
      </c>
      <c r="B1040" s="13">
        <v>74012.40008851052</v>
      </c>
      <c r="C1040" s="6">
        <v>15.600899999999999</v>
      </c>
      <c r="D1040" s="6">
        <f t="shared" si="32"/>
        <v>2.08012</v>
      </c>
      <c r="E1040" s="1">
        <f>LOOKUP(A1040,'Crude Price'!A1040:A4971,'Crude Price'!C1040:C4971)</f>
        <v>31.89</v>
      </c>
      <c r="F1040" s="15">
        <f t="shared" si="33"/>
        <v>6.5227971150830982E-2</v>
      </c>
    </row>
    <row r="1041" spans="1:6">
      <c r="A1041" s="11">
        <v>38041</v>
      </c>
      <c r="B1041" s="13">
        <v>71745.175676499712</v>
      </c>
      <c r="C1041" s="6">
        <v>15.207599999999998</v>
      </c>
      <c r="D1041" s="6">
        <f t="shared" si="32"/>
        <v>2.0276799999999997</v>
      </c>
      <c r="E1041" s="1">
        <f>LOOKUP(A1041,'Crude Price'!A1041:A4972,'Crude Price'!C1041:C4972)</f>
        <v>31.6</v>
      </c>
      <c r="F1041" s="15">
        <f t="shared" si="33"/>
        <v>6.416708860759493E-2</v>
      </c>
    </row>
    <row r="1042" spans="1:6">
      <c r="A1042" s="11">
        <v>38042</v>
      </c>
      <c r="B1042" s="13">
        <v>68722.209793818693</v>
      </c>
      <c r="C1042" s="6">
        <v>14.683200000000001</v>
      </c>
      <c r="D1042" s="6">
        <f t="shared" si="32"/>
        <v>1.9577600000000002</v>
      </c>
      <c r="E1042" s="1">
        <f>LOOKUP(A1042,'Crude Price'!A1042:A4973,'Crude Price'!C1042:C4973)</f>
        <v>32.46</v>
      </c>
      <c r="F1042" s="15">
        <f t="shared" si="33"/>
        <v>6.0313000616142948E-2</v>
      </c>
    </row>
    <row r="1043" spans="1:6">
      <c r="A1043" s="11">
        <v>38043</v>
      </c>
      <c r="B1043" s="13">
        <v>67210.726852478168</v>
      </c>
      <c r="C1043" s="6">
        <v>14.421000000000001</v>
      </c>
      <c r="D1043" s="6">
        <f t="shared" si="32"/>
        <v>1.9228000000000001</v>
      </c>
      <c r="E1043" s="1">
        <f>LOOKUP(A1043,'Crude Price'!A1043:A4974,'Crude Price'!C1043:C4974)</f>
        <v>32.450000000000003</v>
      </c>
      <c r="F1043" s="15">
        <f t="shared" si="33"/>
        <v>5.9254237288135593E-2</v>
      </c>
    </row>
    <row r="1044" spans="1:6">
      <c r="A1044" s="11">
        <v>38044</v>
      </c>
      <c r="B1044" s="13">
        <v>64187.760969797113</v>
      </c>
      <c r="C1044" s="6">
        <v>13.896599999999999</v>
      </c>
      <c r="D1044" s="6">
        <f t="shared" si="32"/>
        <v>1.8528799999999999</v>
      </c>
      <c r="E1044" s="1">
        <f>LOOKUP(A1044,'Crude Price'!A1044:A4975,'Crude Price'!C1044:C4975)</f>
        <v>32.94</v>
      </c>
      <c r="F1044" s="15">
        <f t="shared" si="33"/>
        <v>5.6250151791135398E-2</v>
      </c>
    </row>
    <row r="1045" spans="1:6">
      <c r="A1045" s="11">
        <v>38047</v>
      </c>
      <c r="B1045" s="13">
        <v>61920.536557786327</v>
      </c>
      <c r="C1045" s="6">
        <v>13.503299999999999</v>
      </c>
      <c r="D1045" s="6">
        <f t="shared" si="32"/>
        <v>1.8004399999999998</v>
      </c>
      <c r="E1045" s="1">
        <f>LOOKUP(A1045,'Crude Price'!A1045:A4976,'Crude Price'!C1045:C4976)</f>
        <v>33.340000000000003</v>
      </c>
      <c r="F1045" s="15">
        <f t="shared" si="33"/>
        <v>5.4002399520095973E-2</v>
      </c>
    </row>
    <row r="1046" spans="1:6">
      <c r="A1046" s="11">
        <v>38048</v>
      </c>
      <c r="B1046" s="13">
        <v>59653.312145775548</v>
      </c>
      <c r="C1046" s="6">
        <v>13.11</v>
      </c>
      <c r="D1046" s="6">
        <f t="shared" si="32"/>
        <v>1.748</v>
      </c>
      <c r="E1046" s="1">
        <f>LOOKUP(A1046,'Crude Price'!A1046:A4977,'Crude Price'!C1046:C4977)</f>
        <v>34.15</v>
      </c>
      <c r="F1046" s="15">
        <f t="shared" si="33"/>
        <v>5.1185944363103954E-2</v>
      </c>
    </row>
    <row r="1047" spans="1:6">
      <c r="A1047" s="11">
        <v>38049</v>
      </c>
      <c r="B1047" s="13">
        <v>60409.05361644581</v>
      </c>
      <c r="C1047" s="6">
        <v>13.241099999999999</v>
      </c>
      <c r="D1047" s="6">
        <f t="shared" si="32"/>
        <v>1.7654799999999999</v>
      </c>
      <c r="E1047" s="1">
        <f>LOOKUP(A1047,'Crude Price'!A1047:A4978,'Crude Price'!C1047:C4978)</f>
        <v>33.32</v>
      </c>
      <c r="F1047" s="15">
        <f t="shared" si="33"/>
        <v>5.2985594237695076E-2</v>
      </c>
    </row>
    <row r="1048" spans="1:6">
      <c r="A1048" s="11">
        <v>38050</v>
      </c>
      <c r="B1048" s="13">
        <v>63432.019499126858</v>
      </c>
      <c r="C1048" s="6">
        <v>13.765499999999999</v>
      </c>
      <c r="D1048" s="6">
        <f t="shared" si="32"/>
        <v>1.8353999999999999</v>
      </c>
      <c r="E1048" s="1">
        <f>LOOKUP(A1048,'Crude Price'!A1048:A4979,'Crude Price'!C1048:C4979)</f>
        <v>33.450000000000003</v>
      </c>
      <c r="F1048" s="15">
        <f t="shared" si="33"/>
        <v>5.4869955156950666E-2</v>
      </c>
    </row>
    <row r="1049" spans="1:6">
      <c r="A1049" s="11">
        <v>38051</v>
      </c>
      <c r="B1049" s="13">
        <v>65699.243911137644</v>
      </c>
      <c r="C1049" s="6">
        <v>14.158800000000001</v>
      </c>
      <c r="D1049" s="6">
        <f t="shared" si="32"/>
        <v>1.8878400000000002</v>
      </c>
      <c r="E1049" s="1">
        <f>LOOKUP(A1049,'Crude Price'!A1049:A4980,'Crude Price'!C1049:C4980)</f>
        <v>34.4</v>
      </c>
      <c r="F1049" s="15">
        <f t="shared" si="33"/>
        <v>5.487906976744187E-2</v>
      </c>
    </row>
    <row r="1050" spans="1:6">
      <c r="A1050" s="11">
        <v>38054</v>
      </c>
      <c r="B1050" s="13">
        <v>67210.726852478168</v>
      </c>
      <c r="C1050" s="6">
        <v>14.421000000000001</v>
      </c>
      <c r="D1050" s="6">
        <f t="shared" si="32"/>
        <v>1.9228000000000001</v>
      </c>
      <c r="E1050" s="1">
        <f>LOOKUP(A1050,'Crude Price'!A1050:A4981,'Crude Price'!C1050:C4981)</f>
        <v>34.270000000000003</v>
      </c>
      <c r="F1050" s="15">
        <f t="shared" si="33"/>
        <v>5.6107382550335566E-2</v>
      </c>
    </row>
    <row r="1051" spans="1:6">
      <c r="A1051" s="11">
        <v>38055</v>
      </c>
      <c r="B1051" s="13">
        <v>71745.175676499712</v>
      </c>
      <c r="C1051" s="6">
        <v>15.207599999999998</v>
      </c>
      <c r="D1051" s="6">
        <f t="shared" si="32"/>
        <v>2.0276799999999997</v>
      </c>
      <c r="E1051" s="1">
        <f>LOOKUP(A1051,'Crude Price'!A1051:A4982,'Crude Price'!C1051:C4982)</f>
        <v>33.72</v>
      </c>
      <c r="F1051" s="15">
        <f t="shared" si="33"/>
        <v>6.0132858837485162E-2</v>
      </c>
    </row>
    <row r="1052" spans="1:6">
      <c r="A1052" s="11">
        <v>38056</v>
      </c>
      <c r="B1052" s="13">
        <v>75523.883029851029</v>
      </c>
      <c r="C1052" s="6">
        <v>15.863099999999999</v>
      </c>
      <c r="D1052" s="6">
        <f t="shared" si="32"/>
        <v>2.1150799999999998</v>
      </c>
      <c r="E1052" s="1">
        <f>LOOKUP(A1052,'Crude Price'!A1052:A4983,'Crude Price'!C1052:C4983)</f>
        <v>32.83</v>
      </c>
      <c r="F1052" s="15">
        <f t="shared" si="33"/>
        <v>6.442522083460249E-2</v>
      </c>
    </row>
    <row r="1053" spans="1:6">
      <c r="A1053" s="11">
        <v>38057</v>
      </c>
      <c r="B1053" s="13">
        <v>77791.107441861808</v>
      </c>
      <c r="C1053" s="6">
        <v>16.256399999999999</v>
      </c>
      <c r="D1053" s="6">
        <f t="shared" si="32"/>
        <v>2.1675200000000001</v>
      </c>
      <c r="E1053" s="1">
        <f>LOOKUP(A1053,'Crude Price'!A1053:A4984,'Crude Price'!C1053:C4984)</f>
        <v>33.22</v>
      </c>
      <c r="F1053" s="15">
        <f t="shared" si="33"/>
        <v>6.5247441300421441E-2</v>
      </c>
    </row>
    <row r="1054" spans="1:6">
      <c r="A1054" s="11">
        <v>38058</v>
      </c>
      <c r="B1054" s="13">
        <v>78546.848912532078</v>
      </c>
      <c r="C1054" s="6">
        <v>16.387499999999999</v>
      </c>
      <c r="D1054" s="6">
        <f t="shared" si="32"/>
        <v>2.1850000000000001</v>
      </c>
      <c r="E1054" s="1">
        <f>LOOKUP(A1054,'Crude Price'!A1054:A4985,'Crude Price'!C1054:C4985)</f>
        <v>32.76</v>
      </c>
      <c r="F1054" s="15">
        <f t="shared" si="33"/>
        <v>6.6697191697191696E-2</v>
      </c>
    </row>
    <row r="1055" spans="1:6">
      <c r="A1055" s="11">
        <v>38061</v>
      </c>
      <c r="B1055" s="13">
        <v>74768.141559180774</v>
      </c>
      <c r="C1055" s="6">
        <v>15.731999999999999</v>
      </c>
      <c r="D1055" s="6">
        <f t="shared" si="32"/>
        <v>2.0975999999999999</v>
      </c>
      <c r="E1055" s="1">
        <f>LOOKUP(A1055,'Crude Price'!A1055:A4986,'Crude Price'!C1055:C4986)</f>
        <v>34.39</v>
      </c>
      <c r="F1055" s="15">
        <f t="shared" si="33"/>
        <v>6.0994475138121541E-2</v>
      </c>
    </row>
    <row r="1056" spans="1:6">
      <c r="A1056" s="11">
        <v>38062</v>
      </c>
      <c r="B1056" s="13">
        <v>71745.175676499712</v>
      </c>
      <c r="C1056" s="6">
        <v>15.207599999999998</v>
      </c>
      <c r="D1056" s="6">
        <f t="shared" si="32"/>
        <v>2.0276799999999997</v>
      </c>
      <c r="E1056" s="1">
        <f>LOOKUP(A1056,'Crude Price'!A1056:A4987,'Crude Price'!C1056:C4987)</f>
        <v>34.72</v>
      </c>
      <c r="F1056" s="15">
        <f t="shared" si="33"/>
        <v>5.8400921658986166E-2</v>
      </c>
    </row>
    <row r="1057" spans="1:6">
      <c r="A1057" s="11">
        <v>38063</v>
      </c>
      <c r="B1057" s="13">
        <v>64943.502440467375</v>
      </c>
      <c r="C1057" s="6">
        <v>14.027699999999999</v>
      </c>
      <c r="D1057" s="6">
        <f t="shared" si="32"/>
        <v>1.87036</v>
      </c>
      <c r="E1057" s="1">
        <f>LOOKUP(A1057,'Crude Price'!A1057:A4988,'Crude Price'!C1057:C4988)</f>
        <v>34.950000000000003</v>
      </c>
      <c r="F1057" s="15">
        <f t="shared" si="33"/>
        <v>5.351530758226037E-2</v>
      </c>
    </row>
    <row r="1058" spans="1:6">
      <c r="A1058" s="11">
        <v>38064</v>
      </c>
      <c r="B1058" s="13">
        <v>60409.05361644581</v>
      </c>
      <c r="C1058" s="6">
        <v>13.241099999999999</v>
      </c>
      <c r="D1058" s="6">
        <f t="shared" si="32"/>
        <v>1.7654799999999999</v>
      </c>
      <c r="E1058" s="1">
        <f>LOOKUP(A1058,'Crude Price'!A1058:A4989,'Crude Price'!C1058:C4989)</f>
        <v>34.43</v>
      </c>
      <c r="F1058" s="15">
        <f t="shared" si="33"/>
        <v>5.127737438280569E-2</v>
      </c>
    </row>
    <row r="1059" spans="1:6">
      <c r="A1059" s="11">
        <v>38065</v>
      </c>
      <c r="B1059" s="13">
        <v>52812.262457200668</v>
      </c>
      <c r="C1059" s="6">
        <v>11.930099999999999</v>
      </c>
      <c r="D1059" s="6">
        <f t="shared" si="32"/>
        <v>1.5906799999999999</v>
      </c>
      <c r="E1059" s="1">
        <f>LOOKUP(A1059,'Crude Price'!A1059:A4990,'Crude Price'!C1059:C4990)</f>
        <v>34.33</v>
      </c>
      <c r="F1059" s="15">
        <f t="shared" si="33"/>
        <v>4.6334983979027092E-2</v>
      </c>
    </row>
    <row r="1060" spans="1:6">
      <c r="A1060" s="11">
        <v>38068</v>
      </c>
      <c r="B1060" s="13">
        <v>49749.920121977084</v>
      </c>
      <c r="C1060" s="6">
        <v>11.4057</v>
      </c>
      <c r="D1060" s="6">
        <f t="shared" si="32"/>
        <v>1.5207599999999999</v>
      </c>
      <c r="E1060" s="1">
        <f>LOOKUP(A1060,'Crude Price'!A1060:A4991,'Crude Price'!C1060:C4991)</f>
        <v>33.57</v>
      </c>
      <c r="F1060" s="15">
        <f t="shared" si="33"/>
        <v>4.5301161751563894E-2</v>
      </c>
    </row>
    <row r="1061" spans="1:6">
      <c r="A1061" s="11">
        <v>38069</v>
      </c>
      <c r="B1061" s="13">
        <v>39885.90455072117</v>
      </c>
      <c r="C1061" s="6">
        <v>9.7013999999999996</v>
      </c>
      <c r="D1061" s="6">
        <f t="shared" si="32"/>
        <v>1.29352</v>
      </c>
      <c r="E1061" s="1">
        <f>LOOKUP(A1061,'Crude Price'!A1061:A4992,'Crude Price'!C1061:C4992)</f>
        <v>34.4</v>
      </c>
      <c r="F1061" s="15">
        <f t="shared" si="33"/>
        <v>3.7602325581395347E-2</v>
      </c>
    </row>
    <row r="1062" spans="1:6">
      <c r="A1062" s="11">
        <v>38070</v>
      </c>
      <c r="B1062" s="13">
        <v>40602.269568848904</v>
      </c>
      <c r="C1062" s="6">
        <v>9.8324999999999996</v>
      </c>
      <c r="D1062" s="6">
        <f t="shared" si="32"/>
        <v>1.3109999999999999</v>
      </c>
      <c r="E1062" s="1">
        <f>LOOKUP(A1062,'Crude Price'!A1062:A4993,'Crude Price'!C1062:C4993)</f>
        <v>34.14</v>
      </c>
      <c r="F1062" s="15">
        <f t="shared" si="33"/>
        <v>3.840070298769771E-2</v>
      </c>
    </row>
    <row r="1063" spans="1:6">
      <c r="A1063" s="11">
        <v>38071</v>
      </c>
      <c r="B1063" s="13">
        <v>47364.566352338727</v>
      </c>
      <c r="C1063" s="6">
        <v>11.0124</v>
      </c>
      <c r="D1063" s="6">
        <f t="shared" si="32"/>
        <v>1.4683199999999998</v>
      </c>
      <c r="E1063" s="1">
        <f>LOOKUP(A1063,'Crude Price'!A1063:A4994,'Crude Price'!C1063:C4994)</f>
        <v>33.32</v>
      </c>
      <c r="F1063" s="15">
        <f t="shared" si="33"/>
        <v>4.4067226890756296E-2</v>
      </c>
    </row>
    <row r="1064" spans="1:6">
      <c r="A1064" s="11">
        <v>38072</v>
      </c>
      <c r="B1064" s="13">
        <v>51103.897253147494</v>
      </c>
      <c r="C1064" s="6">
        <v>11.667899999999999</v>
      </c>
      <c r="D1064" s="6">
        <f t="shared" si="32"/>
        <v>1.55572</v>
      </c>
      <c r="E1064" s="1">
        <f>LOOKUP(A1064,'Crude Price'!A1064:A4995,'Crude Price'!C1064:C4995)</f>
        <v>32.51</v>
      </c>
      <c r="F1064" s="15">
        <f t="shared" si="33"/>
        <v>4.7853583512765308E-2</v>
      </c>
    </row>
    <row r="1065" spans="1:6">
      <c r="A1065" s="11">
        <v>38075</v>
      </c>
      <c r="B1065" s="13">
        <v>51064.520800604965</v>
      </c>
      <c r="C1065" s="6">
        <v>11.667899999999999</v>
      </c>
      <c r="D1065" s="6">
        <f t="shared" si="32"/>
        <v>1.55572</v>
      </c>
      <c r="E1065" s="1">
        <f>LOOKUP(A1065,'Crude Price'!A1065:A4996,'Crude Price'!C1065:C4996)</f>
        <v>32.04</v>
      </c>
      <c r="F1065" s="15">
        <f t="shared" si="33"/>
        <v>4.8555555555555553E-2</v>
      </c>
    </row>
    <row r="1066" spans="1:6">
      <c r="A1066" s="11">
        <v>38076</v>
      </c>
      <c r="B1066" s="13">
        <v>51780.885818732691</v>
      </c>
      <c r="C1066" s="6">
        <v>11.798999999999999</v>
      </c>
      <c r="D1066" s="6">
        <f t="shared" si="32"/>
        <v>1.5731999999999999</v>
      </c>
      <c r="E1066" s="1">
        <f>LOOKUP(A1066,'Crude Price'!A1066:A4997,'Crude Price'!C1066:C4997)</f>
        <v>33.04</v>
      </c>
      <c r="F1066" s="15">
        <f t="shared" si="33"/>
        <v>4.7615012106537527E-2</v>
      </c>
    </row>
    <row r="1067" spans="1:6">
      <c r="A1067" s="11">
        <v>38077</v>
      </c>
      <c r="B1067" s="13">
        <v>51741.509366190163</v>
      </c>
      <c r="C1067" s="6">
        <v>11.798999999999999</v>
      </c>
      <c r="D1067" s="6">
        <f t="shared" si="32"/>
        <v>1.5731999999999999</v>
      </c>
      <c r="E1067" s="1">
        <f>LOOKUP(A1067,'Crude Price'!A1067:A4998,'Crude Price'!C1067:C4998)</f>
        <v>32.29</v>
      </c>
      <c r="F1067" s="15">
        <f t="shared" si="33"/>
        <v>4.8720966243419012E-2</v>
      </c>
    </row>
    <row r="1068" spans="1:6">
      <c r="A1068" s="11">
        <v>38078</v>
      </c>
      <c r="B1068" s="13">
        <v>51741.509366190163</v>
      </c>
      <c r="C1068" s="6">
        <v>11.798999999999999</v>
      </c>
      <c r="D1068" s="6">
        <f t="shared" si="32"/>
        <v>1.5731999999999999</v>
      </c>
      <c r="E1068" s="1">
        <f>LOOKUP(A1068,'Crude Price'!A1068:A4999,'Crude Price'!C1068:C4999)</f>
        <v>32.590000000000003</v>
      </c>
      <c r="F1068" s="15">
        <f t="shared" si="33"/>
        <v>4.8272476219699288E-2</v>
      </c>
    </row>
    <row r="1069" spans="1:6">
      <c r="A1069" s="11">
        <v>38079</v>
      </c>
      <c r="B1069" s="13">
        <v>56275.958190211728</v>
      </c>
      <c r="C1069" s="6">
        <v>12.585599999999999</v>
      </c>
      <c r="D1069" s="6">
        <f t="shared" si="32"/>
        <v>1.67808</v>
      </c>
      <c r="E1069" s="1">
        <f>LOOKUP(A1069,'Crude Price'!A1069:A5000,'Crude Price'!C1069:C5000)</f>
        <v>31.19</v>
      </c>
      <c r="F1069" s="15">
        <f t="shared" si="33"/>
        <v>5.3801859570375116E-2</v>
      </c>
    </row>
    <row r="1070" spans="1:6">
      <c r="A1070" s="11">
        <v>38082</v>
      </c>
      <c r="B1070" s="13">
        <v>63077.631426244079</v>
      </c>
      <c r="C1070" s="6">
        <v>13.765499999999999</v>
      </c>
      <c r="D1070" s="6">
        <f t="shared" si="32"/>
        <v>1.8353999999999999</v>
      </c>
      <c r="E1070" s="1">
        <f>LOOKUP(A1070,'Crude Price'!A1070:A5001,'Crude Price'!C1070:C5001)</f>
        <v>31.17</v>
      </c>
      <c r="F1070" s="15">
        <f t="shared" si="33"/>
        <v>5.8883541867179978E-2</v>
      </c>
    </row>
    <row r="1071" spans="1:6">
      <c r="A1071" s="11">
        <v>38083</v>
      </c>
      <c r="B1071" s="13">
        <v>66856.338779595404</v>
      </c>
      <c r="C1071" s="6">
        <v>14.421000000000001</v>
      </c>
      <c r="D1071" s="6">
        <f t="shared" si="32"/>
        <v>1.9228000000000001</v>
      </c>
      <c r="E1071" s="1">
        <f>LOOKUP(A1071,'Crude Price'!A1071:A5002,'Crude Price'!C1071:C5002)</f>
        <v>31.48</v>
      </c>
      <c r="F1071" s="15">
        <f t="shared" si="33"/>
        <v>6.1080050825921224E-2</v>
      </c>
    </row>
    <row r="1072" spans="1:6">
      <c r="A1072" s="11">
        <v>38084</v>
      </c>
      <c r="B1072" s="13">
        <v>66856.338779595404</v>
      </c>
      <c r="C1072" s="6">
        <v>14.421000000000001</v>
      </c>
      <c r="D1072" s="6">
        <f t="shared" si="32"/>
        <v>1.9228000000000001</v>
      </c>
      <c r="E1072" s="1">
        <f>LOOKUP(A1072,'Crude Price'!A1072:A5003,'Crude Price'!C1072:C5003)</f>
        <v>33.07</v>
      </c>
      <c r="F1072" s="15">
        <f t="shared" si="33"/>
        <v>5.8143332325370431E-2</v>
      </c>
    </row>
    <row r="1073" spans="1:6">
      <c r="A1073" s="11">
        <v>38085</v>
      </c>
      <c r="B1073" s="13">
        <v>66100.597308925135</v>
      </c>
      <c r="C1073" s="6">
        <v>14.289900000000001</v>
      </c>
      <c r="D1073" s="6">
        <f t="shared" si="32"/>
        <v>1.9053200000000001</v>
      </c>
      <c r="E1073" s="1">
        <f>LOOKUP(A1073,'Crude Price'!A1073:A5004,'Crude Price'!C1073:C5004)</f>
        <v>33.979999999999997</v>
      </c>
      <c r="F1073" s="15">
        <f t="shared" si="33"/>
        <v>5.6071806945261926E-2</v>
      </c>
    </row>
    <row r="1074" spans="1:6">
      <c r="A1074" s="11">
        <v>38090</v>
      </c>
      <c r="B1074" s="13">
        <v>61448.019127275962</v>
      </c>
      <c r="C1074" s="6">
        <v>13.503299999999999</v>
      </c>
      <c r="D1074" s="6">
        <f t="shared" si="32"/>
        <v>1.8004399999999998</v>
      </c>
      <c r="E1074" s="1">
        <f>LOOKUP(A1074,'Crude Price'!A1074:A5005,'Crude Price'!C1074:C5005)</f>
        <v>34.15</v>
      </c>
      <c r="F1074" s="15">
        <f t="shared" si="33"/>
        <v>5.2721522693997068E-2</v>
      </c>
    </row>
    <row r="1075" spans="1:6">
      <c r="A1075" s="11">
        <v>38091</v>
      </c>
      <c r="B1075" s="13">
        <v>59779.030375765324</v>
      </c>
      <c r="C1075" s="6">
        <v>13.241099999999999</v>
      </c>
      <c r="D1075" s="6">
        <f t="shared" si="32"/>
        <v>1.7654799999999999</v>
      </c>
      <c r="E1075" s="1">
        <f>LOOKUP(A1075,'Crude Price'!A1075:A5006,'Crude Price'!C1075:C5006)</f>
        <v>33.54</v>
      </c>
      <c r="F1075" s="15">
        <f t="shared" si="33"/>
        <v>5.263804412641622E-2</v>
      </c>
    </row>
    <row r="1076" spans="1:6">
      <c r="A1076" s="11">
        <v>38092</v>
      </c>
      <c r="B1076" s="13">
        <v>55244.581551743759</v>
      </c>
      <c r="C1076" s="6">
        <v>12.454499999999999</v>
      </c>
      <c r="D1076" s="6">
        <f t="shared" si="32"/>
        <v>1.6605999999999999</v>
      </c>
      <c r="E1076" s="1">
        <f>LOOKUP(A1076,'Crude Price'!A1076:A5007,'Crude Price'!C1076:C5007)</f>
        <v>33.72</v>
      </c>
      <c r="F1076" s="15">
        <f t="shared" si="33"/>
        <v>4.9246737841043886E-2</v>
      </c>
    </row>
    <row r="1077" spans="1:6">
      <c r="A1077" s="11">
        <v>38093</v>
      </c>
      <c r="B1077" s="13">
        <v>55244.581551743759</v>
      </c>
      <c r="C1077" s="6">
        <v>12.454499999999999</v>
      </c>
      <c r="D1077" s="6">
        <f t="shared" si="32"/>
        <v>1.6605999999999999</v>
      </c>
      <c r="E1077" s="1">
        <f>LOOKUP(A1077,'Crude Price'!A1077:A5008,'Crude Price'!C1077:C5008)</f>
        <v>33.85</v>
      </c>
      <c r="F1077" s="15">
        <f t="shared" si="33"/>
        <v>4.9057607090103393E-2</v>
      </c>
    </row>
    <row r="1078" spans="1:6">
      <c r="A1078" s="11">
        <v>38096</v>
      </c>
      <c r="B1078" s="13">
        <v>56677.311587999211</v>
      </c>
      <c r="C1078" s="6">
        <v>12.716699999999999</v>
      </c>
      <c r="D1078" s="6">
        <f t="shared" si="32"/>
        <v>1.69556</v>
      </c>
      <c r="E1078" s="1">
        <f>LOOKUP(A1078,'Crude Price'!A1078:A5009,'Crude Price'!C1078:C5009)</f>
        <v>34.71</v>
      </c>
      <c r="F1078" s="15">
        <f t="shared" si="33"/>
        <v>4.8849322961682512E-2</v>
      </c>
    </row>
    <row r="1079" spans="1:6">
      <c r="A1079" s="11">
        <v>38097</v>
      </c>
      <c r="B1079" s="13">
        <v>57354.300153584416</v>
      </c>
      <c r="C1079" s="6">
        <v>12.847799999999999</v>
      </c>
      <c r="D1079" s="6">
        <f t="shared" si="32"/>
        <v>1.7130399999999999</v>
      </c>
      <c r="E1079" s="1">
        <f>LOOKUP(A1079,'Crude Price'!A1079:A5010,'Crude Price'!C1079:C5010)</f>
        <v>33.56</v>
      </c>
      <c r="F1079" s="15">
        <f t="shared" si="33"/>
        <v>5.1044100119189507E-2</v>
      </c>
    </row>
    <row r="1080" spans="1:6">
      <c r="A1080" s="11">
        <v>38098</v>
      </c>
      <c r="B1080" s="13">
        <v>55008.32283648858</v>
      </c>
      <c r="C1080" s="6">
        <v>12.454499999999999</v>
      </c>
      <c r="D1080" s="6">
        <f t="shared" si="32"/>
        <v>1.6605999999999999</v>
      </c>
      <c r="E1080" s="1">
        <f>LOOKUP(A1080,'Crude Price'!A1080:A5011,'Crude Price'!C1080:C5011)</f>
        <v>33.229999999999997</v>
      </c>
      <c r="F1080" s="15">
        <f t="shared" si="33"/>
        <v>4.9972916039723141E-2</v>
      </c>
    </row>
    <row r="1081" spans="1:6">
      <c r="A1081" s="11">
        <v>38099</v>
      </c>
      <c r="B1081" s="13">
        <v>56441.052872744032</v>
      </c>
      <c r="C1081" s="6">
        <v>12.716699999999999</v>
      </c>
      <c r="D1081" s="6">
        <f t="shared" si="32"/>
        <v>1.69556</v>
      </c>
      <c r="E1081" s="1">
        <f>LOOKUP(A1081,'Crude Price'!A1081:A5012,'Crude Price'!C1081:C5012)</f>
        <v>33.24</v>
      </c>
      <c r="F1081" s="15">
        <f t="shared" si="33"/>
        <v>5.1009626955475326E-2</v>
      </c>
    </row>
    <row r="1082" spans="1:6">
      <c r="A1082" s="11">
        <v>38100</v>
      </c>
      <c r="B1082" s="13">
        <v>57873.782908999507</v>
      </c>
      <c r="C1082" s="6">
        <v>12.978899999999999</v>
      </c>
      <c r="D1082" s="6">
        <f t="shared" si="32"/>
        <v>1.7305199999999998</v>
      </c>
      <c r="E1082" s="1">
        <f>LOOKUP(A1082,'Crude Price'!A1082:A5013,'Crude Price'!C1082:C5013)</f>
        <v>33.78</v>
      </c>
      <c r="F1082" s="15">
        <f t="shared" si="33"/>
        <v>5.1229129662522195E-2</v>
      </c>
    </row>
    <row r="1083" spans="1:6">
      <c r="A1083" s="11">
        <v>38103</v>
      </c>
      <c r="B1083" s="13">
        <v>55527.805591903656</v>
      </c>
      <c r="C1083" s="6">
        <v>12.585599999999999</v>
      </c>
      <c r="D1083" s="6">
        <f t="shared" si="32"/>
        <v>1.67808</v>
      </c>
      <c r="E1083" s="1">
        <f>LOOKUP(A1083,'Crude Price'!A1083:A5014,'Crude Price'!C1083:C5014)</f>
        <v>34.18</v>
      </c>
      <c r="F1083" s="15">
        <f t="shared" si="33"/>
        <v>4.9095377413692222E-2</v>
      </c>
    </row>
    <row r="1084" spans="1:6">
      <c r="A1084" s="11">
        <v>38104</v>
      </c>
      <c r="B1084" s="13">
        <v>47135.896509445716</v>
      </c>
      <c r="C1084" s="6">
        <v>11.1435</v>
      </c>
      <c r="D1084" s="6">
        <f t="shared" si="32"/>
        <v>1.4858</v>
      </c>
      <c r="E1084" s="1">
        <f>LOOKUP(A1084,'Crude Price'!A1084:A5015,'Crude Price'!C1084:C5015)</f>
        <v>34.11</v>
      </c>
      <c r="F1084" s="15">
        <f t="shared" si="33"/>
        <v>4.355907358545881E-2</v>
      </c>
    </row>
    <row r="1085" spans="1:6">
      <c r="A1085" s="11">
        <v>38105</v>
      </c>
      <c r="B1085" s="13">
        <v>44789.919192349873</v>
      </c>
      <c r="C1085" s="6">
        <v>10.7502</v>
      </c>
      <c r="D1085" s="6">
        <f t="shared" si="32"/>
        <v>1.43336</v>
      </c>
      <c r="E1085" s="1">
        <f>LOOKUP(A1085,'Crude Price'!A1085:A5016,'Crude Price'!C1085:C5016)</f>
        <v>35.020000000000003</v>
      </c>
      <c r="F1085" s="15">
        <f t="shared" si="33"/>
        <v>4.0929754426042256E-2</v>
      </c>
    </row>
    <row r="1086" spans="1:6">
      <c r="A1086" s="11">
        <v>38106</v>
      </c>
      <c r="B1086" s="13">
        <v>42443.941875254037</v>
      </c>
      <c r="C1086" s="6">
        <v>10.3569</v>
      </c>
      <c r="D1086" s="6">
        <f t="shared" si="32"/>
        <v>1.3809199999999999</v>
      </c>
      <c r="E1086" s="1">
        <f>LOOKUP(A1086,'Crude Price'!A1086:A5017,'Crude Price'!C1086:C5017)</f>
        <v>34.659999999999997</v>
      </c>
      <c r="F1086" s="15">
        <f t="shared" si="33"/>
        <v>3.9841892671667628E-2</v>
      </c>
    </row>
    <row r="1087" spans="1:6">
      <c r="A1087" s="11">
        <v>38107</v>
      </c>
      <c r="B1087" s="13">
        <v>43876.671911509489</v>
      </c>
      <c r="C1087" s="6">
        <v>10.6191</v>
      </c>
      <c r="D1087" s="6">
        <f t="shared" si="32"/>
        <v>1.41588</v>
      </c>
      <c r="E1087" s="1">
        <f>LOOKUP(A1087,'Crude Price'!A1087:A5018,'Crude Price'!C1087:C5018)</f>
        <v>35.229999999999997</v>
      </c>
      <c r="F1087" s="15">
        <f t="shared" si="33"/>
        <v>4.0189611126880506E-2</v>
      </c>
    </row>
    <row r="1088" spans="1:6">
      <c r="A1088" s="11">
        <v>38111</v>
      </c>
      <c r="B1088" s="13">
        <v>39263.470182402867</v>
      </c>
      <c r="C1088" s="6">
        <v>9.8324999999999996</v>
      </c>
      <c r="D1088" s="6">
        <f t="shared" si="32"/>
        <v>1.3109999999999999</v>
      </c>
      <c r="E1088" s="1">
        <f>LOOKUP(A1088,'Crude Price'!A1088:A5019,'Crude Price'!C1088:C5019)</f>
        <v>36.07</v>
      </c>
      <c r="F1088" s="15">
        <f t="shared" si="33"/>
        <v>3.6345993900748545E-2</v>
      </c>
    </row>
    <row r="1089" spans="1:6">
      <c r="A1089" s="11">
        <v>38112</v>
      </c>
      <c r="B1089" s="13">
        <v>39184.717277317803</v>
      </c>
      <c r="C1089" s="6">
        <v>9.8324999999999996</v>
      </c>
      <c r="D1089" s="6">
        <f t="shared" si="32"/>
        <v>1.3109999999999999</v>
      </c>
      <c r="E1089" s="1">
        <f>LOOKUP(A1089,'Crude Price'!A1089:A5020,'Crude Price'!C1089:C5020)</f>
        <v>36.58</v>
      </c>
      <c r="F1089" s="15">
        <f t="shared" si="33"/>
        <v>3.5839256424275559E-2</v>
      </c>
    </row>
    <row r="1090" spans="1:6">
      <c r="A1090" s="11">
        <v>38113</v>
      </c>
      <c r="B1090" s="13">
        <v>40617.447313573255</v>
      </c>
      <c r="C1090" s="6">
        <v>10.0947</v>
      </c>
      <c r="D1090" s="6">
        <f t="shared" si="32"/>
        <v>1.34596</v>
      </c>
      <c r="E1090" s="1">
        <f>LOOKUP(A1090,'Crude Price'!A1090:A5021,'Crude Price'!C1090:C5021)</f>
        <v>37.049999999999997</v>
      </c>
      <c r="F1090" s="15">
        <f t="shared" si="33"/>
        <v>3.6328205128205129E-2</v>
      </c>
    </row>
    <row r="1091" spans="1:6">
      <c r="A1091" s="11">
        <v>38114</v>
      </c>
      <c r="B1091" s="13">
        <v>42805.918820498984</v>
      </c>
      <c r="C1091" s="6">
        <v>10.488</v>
      </c>
      <c r="D1091" s="6">
        <f t="shared" ref="D1091:D1154" si="34">C1091/7.5</f>
        <v>1.3983999999999999</v>
      </c>
      <c r="E1091" s="1">
        <f>LOOKUP(A1091,'Crude Price'!A1091:A5022,'Crude Price'!C1091:C5022)</f>
        <v>37.25</v>
      </c>
      <c r="F1091" s="15">
        <f t="shared" ref="F1091:F1154" si="35">D1091/E1091</f>
        <v>3.7540939597315436E-2</v>
      </c>
    </row>
    <row r="1092" spans="1:6">
      <c r="A1092" s="11">
        <v>38117</v>
      </c>
      <c r="B1092" s="13">
        <v>57086.253858148892</v>
      </c>
      <c r="C1092" s="6">
        <v>12.978899999999999</v>
      </c>
      <c r="D1092" s="6">
        <f t="shared" si="34"/>
        <v>1.7305199999999998</v>
      </c>
      <c r="E1092" s="1">
        <f>LOOKUP(A1092,'Crude Price'!A1092:A5023,'Crude Price'!C1092:C5023)</f>
        <v>35.83</v>
      </c>
      <c r="F1092" s="15">
        <f t="shared" si="35"/>
        <v>4.8298074239464132E-2</v>
      </c>
    </row>
    <row r="1093" spans="1:6">
      <c r="A1093" s="11">
        <v>38118</v>
      </c>
      <c r="B1093" s="13">
        <v>60786.208306415137</v>
      </c>
      <c r="C1093" s="6">
        <v>13.634399999999999</v>
      </c>
      <c r="D1093" s="6">
        <f t="shared" si="34"/>
        <v>1.81792</v>
      </c>
      <c r="E1093" s="1">
        <f>LOOKUP(A1093,'Crude Price'!A1093:A5024,'Crude Price'!C1093:C5024)</f>
        <v>36.97</v>
      </c>
      <c r="F1093" s="15">
        <f t="shared" si="35"/>
        <v>4.917284284555045E-2</v>
      </c>
    </row>
    <row r="1094" spans="1:6">
      <c r="A1094" s="11">
        <v>38119</v>
      </c>
      <c r="B1094" s="13">
        <v>62061.432532500468</v>
      </c>
      <c r="C1094" s="6">
        <v>13.896599999999999</v>
      </c>
      <c r="D1094" s="6">
        <f t="shared" si="34"/>
        <v>1.8528799999999999</v>
      </c>
      <c r="E1094" s="1">
        <f>LOOKUP(A1094,'Crude Price'!A1094:A5025,'Crude Price'!C1094:C5025)</f>
        <v>37.950000000000003</v>
      </c>
      <c r="F1094" s="15">
        <f t="shared" si="35"/>
        <v>4.8824242424242416E-2</v>
      </c>
    </row>
    <row r="1095" spans="1:6">
      <c r="A1095" s="11">
        <v>38120</v>
      </c>
      <c r="B1095" s="13">
        <v>62061.432532500468</v>
      </c>
      <c r="C1095" s="6">
        <v>13.896599999999999</v>
      </c>
      <c r="D1095" s="6">
        <f t="shared" si="34"/>
        <v>1.8528799999999999</v>
      </c>
      <c r="E1095" s="1">
        <f>LOOKUP(A1095,'Crude Price'!A1095:A5026,'Crude Price'!C1095:C5026)</f>
        <v>38.299999999999997</v>
      </c>
      <c r="F1095" s="15">
        <f t="shared" si="35"/>
        <v>4.837806788511749E-2</v>
      </c>
    </row>
    <row r="1096" spans="1:6">
      <c r="A1096" s="11">
        <v>38121</v>
      </c>
      <c r="B1096" s="13">
        <v>63651.668378926064</v>
      </c>
      <c r="C1096" s="6">
        <v>14.158800000000001</v>
      </c>
      <c r="D1096" s="6">
        <f t="shared" si="34"/>
        <v>1.8878400000000002</v>
      </c>
      <c r="E1096" s="1">
        <f>LOOKUP(A1096,'Crude Price'!A1096:A5027,'Crude Price'!C1096:C5027)</f>
        <v>39.04</v>
      </c>
      <c r="F1096" s="15">
        <f t="shared" si="35"/>
        <v>4.8356557377049185E-2</v>
      </c>
    </row>
    <row r="1097" spans="1:6">
      <c r="A1097" s="11">
        <v>38124</v>
      </c>
      <c r="B1097" s="13">
        <v>64486.162754681391</v>
      </c>
      <c r="C1097" s="6">
        <v>14.289900000000001</v>
      </c>
      <c r="D1097" s="6">
        <f t="shared" si="34"/>
        <v>1.9053200000000001</v>
      </c>
      <c r="E1097" s="1">
        <f>LOOKUP(A1097,'Crude Price'!A1097:A5028,'Crude Price'!C1097:C5028)</f>
        <v>38.880000000000003</v>
      </c>
      <c r="F1097" s="15">
        <f t="shared" si="35"/>
        <v>4.9005144032921812E-2</v>
      </c>
    </row>
    <row r="1098" spans="1:6">
      <c r="A1098" s="11">
        <v>38125</v>
      </c>
      <c r="B1098" s="13">
        <v>69855.105954458253</v>
      </c>
      <c r="C1098" s="6">
        <v>15.207599999999998</v>
      </c>
      <c r="D1098" s="6">
        <f t="shared" si="34"/>
        <v>2.0276799999999997</v>
      </c>
      <c r="E1098" s="1">
        <f>LOOKUP(A1098,'Crude Price'!A1098:A5029,'Crude Price'!C1098:C5029)</f>
        <v>38.43</v>
      </c>
      <c r="F1098" s="15">
        <f t="shared" si="35"/>
        <v>5.2762945615404622E-2</v>
      </c>
    </row>
    <row r="1099" spans="1:6">
      <c r="A1099" s="11">
        <v>38126</v>
      </c>
      <c r="B1099" s="13">
        <v>68422.375918202801</v>
      </c>
      <c r="C1099" s="6">
        <v>14.945399999999998</v>
      </c>
      <c r="D1099" s="6">
        <f t="shared" si="34"/>
        <v>1.9927199999999996</v>
      </c>
      <c r="E1099" s="1">
        <f>LOOKUP(A1099,'Crude Price'!A1099:A5030,'Crude Price'!C1099:C5030)</f>
        <v>38.35</v>
      </c>
      <c r="F1099" s="15">
        <f t="shared" si="35"/>
        <v>5.1961408083441969E-2</v>
      </c>
    </row>
    <row r="1100" spans="1:6">
      <c r="A1100" s="11">
        <v>38127</v>
      </c>
      <c r="B1100" s="13">
        <v>66233.904411277093</v>
      </c>
      <c r="C1100" s="6">
        <v>14.552100000000001</v>
      </c>
      <c r="D1100" s="6">
        <f t="shared" si="34"/>
        <v>1.9402800000000002</v>
      </c>
      <c r="E1100" s="1">
        <f>LOOKUP(A1100,'Crude Price'!A1100:A5031,'Crude Price'!C1100:C5031)</f>
        <v>38.89</v>
      </c>
      <c r="F1100" s="15">
        <f t="shared" si="35"/>
        <v>4.9891488814605305E-2</v>
      </c>
    </row>
    <row r="1101" spans="1:6">
      <c r="A1101" s="11">
        <v>38128</v>
      </c>
      <c r="B1101" s="13">
        <v>64801.174375021634</v>
      </c>
      <c r="C1101" s="6">
        <v>14.289900000000001</v>
      </c>
      <c r="D1101" s="6">
        <f t="shared" si="34"/>
        <v>1.9053200000000001</v>
      </c>
      <c r="E1101" s="1">
        <f>LOOKUP(A1101,'Crude Price'!A1101:A5032,'Crude Price'!C1101:C5032)</f>
        <v>37.6</v>
      </c>
      <c r="F1101" s="15">
        <f t="shared" si="35"/>
        <v>5.0673404255319153E-2</v>
      </c>
    </row>
    <row r="1102" spans="1:6">
      <c r="A1102" s="11">
        <v>38131</v>
      </c>
      <c r="B1102" s="13">
        <v>64124.185809436429</v>
      </c>
      <c r="C1102" s="6">
        <v>14.158800000000001</v>
      </c>
      <c r="D1102" s="6">
        <f t="shared" si="34"/>
        <v>1.8878400000000002</v>
      </c>
      <c r="E1102" s="1">
        <f>LOOKUP(A1102,'Crude Price'!A1102:A5033,'Crude Price'!C1102:C5033)</f>
        <v>39.22</v>
      </c>
      <c r="F1102" s="15">
        <f t="shared" si="35"/>
        <v>4.813462519122897E-2</v>
      </c>
    </row>
    <row r="1103" spans="1:6">
      <c r="A1103" s="11">
        <v>38132</v>
      </c>
      <c r="B1103" s="13">
        <v>76294.80224524565</v>
      </c>
      <c r="C1103" s="6">
        <v>16.256399999999999</v>
      </c>
      <c r="D1103" s="6">
        <f t="shared" si="34"/>
        <v>2.1675200000000001</v>
      </c>
      <c r="E1103" s="1">
        <f>LOOKUP(A1103,'Crude Price'!A1103:A5034,'Crude Price'!C1103:C5034)</f>
        <v>38.46</v>
      </c>
      <c r="F1103" s="15">
        <f t="shared" si="35"/>
        <v>5.6357774310972442E-2</v>
      </c>
    </row>
    <row r="1104" spans="1:6">
      <c r="A1104" s="11">
        <v>38133</v>
      </c>
      <c r="B1104" s="13">
        <v>77129.296621000991</v>
      </c>
      <c r="C1104" s="6">
        <v>16.387499999999999</v>
      </c>
      <c r="D1104" s="6">
        <f t="shared" si="34"/>
        <v>2.1850000000000001</v>
      </c>
      <c r="E1104" s="1">
        <f>LOOKUP(A1104,'Crude Price'!A1104:A5035,'Crude Price'!C1104:C5035)</f>
        <v>38.049999999999997</v>
      </c>
      <c r="F1104" s="15">
        <f t="shared" si="35"/>
        <v>5.7424441524310123E-2</v>
      </c>
    </row>
    <row r="1105" spans="1:6">
      <c r="A1105" s="11">
        <v>38134</v>
      </c>
      <c r="B1105" s="13">
        <v>76452.308055415779</v>
      </c>
      <c r="C1105" s="6">
        <v>16.256399999999999</v>
      </c>
      <c r="D1105" s="6">
        <f t="shared" si="34"/>
        <v>2.1675200000000001</v>
      </c>
      <c r="E1105" s="1">
        <f>LOOKUP(A1105,'Crude Price'!A1105:A5036,'Crude Price'!C1105:C5036)</f>
        <v>37.03</v>
      </c>
      <c r="F1105" s="15">
        <f t="shared" si="35"/>
        <v>5.8534161490683231E-2</v>
      </c>
    </row>
    <row r="1106" spans="1:6">
      <c r="A1106" s="11">
        <v>38135</v>
      </c>
      <c r="B1106" s="13">
        <v>77286.802431171105</v>
      </c>
      <c r="C1106" s="6">
        <v>16.387499999999999</v>
      </c>
      <c r="D1106" s="6">
        <f t="shared" si="34"/>
        <v>2.1850000000000001</v>
      </c>
      <c r="E1106" s="1">
        <f>LOOKUP(A1106,'Crude Price'!A1106:A5037,'Crude Price'!C1106:C5037)</f>
        <v>37</v>
      </c>
      <c r="F1106" s="15">
        <f t="shared" si="35"/>
        <v>5.9054054054054055E-2</v>
      </c>
    </row>
    <row r="1107" spans="1:6">
      <c r="A1107" s="11">
        <v>38139</v>
      </c>
      <c r="B1107" s="13">
        <v>84167.228572288514</v>
      </c>
      <c r="C1107" s="6">
        <v>17.567399999999999</v>
      </c>
      <c r="D1107" s="6">
        <f t="shared" si="34"/>
        <v>2.34232</v>
      </c>
      <c r="E1107" s="1">
        <f>LOOKUP(A1107,'Crude Price'!A1107:A5038,'Crude Price'!C1107:C5038)</f>
        <v>39.049999999999997</v>
      </c>
      <c r="F1107" s="15">
        <f t="shared" si="35"/>
        <v>5.9982586427656852E-2</v>
      </c>
    </row>
    <row r="1108" spans="1:6">
      <c r="A1108" s="11">
        <v>38140</v>
      </c>
      <c r="B1108" s="13">
        <v>85757.464418714095</v>
      </c>
      <c r="C1108" s="6">
        <v>17.829599999999999</v>
      </c>
      <c r="D1108" s="6">
        <f t="shared" si="34"/>
        <v>2.3772799999999998</v>
      </c>
      <c r="E1108" s="1">
        <f>LOOKUP(A1108,'Crude Price'!A1108:A5039,'Crude Price'!C1108:C5039)</f>
        <v>37.99</v>
      </c>
      <c r="F1108" s="15">
        <f t="shared" si="35"/>
        <v>6.2576467491445104E-2</v>
      </c>
    </row>
    <row r="1109" spans="1:6">
      <c r="A1109" s="11">
        <v>38141</v>
      </c>
      <c r="B1109" s="13">
        <v>85080.475853128897</v>
      </c>
      <c r="C1109" s="6">
        <v>17.698499999999999</v>
      </c>
      <c r="D1109" s="6">
        <f t="shared" si="34"/>
        <v>2.3597999999999999</v>
      </c>
      <c r="E1109" s="1">
        <f>LOOKUP(A1109,'Crude Price'!A1109:A5040,'Crude Price'!C1109:C5040)</f>
        <v>36.26</v>
      </c>
      <c r="F1109" s="15">
        <f t="shared" si="35"/>
        <v>6.5079977937120795E-2</v>
      </c>
    </row>
    <row r="1110" spans="1:6">
      <c r="A1110" s="11">
        <v>38142</v>
      </c>
      <c r="B1110" s="13">
        <v>84403.487287543699</v>
      </c>
      <c r="C1110" s="6">
        <v>17.567399999999999</v>
      </c>
      <c r="D1110" s="6">
        <f t="shared" si="34"/>
        <v>2.34232</v>
      </c>
      <c r="E1110" s="1">
        <f>LOOKUP(A1110,'Crude Price'!A1110:A5041,'Crude Price'!C1110:C5041)</f>
        <v>35.97</v>
      </c>
      <c r="F1110" s="15">
        <f t="shared" si="35"/>
        <v>6.5118710036141225E-2</v>
      </c>
    </row>
    <row r="1111" spans="1:6">
      <c r="A1111" s="11">
        <v>38145</v>
      </c>
      <c r="B1111" s="13">
        <v>83568.992911788373</v>
      </c>
      <c r="C1111" s="6">
        <v>17.436299999999999</v>
      </c>
      <c r="D1111" s="6">
        <f t="shared" si="34"/>
        <v>2.32484</v>
      </c>
      <c r="E1111" s="1">
        <f>LOOKUP(A1111,'Crude Price'!A1111:A5042,'Crude Price'!C1111:C5042)</f>
        <v>35.57</v>
      </c>
      <c r="F1111" s="15">
        <f t="shared" si="35"/>
        <v>6.5359572673601346E-2</v>
      </c>
    </row>
    <row r="1112" spans="1:6">
      <c r="A1112" s="11">
        <v>38146</v>
      </c>
      <c r="B1112" s="13">
        <v>83529.616459245852</v>
      </c>
      <c r="C1112" s="6">
        <v>17.436299999999999</v>
      </c>
      <c r="D1112" s="6">
        <f t="shared" si="34"/>
        <v>2.32484</v>
      </c>
      <c r="E1112" s="1">
        <f>LOOKUP(A1112,'Crude Price'!A1112:A5043,'Crude Price'!C1112:C5043)</f>
        <v>35.47</v>
      </c>
      <c r="F1112" s="15">
        <f t="shared" si="35"/>
        <v>6.554383986467438E-2</v>
      </c>
    </row>
    <row r="1113" spans="1:6">
      <c r="A1113" s="11">
        <v>38147</v>
      </c>
      <c r="B1113" s="13">
        <v>83490.24000670333</v>
      </c>
      <c r="C1113" s="6">
        <v>17.436299999999999</v>
      </c>
      <c r="D1113" s="6">
        <f t="shared" si="34"/>
        <v>2.32484</v>
      </c>
      <c r="E1113" s="1">
        <f>LOOKUP(A1113,'Crude Price'!A1113:A5044,'Crude Price'!C1113:C5044)</f>
        <v>34.69</v>
      </c>
      <c r="F1113" s="15">
        <f t="shared" si="35"/>
        <v>6.7017584318247336E-2</v>
      </c>
    </row>
    <row r="1114" spans="1:6">
      <c r="A1114" s="11">
        <v>38148</v>
      </c>
      <c r="B1114" s="13">
        <v>83450.863554160795</v>
      </c>
      <c r="C1114" s="6">
        <v>17.436299999999999</v>
      </c>
      <c r="D1114" s="6">
        <f t="shared" si="34"/>
        <v>2.32484</v>
      </c>
      <c r="E1114" s="1">
        <f>LOOKUP(A1114,'Crude Price'!A1114:A5045,'Crude Price'!C1114:C5045)</f>
        <v>35.75</v>
      </c>
      <c r="F1114" s="15">
        <f t="shared" si="35"/>
        <v>6.5030489510489509E-2</v>
      </c>
    </row>
    <row r="1115" spans="1:6">
      <c r="A1115" s="11">
        <v>38149</v>
      </c>
      <c r="B1115" s="13">
        <v>86434.452984299292</v>
      </c>
      <c r="C1115" s="6">
        <v>17.960699999999999</v>
      </c>
      <c r="D1115" s="6">
        <f t="shared" si="34"/>
        <v>2.3947599999999998</v>
      </c>
      <c r="E1115" s="1">
        <f>LOOKUP(A1115,'Crude Price'!A1115:A5046,'Crude Price'!C1115:C5046)</f>
        <v>35.229999999999997</v>
      </c>
      <c r="F1115" s="15">
        <f t="shared" si="35"/>
        <v>6.7975021288674428E-2</v>
      </c>
    </row>
    <row r="1116" spans="1:6">
      <c r="A1116" s="11">
        <v>38152</v>
      </c>
      <c r="B1116" s="13">
        <v>85639.335061086502</v>
      </c>
      <c r="C1116" s="6">
        <v>17.829599999999999</v>
      </c>
      <c r="D1116" s="6">
        <f t="shared" si="34"/>
        <v>2.3772799999999998</v>
      </c>
      <c r="E1116" s="1">
        <f>LOOKUP(A1116,'Crude Price'!A1116:A5047,'Crude Price'!C1116:C5047)</f>
        <v>35.22</v>
      </c>
      <c r="F1116" s="15">
        <f t="shared" si="35"/>
        <v>6.7498012492901757E-2</v>
      </c>
    </row>
    <row r="1117" spans="1:6">
      <c r="A1117" s="11">
        <v>38153</v>
      </c>
      <c r="B1117" s="13">
        <v>84844.217137873711</v>
      </c>
      <c r="C1117" s="6">
        <v>17.698499999999999</v>
      </c>
      <c r="D1117" s="6">
        <f t="shared" si="34"/>
        <v>2.3597999999999999</v>
      </c>
      <c r="E1117" s="1">
        <f>LOOKUP(A1117,'Crude Price'!A1117:A5048,'Crude Price'!C1117:C5048)</f>
        <v>34.659999999999997</v>
      </c>
      <c r="F1117" s="15">
        <f t="shared" si="35"/>
        <v>6.8084246970571263E-2</v>
      </c>
    </row>
    <row r="1118" spans="1:6">
      <c r="A1118" s="11">
        <v>38154</v>
      </c>
      <c r="B1118" s="13">
        <v>84804.84068533119</v>
      </c>
      <c r="C1118" s="6">
        <v>17.698499999999999</v>
      </c>
      <c r="D1118" s="6">
        <f t="shared" si="34"/>
        <v>2.3597999999999999</v>
      </c>
      <c r="E1118" s="1">
        <f>LOOKUP(A1118,'Crude Price'!A1118:A5049,'Crude Price'!C1118:C5049)</f>
        <v>34.56</v>
      </c>
      <c r="F1118" s="15">
        <f t="shared" si="35"/>
        <v>6.8281249999999988E-2</v>
      </c>
    </row>
    <row r="1119" spans="1:6">
      <c r="A1119" s="11">
        <v>38155</v>
      </c>
      <c r="B1119" s="13">
        <v>82498.239820777875</v>
      </c>
      <c r="C1119" s="6">
        <v>17.305199999999999</v>
      </c>
      <c r="D1119" s="6">
        <f t="shared" si="34"/>
        <v>2.3073600000000001</v>
      </c>
      <c r="E1119" s="1">
        <f>LOOKUP(A1119,'Crude Price'!A1119:A5050,'Crude Price'!C1119:C5050)</f>
        <v>35.58</v>
      </c>
      <c r="F1119" s="15">
        <f t="shared" si="35"/>
        <v>6.4849915682967968E-2</v>
      </c>
    </row>
    <row r="1120" spans="1:6">
      <c r="A1120" s="11">
        <v>38156</v>
      </c>
      <c r="B1120" s="13">
        <v>79435.897485554306</v>
      </c>
      <c r="C1120" s="6">
        <v>16.780799999999999</v>
      </c>
      <c r="D1120" s="6">
        <f t="shared" si="34"/>
        <v>2.2374399999999999</v>
      </c>
      <c r="E1120" s="1">
        <f>LOOKUP(A1120,'Crude Price'!A1120:A5051,'Crude Price'!C1120:C5051)</f>
        <v>35.43</v>
      </c>
      <c r="F1120" s="15">
        <f t="shared" si="35"/>
        <v>6.3151001975726775E-2</v>
      </c>
    </row>
    <row r="1121" spans="1:6">
      <c r="A1121" s="11">
        <v>38159</v>
      </c>
      <c r="B1121" s="13">
        <v>77129.296621000991</v>
      </c>
      <c r="C1121" s="6">
        <v>16.387499999999999</v>
      </c>
      <c r="D1121" s="6">
        <f t="shared" si="34"/>
        <v>2.1850000000000001</v>
      </c>
      <c r="E1121" s="1">
        <f>LOOKUP(A1121,'Crude Price'!A1121:A5052,'Crude Price'!C1121:C5052)</f>
        <v>34.82</v>
      </c>
      <c r="F1121" s="15">
        <f t="shared" si="35"/>
        <v>6.2751292360712238E-2</v>
      </c>
    </row>
    <row r="1122" spans="1:6">
      <c r="A1122" s="11">
        <v>38160</v>
      </c>
      <c r="B1122" s="13">
        <v>71083.36485563888</v>
      </c>
      <c r="C1122" s="6">
        <v>15.338699999999998</v>
      </c>
      <c r="D1122" s="6">
        <f t="shared" si="34"/>
        <v>2.0451599999999996</v>
      </c>
      <c r="E1122" s="1">
        <f>LOOKUP(A1122,'Crude Price'!A1122:A5053,'Crude Price'!C1122:C5053)</f>
        <v>34.950000000000003</v>
      </c>
      <c r="F1122" s="15">
        <f t="shared" si="35"/>
        <v>5.8516738197424881E-2</v>
      </c>
    </row>
    <row r="1123" spans="1:6">
      <c r="A1123" s="11">
        <v>38161</v>
      </c>
      <c r="B1123" s="13">
        <v>70327.623384968625</v>
      </c>
      <c r="C1123" s="6">
        <v>15.207599999999998</v>
      </c>
      <c r="D1123" s="6">
        <f t="shared" si="34"/>
        <v>2.0276799999999997</v>
      </c>
      <c r="E1123" s="1">
        <f>LOOKUP(A1123,'Crude Price'!A1123:A5054,'Crude Price'!C1123:C5054)</f>
        <v>34.81</v>
      </c>
      <c r="F1123" s="15">
        <f t="shared" si="35"/>
        <v>5.8249928181557012E-2</v>
      </c>
    </row>
    <row r="1124" spans="1:6">
      <c r="A1124" s="11">
        <v>38162</v>
      </c>
      <c r="B1124" s="13">
        <v>70327.623384968625</v>
      </c>
      <c r="C1124" s="6">
        <v>15.207599999999998</v>
      </c>
      <c r="D1124" s="6">
        <f t="shared" si="34"/>
        <v>2.0276799999999997</v>
      </c>
      <c r="E1124" s="1">
        <f>LOOKUP(A1124,'Crude Price'!A1124:A5055,'Crude Price'!C1124:C5055)</f>
        <v>34.71</v>
      </c>
      <c r="F1124" s="15">
        <f t="shared" si="35"/>
        <v>5.8417747046960518E-2</v>
      </c>
    </row>
    <row r="1125" spans="1:6">
      <c r="A1125" s="11">
        <v>38163</v>
      </c>
      <c r="B1125" s="13">
        <v>70327.623384968625</v>
      </c>
      <c r="C1125" s="6">
        <v>15.207599999999998</v>
      </c>
      <c r="D1125" s="6">
        <f t="shared" si="34"/>
        <v>2.0276799999999997</v>
      </c>
      <c r="E1125" s="1">
        <f>LOOKUP(A1125,'Crude Price'!A1125:A5056,'Crude Price'!C1125:C5056)</f>
        <v>34.25</v>
      </c>
      <c r="F1125" s="15">
        <f t="shared" si="35"/>
        <v>5.920233576642335E-2</v>
      </c>
    </row>
    <row r="1126" spans="1:6">
      <c r="A1126" s="11">
        <v>38166</v>
      </c>
      <c r="B1126" s="13">
        <v>73350.589267649673</v>
      </c>
      <c r="C1126" s="6">
        <v>15.731999999999999</v>
      </c>
      <c r="D1126" s="6">
        <f t="shared" si="34"/>
        <v>2.0975999999999999</v>
      </c>
      <c r="E1126" s="1">
        <f>LOOKUP(A1126,'Crude Price'!A1126:A5057,'Crude Price'!C1126:C5057)</f>
        <v>33.24</v>
      </c>
      <c r="F1126" s="15">
        <f t="shared" si="35"/>
        <v>6.3104693140794213E-2</v>
      </c>
    </row>
    <row r="1127" spans="1:6">
      <c r="A1127" s="11">
        <v>38167</v>
      </c>
      <c r="B1127" s="13">
        <v>76373.555150330722</v>
      </c>
      <c r="C1127" s="6">
        <v>16.256399999999999</v>
      </c>
      <c r="D1127" s="6">
        <f t="shared" si="34"/>
        <v>2.1675200000000001</v>
      </c>
      <c r="E1127" s="1">
        <f>LOOKUP(A1127,'Crude Price'!A1127:A5058,'Crude Price'!C1127:C5058)</f>
        <v>32.61</v>
      </c>
      <c r="F1127" s="15">
        <f t="shared" si="35"/>
        <v>6.6467954615148733E-2</v>
      </c>
    </row>
    <row r="1128" spans="1:6">
      <c r="A1128" s="11">
        <v>38168</v>
      </c>
      <c r="B1128" s="13">
        <v>75617.813679660452</v>
      </c>
      <c r="C1128" s="6">
        <v>16.125299999999999</v>
      </c>
      <c r="D1128" s="6">
        <f t="shared" si="34"/>
        <v>2.1500399999999997</v>
      </c>
      <c r="E1128" s="1">
        <f>LOOKUP(A1128,'Crude Price'!A1128:A5059,'Crude Price'!C1128:C5059)</f>
        <v>33.22</v>
      </c>
      <c r="F1128" s="15">
        <f t="shared" si="35"/>
        <v>6.4721252257676096E-2</v>
      </c>
    </row>
    <row r="1129" spans="1:6">
      <c r="A1129" s="11">
        <v>38169</v>
      </c>
      <c r="B1129" s="13">
        <v>72594.847796979418</v>
      </c>
      <c r="C1129" s="6">
        <v>15.600899999999999</v>
      </c>
      <c r="D1129" s="6">
        <f t="shared" si="34"/>
        <v>2.08012</v>
      </c>
      <c r="E1129" s="1">
        <f>LOOKUP(A1129,'Crude Price'!A1129:A5060,'Crude Price'!C1129:C5060)</f>
        <v>35.58</v>
      </c>
      <c r="F1129" s="15">
        <f t="shared" si="35"/>
        <v>5.8463181562675659E-2</v>
      </c>
    </row>
    <row r="1130" spans="1:6">
      <c r="A1130" s="11">
        <v>38170</v>
      </c>
      <c r="B1130" s="13">
        <v>71083.36485563888</v>
      </c>
      <c r="C1130" s="6">
        <v>15.338699999999998</v>
      </c>
      <c r="D1130" s="6">
        <f t="shared" si="34"/>
        <v>2.0451599999999996</v>
      </c>
      <c r="E1130" s="1">
        <f>LOOKUP(A1130,'Crude Price'!A1130:A5061,'Crude Price'!C1130:C5061)</f>
        <v>35.36</v>
      </c>
      <c r="F1130" s="15">
        <f t="shared" si="35"/>
        <v>5.7838235294117635E-2</v>
      </c>
    </row>
    <row r="1131" spans="1:6">
      <c r="A1131" s="11">
        <v>38173</v>
      </c>
      <c r="B1131" s="13">
        <v>70327.623384968625</v>
      </c>
      <c r="C1131" s="6">
        <v>15.207599999999998</v>
      </c>
      <c r="D1131" s="6">
        <f t="shared" si="34"/>
        <v>2.0276799999999997</v>
      </c>
      <c r="E1131" s="1">
        <f>LOOKUP(A1131,'Crude Price'!A1131:A5062,'Crude Price'!C1131:C5062)</f>
        <v>35.729999999999997</v>
      </c>
      <c r="F1131" s="15">
        <f t="shared" si="35"/>
        <v>5.6750069969213543E-2</v>
      </c>
    </row>
    <row r="1132" spans="1:6">
      <c r="A1132" s="11">
        <v>38174</v>
      </c>
      <c r="B1132" s="13">
        <v>74106.330738319943</v>
      </c>
      <c r="C1132" s="6">
        <v>15.863099999999999</v>
      </c>
      <c r="D1132" s="6">
        <f t="shared" si="34"/>
        <v>2.1150799999999998</v>
      </c>
      <c r="E1132" s="1">
        <f>LOOKUP(A1132,'Crude Price'!A1132:A5063,'Crude Price'!C1132:C5063)</f>
        <v>36.47</v>
      </c>
      <c r="F1132" s="15">
        <f t="shared" si="35"/>
        <v>5.7995064436523171E-2</v>
      </c>
    </row>
    <row r="1133" spans="1:6">
      <c r="A1133" s="11">
        <v>38175</v>
      </c>
      <c r="B1133" s="13">
        <v>80152.262503682025</v>
      </c>
      <c r="C1133" s="6">
        <v>16.911899999999999</v>
      </c>
      <c r="D1133" s="6">
        <f t="shared" si="34"/>
        <v>2.2549199999999998</v>
      </c>
      <c r="E1133" s="1">
        <f>LOOKUP(A1133,'Crude Price'!A1133:A5064,'Crude Price'!C1133:C5064)</f>
        <v>35.619999999999997</v>
      </c>
      <c r="F1133" s="15">
        <f t="shared" si="35"/>
        <v>6.3304884896125777E-2</v>
      </c>
    </row>
    <row r="1134" spans="1:6">
      <c r="A1134" s="11">
        <v>38176</v>
      </c>
      <c r="B1134" s="13">
        <v>83175.228386363073</v>
      </c>
      <c r="C1134" s="6">
        <v>17.436299999999999</v>
      </c>
      <c r="D1134" s="6">
        <f t="shared" si="34"/>
        <v>2.32484</v>
      </c>
      <c r="E1134" s="1">
        <f>LOOKUP(A1134,'Crude Price'!A1134:A5065,'Crude Price'!C1134:C5065)</f>
        <v>37.130000000000003</v>
      </c>
      <c r="F1134" s="15">
        <f t="shared" si="35"/>
        <v>6.2613520064637759E-2</v>
      </c>
    </row>
    <row r="1135" spans="1:6">
      <c r="A1135" s="11">
        <v>38177</v>
      </c>
      <c r="B1135" s="13">
        <v>86953.93573971439</v>
      </c>
      <c r="C1135" s="6">
        <v>18.091799999999999</v>
      </c>
      <c r="D1135" s="6">
        <f t="shared" si="34"/>
        <v>2.4122399999999997</v>
      </c>
      <c r="E1135" s="1">
        <f>LOOKUP(A1135,'Crude Price'!A1135:A5066,'Crude Price'!C1135:C5066)</f>
        <v>37.58</v>
      </c>
      <c r="F1135" s="15">
        <f t="shared" si="35"/>
        <v>6.4189462480042578E-2</v>
      </c>
    </row>
    <row r="1136" spans="1:6">
      <c r="A1136" s="11">
        <v>38180</v>
      </c>
      <c r="B1136" s="13">
        <v>86198.194269044121</v>
      </c>
      <c r="C1136" s="6">
        <v>17.960699999999999</v>
      </c>
      <c r="D1136" s="6">
        <f t="shared" si="34"/>
        <v>2.3947599999999998</v>
      </c>
      <c r="E1136" s="1">
        <f>LOOKUP(A1136,'Crude Price'!A1136:A5067,'Crude Price'!C1136:C5067)</f>
        <v>37.729999999999997</v>
      </c>
      <c r="F1136" s="15">
        <f t="shared" si="35"/>
        <v>6.3470978001590239E-2</v>
      </c>
    </row>
    <row r="1137" spans="1:6">
      <c r="A1137" s="11">
        <v>38181</v>
      </c>
      <c r="B1137" s="13">
        <v>86953.93573971439</v>
      </c>
      <c r="C1137" s="6">
        <v>18.091799999999999</v>
      </c>
      <c r="D1137" s="6">
        <f t="shared" si="34"/>
        <v>2.4122399999999997</v>
      </c>
      <c r="E1137" s="1">
        <f>LOOKUP(A1137,'Crude Price'!A1137:A5068,'Crude Price'!C1137:C5068)</f>
        <v>36.68</v>
      </c>
      <c r="F1137" s="15">
        <f t="shared" si="35"/>
        <v>6.5764449291166843E-2</v>
      </c>
    </row>
    <row r="1138" spans="1:6">
      <c r="A1138" s="11">
        <v>38182</v>
      </c>
      <c r="B1138" s="13">
        <v>87709.677210384631</v>
      </c>
      <c r="C1138" s="6">
        <v>18.222899999999999</v>
      </c>
      <c r="D1138" s="6">
        <f t="shared" si="34"/>
        <v>2.4297200000000001</v>
      </c>
      <c r="E1138" s="1">
        <f>LOOKUP(A1138,'Crude Price'!A1138:A5069,'Crude Price'!C1138:C5069)</f>
        <v>37.51</v>
      </c>
      <c r="F1138" s="15">
        <f t="shared" si="35"/>
        <v>6.4775259930685156E-2</v>
      </c>
    </row>
    <row r="1139" spans="1:6">
      <c r="A1139" s="11">
        <v>38183</v>
      </c>
      <c r="B1139" s="13">
        <v>92244.126034406203</v>
      </c>
      <c r="C1139" s="6">
        <v>19.009499999999999</v>
      </c>
      <c r="D1139" s="6">
        <f t="shared" si="34"/>
        <v>2.5345999999999997</v>
      </c>
      <c r="E1139" s="1">
        <f>LOOKUP(A1139,'Crude Price'!A1139:A5070,'Crude Price'!C1139:C5070)</f>
        <v>38.409999999999997</v>
      </c>
      <c r="F1139" s="15">
        <f t="shared" si="35"/>
        <v>6.5988023952095812E-2</v>
      </c>
    </row>
    <row r="1140" spans="1:6">
      <c r="A1140" s="11">
        <v>38184</v>
      </c>
      <c r="B1140" s="13">
        <v>96022.833387757521</v>
      </c>
      <c r="C1140" s="6">
        <v>19.664999999999999</v>
      </c>
      <c r="D1140" s="6">
        <f t="shared" si="34"/>
        <v>2.6219999999999999</v>
      </c>
      <c r="E1140" s="1">
        <f>LOOKUP(A1140,'Crude Price'!A1140:A5071,'Crude Price'!C1140:C5071)</f>
        <v>38.49</v>
      </c>
      <c r="F1140" s="15">
        <f t="shared" si="35"/>
        <v>6.8121590023382694E-2</v>
      </c>
    </row>
    <row r="1141" spans="1:6">
      <c r="A1141" s="11">
        <v>38187</v>
      </c>
      <c r="B1141" s="13">
        <v>101313.02368244935</v>
      </c>
      <c r="C1141" s="6">
        <v>20.582699999999999</v>
      </c>
      <c r="D1141" s="6">
        <f t="shared" si="34"/>
        <v>2.7443599999999999</v>
      </c>
      <c r="E1141" s="1">
        <f>LOOKUP(A1141,'Crude Price'!A1141:A5072,'Crude Price'!C1141:C5072)</f>
        <v>39.07</v>
      </c>
      <c r="F1141" s="15">
        <f t="shared" si="35"/>
        <v>7.0242129511133858E-2</v>
      </c>
    </row>
    <row r="1142" spans="1:6">
      <c r="A1142" s="11">
        <v>38188</v>
      </c>
      <c r="B1142" s="13">
        <v>102068.76515311962</v>
      </c>
      <c r="C1142" s="6">
        <v>20.713799999999999</v>
      </c>
      <c r="D1142" s="6">
        <f t="shared" si="34"/>
        <v>2.7618399999999999</v>
      </c>
      <c r="E1142" s="1">
        <f>LOOKUP(A1142,'Crude Price'!A1142:A5073,'Crude Price'!C1142:C5073)</f>
        <v>38.96</v>
      </c>
      <c r="F1142" s="15">
        <f t="shared" si="35"/>
        <v>7.0889117043121147E-2</v>
      </c>
    </row>
    <row r="1143" spans="1:6">
      <c r="A1143" s="11">
        <v>38189</v>
      </c>
      <c r="B1143" s="13">
        <v>102824.50662378987</v>
      </c>
      <c r="C1143" s="6">
        <v>20.844899999999999</v>
      </c>
      <c r="D1143" s="6">
        <f t="shared" si="34"/>
        <v>2.7793199999999998</v>
      </c>
      <c r="E1143" s="1">
        <f>LOOKUP(A1143,'Crude Price'!A1143:A5074,'Crude Price'!C1143:C5074)</f>
        <v>38.479999999999997</v>
      </c>
      <c r="F1143" s="15">
        <f t="shared" si="35"/>
        <v>7.2227650727650722E-2</v>
      </c>
    </row>
    <row r="1144" spans="1:6">
      <c r="A1144" s="11">
        <v>38190</v>
      </c>
      <c r="B1144" s="13">
        <v>99045.799270438569</v>
      </c>
      <c r="C1144" s="6">
        <v>20.189399999999999</v>
      </c>
      <c r="D1144" s="6">
        <f t="shared" si="34"/>
        <v>2.6919200000000001</v>
      </c>
      <c r="E1144" s="1">
        <f>LOOKUP(A1144,'Crude Price'!A1144:A5075,'Crude Price'!C1144:C5075)</f>
        <v>39.159999999999997</v>
      </c>
      <c r="F1144" s="15">
        <f t="shared" si="35"/>
        <v>6.874157303370787E-2</v>
      </c>
    </row>
    <row r="1145" spans="1:6">
      <c r="A1145" s="11">
        <v>38191</v>
      </c>
      <c r="B1145" s="13">
        <v>97534.316329098045</v>
      </c>
      <c r="C1145" s="6">
        <v>19.927199999999999</v>
      </c>
      <c r="D1145" s="6">
        <f t="shared" si="34"/>
        <v>2.6569599999999998</v>
      </c>
      <c r="E1145" s="1">
        <f>LOOKUP(A1145,'Crude Price'!A1145:A5076,'Crude Price'!C1145:C5076)</f>
        <v>39.590000000000003</v>
      </c>
      <c r="F1145" s="15">
        <f t="shared" si="35"/>
        <v>6.711189694367263E-2</v>
      </c>
    </row>
    <row r="1146" spans="1:6">
      <c r="A1146" s="11">
        <v>38194</v>
      </c>
      <c r="B1146" s="13">
        <v>96022.833387757521</v>
      </c>
      <c r="C1146" s="6">
        <v>19.664999999999999</v>
      </c>
      <c r="D1146" s="6">
        <f t="shared" si="34"/>
        <v>2.6219999999999999</v>
      </c>
      <c r="E1146" s="1">
        <f>LOOKUP(A1146,'Crude Price'!A1146:A5077,'Crude Price'!C1146:C5077)</f>
        <v>39.75</v>
      </c>
      <c r="F1146" s="15">
        <f t="shared" si="35"/>
        <v>6.5962264150943389E-2</v>
      </c>
    </row>
    <row r="1147" spans="1:6">
      <c r="A1147" s="11">
        <v>38195</v>
      </c>
      <c r="B1147" s="13">
        <v>92999.867505076458</v>
      </c>
      <c r="C1147" s="6">
        <v>19.140599999999999</v>
      </c>
      <c r="D1147" s="6">
        <f t="shared" si="34"/>
        <v>2.5520799999999997</v>
      </c>
      <c r="E1147" s="1">
        <f>LOOKUP(A1147,'Crude Price'!A1147:A5078,'Crude Price'!C1147:C5078)</f>
        <v>40.090000000000003</v>
      </c>
      <c r="F1147" s="15">
        <f t="shared" si="35"/>
        <v>6.3658767772511837E-2</v>
      </c>
    </row>
    <row r="1148" spans="1:6">
      <c r="A1148" s="11">
        <v>38196</v>
      </c>
      <c r="B1148" s="13">
        <v>90732.643093065693</v>
      </c>
      <c r="C1148" s="6">
        <v>18.747299999999999</v>
      </c>
      <c r="D1148" s="6">
        <f t="shared" si="34"/>
        <v>2.4996399999999999</v>
      </c>
      <c r="E1148" s="1">
        <f>LOOKUP(A1148,'Crude Price'!A1148:A5079,'Crude Price'!C1148:C5079)</f>
        <v>41.08</v>
      </c>
      <c r="F1148" s="15">
        <f t="shared" si="35"/>
        <v>6.0848101265822782E-2</v>
      </c>
    </row>
    <row r="1149" spans="1:6">
      <c r="A1149" s="11">
        <v>38197</v>
      </c>
      <c r="B1149" s="13">
        <v>84529.205517533483</v>
      </c>
      <c r="C1149" s="6">
        <v>17.698499999999999</v>
      </c>
      <c r="D1149" s="6">
        <f t="shared" si="34"/>
        <v>2.3597999999999999</v>
      </c>
      <c r="E1149" s="1">
        <f>LOOKUP(A1149,'Crude Price'!A1149:A5080,'Crude Price'!C1149:C5080)</f>
        <v>40.93</v>
      </c>
      <c r="F1149" s="15">
        <f t="shared" si="35"/>
        <v>5.7654532128023454E-2</v>
      </c>
    </row>
    <row r="1150" spans="1:6">
      <c r="A1150" s="11">
        <v>38198</v>
      </c>
      <c r="B1150" s="13">
        <v>82261.981105522689</v>
      </c>
      <c r="C1150" s="6">
        <v>17.305199999999999</v>
      </c>
      <c r="D1150" s="6">
        <f t="shared" si="34"/>
        <v>2.3073600000000001</v>
      </c>
      <c r="E1150" s="1">
        <f>LOOKUP(A1150,'Crude Price'!A1150:A5081,'Crude Price'!C1150:C5081)</f>
        <v>41.47</v>
      </c>
      <c r="F1150" s="15">
        <f t="shared" si="35"/>
        <v>5.5639257294429714E-2</v>
      </c>
    </row>
    <row r="1151" spans="1:6">
      <c r="A1151" s="11">
        <v>38201</v>
      </c>
      <c r="B1151" s="13">
        <v>79160.262317756584</v>
      </c>
      <c r="C1151" s="6">
        <v>16.780799999999999</v>
      </c>
      <c r="D1151" s="6">
        <f t="shared" si="34"/>
        <v>2.2374399999999999</v>
      </c>
      <c r="E1151" s="1">
        <f>LOOKUP(A1151,'Crude Price'!A1151:A5082,'Crude Price'!C1151:C5082)</f>
        <v>41.35</v>
      </c>
      <c r="F1151" s="15">
        <f t="shared" si="35"/>
        <v>5.4109794437726719E-2</v>
      </c>
    </row>
    <row r="1152" spans="1:6">
      <c r="A1152" s="11">
        <v>38202</v>
      </c>
      <c r="B1152" s="13">
        <v>71602.847611053963</v>
      </c>
      <c r="C1152" s="6">
        <v>15.469799999999999</v>
      </c>
      <c r="D1152" s="6">
        <f t="shared" si="34"/>
        <v>2.06264</v>
      </c>
      <c r="E1152" s="1">
        <f>LOOKUP(A1152,'Crude Price'!A1152:A5083,'Crude Price'!C1152:C5083)</f>
        <v>41.82</v>
      </c>
      <c r="F1152" s="15">
        <f t="shared" si="35"/>
        <v>4.9321855571496889E-2</v>
      </c>
    </row>
    <row r="1153" spans="1:6">
      <c r="A1153" s="11">
        <v>38203</v>
      </c>
      <c r="B1153" s="13">
        <v>63966.6799992663</v>
      </c>
      <c r="C1153" s="6">
        <v>14.158800000000001</v>
      </c>
      <c r="D1153" s="6">
        <f t="shared" si="34"/>
        <v>1.8878400000000002</v>
      </c>
      <c r="E1153" s="1">
        <f>LOOKUP(A1153,'Crude Price'!A1153:A5084,'Crude Price'!C1153:C5084)</f>
        <v>41.75</v>
      </c>
      <c r="F1153" s="15">
        <f t="shared" si="35"/>
        <v>4.521772455089821E-2</v>
      </c>
    </row>
    <row r="1154" spans="1:6">
      <c r="A1154" s="11">
        <v>38204</v>
      </c>
      <c r="B1154" s="13">
        <v>69178.117388873055</v>
      </c>
      <c r="C1154" s="6">
        <v>15.076499999999998</v>
      </c>
      <c r="D1154" s="6">
        <f t="shared" si="34"/>
        <v>2.0101999999999998</v>
      </c>
      <c r="E1154" s="1">
        <f>LOOKUP(A1154,'Crude Price'!A1154:A5085,'Crude Price'!C1154:C5085)</f>
        <v>42.49</v>
      </c>
      <c r="F1154" s="15">
        <f t="shared" si="35"/>
        <v>4.7309955283596133E-2</v>
      </c>
    </row>
    <row r="1155" spans="1:6">
      <c r="A1155" s="11">
        <v>38205</v>
      </c>
      <c r="B1155" s="13">
        <v>72956.824742224373</v>
      </c>
      <c r="C1155" s="6">
        <v>15.731999999999999</v>
      </c>
      <c r="D1155" s="6">
        <f t="shared" ref="D1155:D1218" si="36">C1155/7.5</f>
        <v>2.0975999999999999</v>
      </c>
      <c r="E1155" s="1">
        <f>LOOKUP(A1155,'Crude Price'!A1155:A5086,'Crude Price'!C1155:C5086)</f>
        <v>42.63</v>
      </c>
      <c r="F1155" s="15">
        <f t="shared" ref="F1155:F1218" si="37">D1155/E1155</f>
        <v>4.9204785362420823E-2</v>
      </c>
    </row>
    <row r="1156" spans="1:6">
      <c r="A1156" s="11">
        <v>38208</v>
      </c>
      <c r="B1156" s="13">
        <v>74468.307683564897</v>
      </c>
      <c r="C1156" s="6">
        <v>15.994199999999999</v>
      </c>
      <c r="D1156" s="6">
        <f t="shared" si="36"/>
        <v>2.1325599999999998</v>
      </c>
      <c r="E1156" s="1">
        <f>LOOKUP(A1156,'Crude Price'!A1156:A5087,'Crude Price'!C1156:C5087)</f>
        <v>43.21</v>
      </c>
      <c r="F1156" s="15">
        <f t="shared" si="37"/>
        <v>4.9353390418884514E-2</v>
      </c>
    </row>
    <row r="1157" spans="1:6">
      <c r="A1157" s="11">
        <v>38209</v>
      </c>
      <c r="B1157" s="13">
        <v>72201.083271554118</v>
      </c>
      <c r="C1157" s="6">
        <v>15.600899999999999</v>
      </c>
      <c r="D1157" s="6">
        <f t="shared" si="36"/>
        <v>2.08012</v>
      </c>
      <c r="E1157" s="1">
        <f>LOOKUP(A1157,'Crude Price'!A1157:A5088,'Crude Price'!C1157:C5088)</f>
        <v>42.5</v>
      </c>
      <c r="F1157" s="15">
        <f t="shared" si="37"/>
        <v>4.8944000000000001E-2</v>
      </c>
    </row>
    <row r="1158" spans="1:6">
      <c r="A1158" s="11">
        <v>38210</v>
      </c>
      <c r="B1158" s="13">
        <v>69776.353049373196</v>
      </c>
      <c r="C1158" s="6">
        <v>15.207599999999998</v>
      </c>
      <c r="D1158" s="6">
        <f t="shared" si="36"/>
        <v>2.0276799999999997</v>
      </c>
      <c r="E1158" s="1">
        <f>LOOKUP(A1158,'Crude Price'!A1158:A5089,'Crude Price'!C1158:C5089)</f>
        <v>42.45</v>
      </c>
      <c r="F1158" s="15">
        <f t="shared" si="37"/>
        <v>4.7766313309776195E-2</v>
      </c>
    </row>
    <row r="1159" spans="1:6">
      <c r="A1159" s="11">
        <v>38211</v>
      </c>
      <c r="B1159" s="13">
        <v>67430.375732277345</v>
      </c>
      <c r="C1159" s="6">
        <v>14.814299999999998</v>
      </c>
      <c r="D1159" s="6">
        <f t="shared" si="36"/>
        <v>1.9752399999999997</v>
      </c>
      <c r="E1159" s="1">
        <f>LOOKUP(A1159,'Crude Price'!A1159:A5090,'Crude Price'!C1159:C5090)</f>
        <v>43.5</v>
      </c>
      <c r="F1159" s="15">
        <f t="shared" si="37"/>
        <v>4.5407816091954017E-2</v>
      </c>
    </row>
    <row r="1160" spans="1:6">
      <c r="A1160" s="11">
        <v>38212</v>
      </c>
      <c r="B1160" s="13">
        <v>66753.387166692177</v>
      </c>
      <c r="C1160" s="6">
        <v>14.683200000000001</v>
      </c>
      <c r="D1160" s="6">
        <f t="shared" si="36"/>
        <v>1.9577600000000002</v>
      </c>
      <c r="E1160" s="1">
        <f>LOOKUP(A1160,'Crude Price'!A1160:A5091,'Crude Price'!C1160:C5091)</f>
        <v>44.13</v>
      </c>
      <c r="F1160" s="15">
        <f t="shared" si="37"/>
        <v>4.4363471561296171E-2</v>
      </c>
    </row>
    <row r="1161" spans="1:6">
      <c r="A1161" s="11">
        <v>38215</v>
      </c>
      <c r="B1161" s="13">
        <v>63887.92709418125</v>
      </c>
      <c r="C1161" s="6">
        <v>14.158800000000001</v>
      </c>
      <c r="D1161" s="6">
        <f t="shared" si="36"/>
        <v>1.8878400000000002</v>
      </c>
      <c r="E1161" s="1">
        <f>LOOKUP(A1161,'Crude Price'!A1161:A5092,'Crude Price'!C1161:C5092)</f>
        <v>44.35</v>
      </c>
      <c r="F1161" s="15">
        <f t="shared" si="37"/>
        <v>4.2566854565952654E-2</v>
      </c>
    </row>
    <row r="1162" spans="1:6">
      <c r="A1162" s="11">
        <v>38216</v>
      </c>
      <c r="B1162" s="13">
        <v>65399.410035521774</v>
      </c>
      <c r="C1162" s="6">
        <v>14.421000000000001</v>
      </c>
      <c r="D1162" s="6">
        <f t="shared" si="36"/>
        <v>1.9228000000000001</v>
      </c>
      <c r="E1162" s="1">
        <f>LOOKUP(A1162,'Crude Price'!A1162:A5093,'Crude Price'!C1162:C5093)</f>
        <v>44.05</v>
      </c>
      <c r="F1162" s="15">
        <f t="shared" si="37"/>
        <v>4.3650397275822934E-2</v>
      </c>
    </row>
    <row r="1163" spans="1:6">
      <c r="A1163" s="11">
        <v>38217</v>
      </c>
      <c r="B1163" s="13">
        <v>67666.634447532531</v>
      </c>
      <c r="C1163" s="6">
        <v>14.814299999999998</v>
      </c>
      <c r="D1163" s="6">
        <f t="shared" si="36"/>
        <v>1.9752399999999997</v>
      </c>
      <c r="E1163" s="1">
        <f>LOOKUP(A1163,'Crude Price'!A1163:A5094,'Crude Price'!C1163:C5094)</f>
        <v>44.12</v>
      </c>
      <c r="F1163" s="15">
        <f t="shared" si="37"/>
        <v>4.4769718948322754E-2</v>
      </c>
    </row>
    <row r="1164" spans="1:6">
      <c r="A1164" s="11">
        <v>38218</v>
      </c>
      <c r="B1164" s="13">
        <v>66910.892976862291</v>
      </c>
      <c r="C1164" s="6">
        <v>14.683200000000001</v>
      </c>
      <c r="D1164" s="6">
        <f t="shared" si="36"/>
        <v>1.9577600000000002</v>
      </c>
      <c r="E1164" s="1">
        <f>LOOKUP(A1164,'Crude Price'!A1164:A5095,'Crude Price'!C1164:C5095)</f>
        <v>44.84</v>
      </c>
      <c r="F1164" s="15">
        <f t="shared" si="37"/>
        <v>4.3661016949152545E-2</v>
      </c>
    </row>
    <row r="1165" spans="1:6">
      <c r="A1165" s="11">
        <v>38219</v>
      </c>
      <c r="B1165" s="13">
        <v>62376.444152840719</v>
      </c>
      <c r="C1165" s="6">
        <v>13.896599999999999</v>
      </c>
      <c r="D1165" s="6">
        <f t="shared" si="36"/>
        <v>1.8528799999999999</v>
      </c>
      <c r="E1165" s="1">
        <f>LOOKUP(A1165,'Crude Price'!A1165:A5096,'Crude Price'!C1165:C5096)</f>
        <v>45.46</v>
      </c>
      <c r="F1165" s="15">
        <f t="shared" si="37"/>
        <v>4.075846898372195E-2</v>
      </c>
    </row>
    <row r="1166" spans="1:6">
      <c r="A1166" s="11">
        <v>38222</v>
      </c>
      <c r="B1166" s="13">
        <v>61699.455587255514</v>
      </c>
      <c r="C1166" s="6">
        <v>13.765499999999999</v>
      </c>
      <c r="D1166" s="6">
        <f t="shared" si="36"/>
        <v>1.8353999999999999</v>
      </c>
      <c r="E1166" s="1">
        <f>LOOKUP(A1166,'Crude Price'!A1166:A5097,'Crude Price'!C1166:C5097)</f>
        <v>44.39</v>
      </c>
      <c r="F1166" s="15">
        <f t="shared" si="37"/>
        <v>4.1347150259067357E-2</v>
      </c>
    </row>
    <row r="1167" spans="1:6">
      <c r="A1167" s="11">
        <v>38223</v>
      </c>
      <c r="B1167" s="13">
        <v>58755.24260965953</v>
      </c>
      <c r="C1167" s="6">
        <v>13.241099999999999</v>
      </c>
      <c r="D1167" s="6">
        <f t="shared" si="36"/>
        <v>1.7654799999999999</v>
      </c>
      <c r="E1167" s="1">
        <f>LOOKUP(A1167,'Crude Price'!A1167:A5098,'Crude Price'!C1167:C5098)</f>
        <v>42.99</v>
      </c>
      <c r="F1167" s="15">
        <f t="shared" si="37"/>
        <v>4.1067224936031634E-2</v>
      </c>
    </row>
    <row r="1168" spans="1:6">
      <c r="A1168" s="11">
        <v>38224</v>
      </c>
      <c r="B1168" s="13">
        <v>58833.995514744594</v>
      </c>
      <c r="C1168" s="6">
        <v>13.241099999999999</v>
      </c>
      <c r="D1168" s="6">
        <f t="shared" si="36"/>
        <v>1.7654799999999999</v>
      </c>
      <c r="E1168" s="1">
        <f>LOOKUP(A1168,'Crude Price'!A1168:A5099,'Crude Price'!C1168:C5099)</f>
        <v>42.39</v>
      </c>
      <c r="F1168" s="15">
        <f t="shared" si="37"/>
        <v>4.1648502005189901E-2</v>
      </c>
    </row>
    <row r="1169" spans="1:6">
      <c r="A1169" s="11">
        <v>38225</v>
      </c>
      <c r="B1169" s="13">
        <v>56645.524007818873</v>
      </c>
      <c r="C1169" s="6">
        <v>12.847799999999999</v>
      </c>
      <c r="D1169" s="6">
        <f t="shared" si="36"/>
        <v>1.7130399999999999</v>
      </c>
      <c r="E1169" s="1">
        <f>LOOKUP(A1169,'Crude Price'!A1169:A5100,'Crude Price'!C1169:C5100)</f>
        <v>40.65</v>
      </c>
      <c r="F1169" s="15">
        <f t="shared" si="37"/>
        <v>4.2141205412054121E-2</v>
      </c>
    </row>
    <row r="1170" spans="1:6">
      <c r="A1170" s="11">
        <v>38226</v>
      </c>
      <c r="B1170" s="13">
        <v>55212.793971563406</v>
      </c>
      <c r="C1170" s="6">
        <v>12.585599999999999</v>
      </c>
      <c r="D1170" s="6">
        <f t="shared" si="36"/>
        <v>1.67808</v>
      </c>
      <c r="E1170" s="1">
        <f>LOOKUP(A1170,'Crude Price'!A1170:A5101,'Crude Price'!C1170:C5101)</f>
        <v>40.72</v>
      </c>
      <c r="F1170" s="15">
        <f t="shared" si="37"/>
        <v>4.1210216110019647E-2</v>
      </c>
    </row>
    <row r="1171" spans="1:6">
      <c r="A1171" s="11">
        <v>38230</v>
      </c>
      <c r="B1171" s="13">
        <v>50080.109487041715</v>
      </c>
      <c r="C1171" s="6">
        <v>11.667899999999999</v>
      </c>
      <c r="D1171" s="6">
        <f t="shared" si="36"/>
        <v>1.55572</v>
      </c>
      <c r="E1171" s="1">
        <f>LOOKUP(A1171,'Crude Price'!A1171:A5102,'Crude Price'!C1171:C5102)</f>
        <v>39.799999999999997</v>
      </c>
      <c r="F1171" s="15">
        <f t="shared" si="37"/>
        <v>3.9088442211055278E-2</v>
      </c>
    </row>
    <row r="1172" spans="1:6">
      <c r="A1172" s="11">
        <v>38231</v>
      </c>
      <c r="B1172" s="13">
        <v>47970.390885201043</v>
      </c>
      <c r="C1172" s="6">
        <v>11.2746</v>
      </c>
      <c r="D1172" s="6">
        <f t="shared" si="36"/>
        <v>1.5032799999999999</v>
      </c>
      <c r="E1172" s="1">
        <f>LOOKUP(A1172,'Crude Price'!A1172:A5103,'Crude Price'!C1172:C5103)</f>
        <v>40.96</v>
      </c>
      <c r="F1172" s="15">
        <f t="shared" si="37"/>
        <v>3.6701171875000001E-2</v>
      </c>
    </row>
    <row r="1173" spans="1:6">
      <c r="A1173" s="11">
        <v>38232</v>
      </c>
      <c r="B1173" s="13">
        <v>47372.155224700902</v>
      </c>
      <c r="C1173" s="6">
        <v>11.1435</v>
      </c>
      <c r="D1173" s="6">
        <f t="shared" si="36"/>
        <v>1.4858</v>
      </c>
      <c r="E1173" s="1">
        <f>LOOKUP(A1173,'Crude Price'!A1173:A5104,'Crude Price'!C1173:C5104)</f>
        <v>42.39</v>
      </c>
      <c r="F1173" s="15">
        <f t="shared" si="37"/>
        <v>3.5050719509318234E-2</v>
      </c>
    </row>
    <row r="1174" spans="1:6">
      <c r="A1174" s="11">
        <v>38233</v>
      </c>
      <c r="B1174" s="13">
        <v>46773.919564200762</v>
      </c>
      <c r="C1174" s="6">
        <v>11.0124</v>
      </c>
      <c r="D1174" s="6">
        <f t="shared" si="36"/>
        <v>1.4683199999999998</v>
      </c>
      <c r="E1174" s="1">
        <f>LOOKUP(A1174,'Crude Price'!A1174:A5105,'Crude Price'!C1174:C5105)</f>
        <v>41.07</v>
      </c>
      <c r="F1174" s="15">
        <f t="shared" si="37"/>
        <v>3.5751643535427313E-2</v>
      </c>
    </row>
    <row r="1175" spans="1:6">
      <c r="A1175" s="11">
        <v>38236</v>
      </c>
      <c r="B1175" s="13">
        <v>46931.42537437089</v>
      </c>
      <c r="C1175" s="6">
        <v>11.0124</v>
      </c>
      <c r="D1175" s="6">
        <f t="shared" si="36"/>
        <v>1.4683199999999998</v>
      </c>
      <c r="E1175" s="1">
        <f>LOOKUP(A1175,'Crude Price'!A1175:A5106,'Crude Price'!C1175:C5106)</f>
        <v>40.4</v>
      </c>
      <c r="F1175" s="15">
        <f t="shared" si="37"/>
        <v>3.6344554455445544E-2</v>
      </c>
    </row>
    <row r="1176" spans="1:6">
      <c r="A1176" s="11">
        <v>38237</v>
      </c>
      <c r="B1176" s="13">
        <v>47088.931184541005</v>
      </c>
      <c r="C1176" s="6">
        <v>11.0124</v>
      </c>
      <c r="D1176" s="6">
        <f t="shared" si="36"/>
        <v>1.4683199999999998</v>
      </c>
      <c r="E1176" s="1">
        <f>LOOKUP(A1176,'Crude Price'!A1176:A5107,'Crude Price'!C1176:C5107)</f>
        <v>40.19</v>
      </c>
      <c r="F1176" s="15">
        <f t="shared" si="37"/>
        <v>3.6534461308783281E-2</v>
      </c>
    </row>
    <row r="1177" spans="1:6">
      <c r="A1177" s="11">
        <v>38238</v>
      </c>
      <c r="B1177" s="13">
        <v>48002.178465381381</v>
      </c>
      <c r="C1177" s="6">
        <v>11.1435</v>
      </c>
      <c r="D1177" s="6">
        <f t="shared" si="36"/>
        <v>1.4858</v>
      </c>
      <c r="E1177" s="1">
        <f>LOOKUP(A1177,'Crude Price'!A1177:A5108,'Crude Price'!C1177:C5108)</f>
        <v>39.909999999999997</v>
      </c>
      <c r="F1177" s="15">
        <f t="shared" si="37"/>
        <v>3.72287647206214E-2</v>
      </c>
    </row>
    <row r="1178" spans="1:6">
      <c r="A1178" s="11">
        <v>38239</v>
      </c>
      <c r="B1178" s="13">
        <v>50111.897067222046</v>
      </c>
      <c r="C1178" s="6">
        <v>11.536799999999999</v>
      </c>
      <c r="D1178" s="6">
        <f t="shared" si="36"/>
        <v>1.5382399999999998</v>
      </c>
      <c r="E1178" s="1">
        <f>LOOKUP(A1178,'Crude Price'!A1178:A5109,'Crude Price'!C1178:C5109)</f>
        <v>41.45</v>
      </c>
      <c r="F1178" s="15">
        <f t="shared" si="37"/>
        <v>3.7110735826296738E-2</v>
      </c>
    </row>
    <row r="1179" spans="1:6">
      <c r="A1179" s="11">
        <v>38240</v>
      </c>
      <c r="B1179" s="13">
        <v>49198.649786381669</v>
      </c>
      <c r="C1179" s="6">
        <v>11.4057</v>
      </c>
      <c r="D1179" s="6">
        <f t="shared" si="36"/>
        <v>1.5207599999999999</v>
      </c>
      <c r="E1179" s="1">
        <f>LOOKUP(A1179,'Crude Price'!A1179:A5110,'Crude Price'!C1179:C5110)</f>
        <v>41.03</v>
      </c>
      <c r="F1179" s="15">
        <f t="shared" si="37"/>
        <v>3.7064586887643185E-2</v>
      </c>
    </row>
    <row r="1180" spans="1:6">
      <c r="A1180" s="11">
        <v>38243</v>
      </c>
      <c r="B1180" s="13">
        <v>48285.402505541286</v>
      </c>
      <c r="C1180" s="6">
        <v>11.2746</v>
      </c>
      <c r="D1180" s="6">
        <f t="shared" si="36"/>
        <v>1.5032799999999999</v>
      </c>
      <c r="E1180" s="1">
        <f>LOOKUP(A1180,'Crude Price'!A1180:A5111,'Crude Price'!C1180:C5111)</f>
        <v>40.630000000000003</v>
      </c>
      <c r="F1180" s="15">
        <f t="shared" si="37"/>
        <v>3.6999261629337921E-2</v>
      </c>
    </row>
    <row r="1181" spans="1:6">
      <c r="A1181" s="11">
        <v>38244</v>
      </c>
      <c r="B1181" s="13">
        <v>51150.862578052205</v>
      </c>
      <c r="C1181" s="6">
        <v>11.798999999999999</v>
      </c>
      <c r="D1181" s="6">
        <f t="shared" si="36"/>
        <v>1.5731999999999999</v>
      </c>
      <c r="E1181" s="1">
        <f>LOOKUP(A1181,'Crude Price'!A1181:A5112,'Crude Price'!C1181:C5112)</f>
        <v>41.34</v>
      </c>
      <c r="F1181" s="15">
        <f t="shared" si="37"/>
        <v>3.8055152394775034E-2</v>
      </c>
    </row>
    <row r="1182" spans="1:6">
      <c r="A1182" s="11">
        <v>38245</v>
      </c>
      <c r="B1182" s="13">
        <v>58550.771474584704</v>
      </c>
      <c r="C1182" s="6">
        <v>13.11</v>
      </c>
      <c r="D1182" s="6">
        <f t="shared" si="36"/>
        <v>1.748</v>
      </c>
      <c r="E1182" s="1">
        <f>LOOKUP(A1182,'Crude Price'!A1182:A5113,'Crude Price'!C1182:C5113)</f>
        <v>42.03</v>
      </c>
      <c r="F1182" s="15">
        <f t="shared" si="37"/>
        <v>4.1589340946942659E-2</v>
      </c>
    </row>
    <row r="1183" spans="1:6">
      <c r="A1183" s="11">
        <v>38246</v>
      </c>
      <c r="B1183" s="13">
        <v>63683.455959106395</v>
      </c>
      <c r="C1183" s="6">
        <v>14.027699999999999</v>
      </c>
      <c r="D1183" s="6">
        <f t="shared" si="36"/>
        <v>1.87036</v>
      </c>
      <c r="E1183" s="1">
        <f>LOOKUP(A1183,'Crude Price'!A1183:A5114,'Crude Price'!C1183:C5114)</f>
        <v>40.68</v>
      </c>
      <c r="F1183" s="15">
        <f t="shared" si="37"/>
        <v>4.5977384464110128E-2</v>
      </c>
    </row>
    <row r="1184" spans="1:6">
      <c r="A1184" s="11">
        <v>38247</v>
      </c>
      <c r="B1184" s="13">
        <v>64281.69161960655</v>
      </c>
      <c r="C1184" s="6">
        <v>14.158800000000001</v>
      </c>
      <c r="D1184" s="6">
        <f t="shared" si="36"/>
        <v>1.8878400000000002</v>
      </c>
      <c r="E1184" s="1">
        <f>LOOKUP(A1184,'Crude Price'!A1184:A5115,'Crude Price'!C1184:C5115)</f>
        <v>43.08</v>
      </c>
      <c r="F1184" s="15">
        <f t="shared" si="37"/>
        <v>4.3821727019498616E-2</v>
      </c>
    </row>
    <row r="1185" spans="1:6">
      <c r="A1185" s="11">
        <v>38250</v>
      </c>
      <c r="B1185" s="13">
        <v>64879.927280106698</v>
      </c>
      <c r="C1185" s="6">
        <v>14.289900000000001</v>
      </c>
      <c r="D1185" s="6">
        <f t="shared" si="36"/>
        <v>1.9053200000000001</v>
      </c>
      <c r="E1185" s="1">
        <f>LOOKUP(A1185,'Crude Price'!A1185:A5116,'Crude Price'!C1185:C5116)</f>
        <v>43.6</v>
      </c>
      <c r="F1185" s="15">
        <f t="shared" si="37"/>
        <v>4.3700000000000003E-2</v>
      </c>
    </row>
    <row r="1186" spans="1:6">
      <c r="A1186" s="11">
        <v>38251</v>
      </c>
      <c r="B1186" s="13">
        <v>75302.802059320224</v>
      </c>
      <c r="C1186" s="6">
        <v>16.125299999999999</v>
      </c>
      <c r="D1186" s="6">
        <f t="shared" si="36"/>
        <v>2.1500399999999997</v>
      </c>
      <c r="E1186" s="1">
        <f>LOOKUP(A1186,'Crude Price'!A1186:A5117,'Crude Price'!C1186:C5117)</f>
        <v>44.56</v>
      </c>
      <c r="F1186" s="15">
        <f t="shared" si="37"/>
        <v>4.8250448833034101E-2</v>
      </c>
    </row>
    <row r="1187" spans="1:6">
      <c r="A1187" s="11">
        <v>38252</v>
      </c>
      <c r="B1187" s="13">
        <v>81191.228014512177</v>
      </c>
      <c r="C1187" s="6">
        <v>17.174099999999999</v>
      </c>
      <c r="D1187" s="6">
        <f t="shared" si="36"/>
        <v>2.2898799999999997</v>
      </c>
      <c r="E1187" s="1">
        <f>LOOKUP(A1187,'Crude Price'!A1187:A5118,'Crude Price'!C1187:C5118)</f>
        <v>45.66</v>
      </c>
      <c r="F1187" s="15">
        <f t="shared" si="37"/>
        <v>5.0150678931230833E-2</v>
      </c>
    </row>
    <row r="1188" spans="1:6">
      <c r="A1188" s="11">
        <v>38253</v>
      </c>
      <c r="B1188" s="13">
        <v>96148.551617747275</v>
      </c>
      <c r="C1188" s="6">
        <v>19.796099999999999</v>
      </c>
      <c r="D1188" s="6">
        <f t="shared" si="36"/>
        <v>2.6394799999999998</v>
      </c>
      <c r="E1188" s="1">
        <f>LOOKUP(A1188,'Crude Price'!A1188:A5119,'Crude Price'!C1188:C5119)</f>
        <v>46.53</v>
      </c>
      <c r="F1188" s="15">
        <f t="shared" si="37"/>
        <v>5.6726413066838594E-2</v>
      </c>
    </row>
    <row r="1189" spans="1:6">
      <c r="A1189" s="11">
        <v>38254</v>
      </c>
      <c r="B1189" s="13">
        <v>99769.753160928463</v>
      </c>
      <c r="C1189" s="6">
        <v>20.451599999999999</v>
      </c>
      <c r="D1189" s="6">
        <f t="shared" si="36"/>
        <v>2.72688</v>
      </c>
      <c r="E1189" s="1">
        <f>LOOKUP(A1189,'Crude Price'!A1189:A5120,'Crude Price'!C1189:C5120)</f>
        <v>46.13</v>
      </c>
      <c r="F1189" s="15">
        <f t="shared" si="37"/>
        <v>5.9112941686538044E-2</v>
      </c>
    </row>
    <row r="1190" spans="1:6">
      <c r="A1190" s="11">
        <v>38257</v>
      </c>
      <c r="B1190" s="13">
        <v>101123.73029209889</v>
      </c>
      <c r="C1190" s="6">
        <v>20.713799999999999</v>
      </c>
      <c r="D1190" s="6">
        <f t="shared" si="36"/>
        <v>2.7618399999999999</v>
      </c>
      <c r="E1190" s="1">
        <f>LOOKUP(A1190,'Crude Price'!A1190:A5121,'Crude Price'!C1190:C5121)</f>
        <v>46.87</v>
      </c>
      <c r="F1190" s="15">
        <f t="shared" si="37"/>
        <v>5.8925538724130574E-2</v>
      </c>
    </row>
    <row r="1191" spans="1:6">
      <c r="A1191" s="11">
        <v>38258</v>
      </c>
      <c r="B1191" s="13">
        <v>101721.96595259901</v>
      </c>
      <c r="C1191" s="6">
        <v>20.844899999999999</v>
      </c>
      <c r="D1191" s="6">
        <f t="shared" si="36"/>
        <v>2.7793199999999998</v>
      </c>
      <c r="E1191" s="1">
        <f>LOOKUP(A1191,'Crude Price'!A1191:A5122,'Crude Price'!C1191:C5122)</f>
        <v>47.52</v>
      </c>
      <c r="F1191" s="15">
        <f t="shared" si="37"/>
        <v>5.8487373737373727E-2</v>
      </c>
    </row>
    <row r="1192" spans="1:6">
      <c r="A1192" s="11">
        <v>38259</v>
      </c>
      <c r="B1192" s="13">
        <v>103831.68455443966</v>
      </c>
      <c r="C1192" s="6">
        <v>21.238199999999999</v>
      </c>
      <c r="D1192" s="6">
        <f t="shared" si="36"/>
        <v>2.8317600000000001</v>
      </c>
      <c r="E1192" s="1">
        <f>LOOKUP(A1192,'Crude Price'!A1192:A5123,'Crude Price'!C1192:C5123)</f>
        <v>46.54</v>
      </c>
      <c r="F1192" s="15">
        <f t="shared" si="37"/>
        <v>6.084572410829394E-2</v>
      </c>
    </row>
    <row r="1193" spans="1:6">
      <c r="A1193" s="11">
        <v>38260</v>
      </c>
      <c r="B1193" s="13">
        <v>102162.69580292904</v>
      </c>
      <c r="C1193" s="6">
        <v>20.975999999999999</v>
      </c>
      <c r="D1193" s="6">
        <f t="shared" si="36"/>
        <v>2.7967999999999997</v>
      </c>
      <c r="E1193" s="1">
        <f>LOOKUP(A1193,'Crude Price'!A1193:A5124,'Crude Price'!C1193:C5124)</f>
        <v>47.76</v>
      </c>
      <c r="F1193" s="15">
        <f t="shared" si="37"/>
        <v>5.8559463986599662E-2</v>
      </c>
    </row>
    <row r="1194" spans="1:6">
      <c r="A1194" s="11">
        <v>38261</v>
      </c>
      <c r="B1194" s="13">
        <v>104272.4144047697</v>
      </c>
      <c r="C1194" s="6">
        <v>21.369299999999999</v>
      </c>
      <c r="D1194" s="6">
        <f t="shared" si="36"/>
        <v>2.84924</v>
      </c>
      <c r="E1194" s="1">
        <f>LOOKUP(A1194,'Crude Price'!A1194:A5125,'Crude Price'!C1194:C5125)</f>
        <v>46.86</v>
      </c>
      <c r="F1194" s="15">
        <f t="shared" si="37"/>
        <v>6.0803243704652156E-2</v>
      </c>
    </row>
    <row r="1195" spans="1:6">
      <c r="A1195" s="11">
        <v>38264</v>
      </c>
      <c r="B1195" s="13">
        <v>107137.87447728061</v>
      </c>
      <c r="C1195" s="6">
        <v>21.893699999999999</v>
      </c>
      <c r="D1195" s="6">
        <f t="shared" si="36"/>
        <v>2.9191599999999998</v>
      </c>
      <c r="E1195" s="1">
        <f>LOOKUP(A1195,'Crude Price'!A1195:A5126,'Crude Price'!C1195:C5126)</f>
        <v>46.99</v>
      </c>
      <c r="F1195" s="15">
        <f t="shared" si="37"/>
        <v>6.2123004894658433E-2</v>
      </c>
    </row>
    <row r="1196" spans="1:6">
      <c r="A1196" s="11">
        <v>38265</v>
      </c>
      <c r="B1196" s="13">
        <v>110003.33454979154</v>
      </c>
      <c r="C1196" s="6">
        <v>22.418099999999999</v>
      </c>
      <c r="D1196" s="6">
        <f t="shared" si="36"/>
        <v>2.98908</v>
      </c>
      <c r="E1196" s="1">
        <f>LOOKUP(A1196,'Crude Price'!A1196:A5127,'Crude Price'!C1196:C5127)</f>
        <v>47.1</v>
      </c>
      <c r="F1196" s="15">
        <f t="shared" si="37"/>
        <v>6.3462420382165596E-2</v>
      </c>
    </row>
    <row r="1197" spans="1:6">
      <c r="A1197" s="11">
        <v>38266</v>
      </c>
      <c r="B1197" s="13">
        <v>112113.05315163219</v>
      </c>
      <c r="C1197" s="6">
        <v>22.811399999999999</v>
      </c>
      <c r="D1197" s="6">
        <f t="shared" si="36"/>
        <v>3.0415199999999998</v>
      </c>
      <c r="E1197" s="1">
        <f>LOOKUP(A1197,'Crude Price'!A1197:A5128,'Crude Price'!C1197:C5128)</f>
        <v>47.95</v>
      </c>
      <c r="F1197" s="15">
        <f t="shared" si="37"/>
        <v>6.3431074035453588E-2</v>
      </c>
    </row>
    <row r="1198" spans="1:6">
      <c r="A1198" s="11">
        <v>38267</v>
      </c>
      <c r="B1198" s="13">
        <v>123567.30456931371</v>
      </c>
      <c r="C1198" s="6">
        <v>24.777899999999999</v>
      </c>
      <c r="D1198" s="6">
        <f t="shared" si="36"/>
        <v>3.3037199999999998</v>
      </c>
      <c r="E1198" s="1">
        <f>LOOKUP(A1198,'Crude Price'!A1198:A5129,'Crude Price'!C1198:C5129)</f>
        <v>48.98</v>
      </c>
      <c r="F1198" s="15">
        <f t="shared" si="37"/>
        <v>6.7450387913434051E-2</v>
      </c>
    </row>
    <row r="1199" spans="1:6">
      <c r="A1199" s="11">
        <v>38268</v>
      </c>
      <c r="B1199" s="13">
        <v>131242.84863364391</v>
      </c>
      <c r="C1199" s="6">
        <v>26.088899999999999</v>
      </c>
      <c r="D1199" s="6">
        <f t="shared" si="36"/>
        <v>3.4785200000000001</v>
      </c>
      <c r="E1199" s="1">
        <f>LOOKUP(A1199,'Crude Price'!A1199:A5130,'Crude Price'!C1199:C5130)</f>
        <v>49.41</v>
      </c>
      <c r="F1199" s="15">
        <f t="shared" si="37"/>
        <v>7.0401133373810973E-2</v>
      </c>
    </row>
    <row r="1200" spans="1:6">
      <c r="A1200" s="11">
        <v>38271</v>
      </c>
      <c r="B1200" s="13">
        <v>138918.39269797408</v>
      </c>
      <c r="C1200" s="6">
        <v>27.399899999999995</v>
      </c>
      <c r="D1200" s="6">
        <f t="shared" si="36"/>
        <v>3.6533199999999995</v>
      </c>
      <c r="E1200" s="1">
        <f>LOOKUP(A1200,'Crude Price'!A1200:A5131,'Crude Price'!C1200:C5131)</f>
        <v>50.75</v>
      </c>
      <c r="F1200" s="15">
        <f t="shared" si="37"/>
        <v>7.1986600985221666E-2</v>
      </c>
    </row>
    <row r="1201" spans="1:6">
      <c r="A1201" s="11">
        <v>38272</v>
      </c>
      <c r="B1201" s="13">
        <v>135257.81470225041</v>
      </c>
      <c r="C1201" s="6">
        <v>26.744399999999999</v>
      </c>
      <c r="D1201" s="6">
        <f t="shared" si="36"/>
        <v>3.5659199999999998</v>
      </c>
      <c r="E1201" s="1">
        <f>LOOKUP(A1201,'Crude Price'!A1201:A5132,'Crude Price'!C1201:C5132)</f>
        <v>51.28</v>
      </c>
      <c r="F1201" s="15">
        <f t="shared" si="37"/>
        <v>6.9538221528861147E-2</v>
      </c>
    </row>
    <row r="1202" spans="1:6">
      <c r="A1202" s="11">
        <v>38273</v>
      </c>
      <c r="B1202" s="13">
        <v>136131.68553054825</v>
      </c>
      <c r="C1202" s="6">
        <v>26.875499999999995</v>
      </c>
      <c r="D1202" s="6">
        <f t="shared" si="36"/>
        <v>3.5833999999999993</v>
      </c>
      <c r="E1202" s="1">
        <f>LOOKUP(A1202,'Crude Price'!A1202:A5133,'Crude Price'!C1202:C5133)</f>
        <v>50.42</v>
      </c>
      <c r="F1202" s="15">
        <f t="shared" si="37"/>
        <v>7.1071003570011879E-2</v>
      </c>
    </row>
    <row r="1203" spans="1:6">
      <c r="A1203" s="11">
        <v>38274</v>
      </c>
      <c r="B1203" s="13">
        <v>140028.52224152716</v>
      </c>
      <c r="C1203" s="6">
        <v>27.530999999999999</v>
      </c>
      <c r="D1203" s="6">
        <f t="shared" si="36"/>
        <v>3.6707999999999998</v>
      </c>
      <c r="E1203" s="1">
        <f>LOOKUP(A1203,'Crude Price'!A1203:A5134,'Crude Price'!C1203:C5134)</f>
        <v>51.31</v>
      </c>
      <c r="F1203" s="15">
        <f t="shared" si="37"/>
        <v>7.1541609822646651E-2</v>
      </c>
    </row>
    <row r="1204" spans="1:6">
      <c r="A1204" s="11">
        <v>38275</v>
      </c>
      <c r="B1204" s="13">
        <v>140146.65159915475</v>
      </c>
      <c r="C1204" s="6">
        <v>27.530999999999999</v>
      </c>
      <c r="D1204" s="6">
        <f t="shared" si="36"/>
        <v>3.6707999999999998</v>
      </c>
      <c r="E1204" s="1">
        <f>LOOKUP(A1204,'Crude Price'!A1204:A5135,'Crude Price'!C1204:C5135)</f>
        <v>51.02</v>
      </c>
      <c r="F1204" s="15">
        <f t="shared" si="37"/>
        <v>7.1948255586044688E-2</v>
      </c>
    </row>
    <row r="1205" spans="1:6">
      <c r="A1205" s="11">
        <v>38278</v>
      </c>
      <c r="B1205" s="13">
        <v>140264.78095678234</v>
      </c>
      <c r="C1205" s="6">
        <v>27.530999999999999</v>
      </c>
      <c r="D1205" s="6">
        <f t="shared" si="36"/>
        <v>3.6707999999999998</v>
      </c>
      <c r="E1205" s="1">
        <f>LOOKUP(A1205,'Crude Price'!A1205:A5136,'Crude Price'!C1205:C5136)</f>
        <v>49.16</v>
      </c>
      <c r="F1205" s="15">
        <f t="shared" si="37"/>
        <v>7.4670463791700573E-2</v>
      </c>
    </row>
    <row r="1206" spans="1:6">
      <c r="A1206" s="11">
        <v>38279</v>
      </c>
      <c r="B1206" s="13">
        <v>150963.29090379359</v>
      </c>
      <c r="C1206" s="6">
        <v>29.366400000000002</v>
      </c>
      <c r="D1206" s="6">
        <f t="shared" si="36"/>
        <v>3.9155200000000003</v>
      </c>
      <c r="E1206" s="1">
        <f>LOOKUP(A1206,'Crude Price'!A1206:A5137,'Crude Price'!C1206:C5137)</f>
        <v>49.21</v>
      </c>
      <c r="F1206" s="15">
        <f t="shared" si="37"/>
        <v>7.9567567567567568E-2</v>
      </c>
    </row>
    <row r="1207" spans="1:6">
      <c r="A1207" s="11">
        <v>38280</v>
      </c>
      <c r="B1207" s="13">
        <v>157883.09349745355</v>
      </c>
      <c r="C1207" s="6">
        <v>30.546299999999999</v>
      </c>
      <c r="D1207" s="6">
        <f t="shared" si="36"/>
        <v>4.0728400000000002</v>
      </c>
      <c r="E1207" s="1">
        <f>LOOKUP(A1207,'Crude Price'!A1207:A5138,'Crude Price'!C1207:C5138)</f>
        <v>50.78</v>
      </c>
      <c r="F1207" s="15">
        <f t="shared" si="37"/>
        <v>8.020559275305239E-2</v>
      </c>
    </row>
    <row r="1208" spans="1:6">
      <c r="A1208" s="11">
        <v>38281</v>
      </c>
      <c r="B1208" s="13">
        <v>179161.98403384839</v>
      </c>
      <c r="C1208" s="6">
        <v>34.217099999999995</v>
      </c>
      <c r="D1208" s="6">
        <f t="shared" si="36"/>
        <v>4.5622799999999994</v>
      </c>
      <c r="E1208" s="1">
        <f>LOOKUP(A1208,'Crude Price'!A1208:A5139,'Crude Price'!C1208:C5139)</f>
        <v>51.06</v>
      </c>
      <c r="F1208" s="15">
        <f t="shared" si="37"/>
        <v>8.9351351351351332E-2</v>
      </c>
    </row>
    <row r="1209" spans="1:6">
      <c r="A1209" s="11">
        <v>38282</v>
      </c>
      <c r="B1209" s="13">
        <v>186081.78662750838</v>
      </c>
      <c r="C1209" s="6">
        <v>35.396999999999998</v>
      </c>
      <c r="D1209" s="6">
        <f t="shared" si="36"/>
        <v>4.7195999999999998</v>
      </c>
      <c r="E1209" s="1">
        <f>LOOKUP(A1209,'Crude Price'!A1209:A5140,'Crude Price'!C1209:C5140)</f>
        <v>52.28</v>
      </c>
      <c r="F1209" s="15">
        <f t="shared" si="37"/>
        <v>9.0275439938791113E-2</v>
      </c>
    </row>
    <row r="1210" spans="1:6">
      <c r="A1210" s="11">
        <v>38285</v>
      </c>
      <c r="B1210" s="13">
        <v>194513.07216250885</v>
      </c>
      <c r="C1210" s="6">
        <v>36.839100000000002</v>
      </c>
      <c r="D1210" s="6">
        <f t="shared" si="36"/>
        <v>4.91188</v>
      </c>
      <c r="E1210" s="1">
        <f>LOOKUP(A1210,'Crude Price'!A1210:A5141,'Crude Price'!C1210:C5141)</f>
        <v>51.68</v>
      </c>
      <c r="F1210" s="15">
        <f t="shared" si="37"/>
        <v>9.5044117647058821E-2</v>
      </c>
    </row>
    <row r="1211" spans="1:6">
      <c r="A1211" s="11">
        <v>38286</v>
      </c>
      <c r="B1211" s="13">
        <v>201432.87475616878</v>
      </c>
      <c r="C1211" s="6">
        <v>38.018999999999998</v>
      </c>
      <c r="D1211" s="6">
        <f t="shared" si="36"/>
        <v>5.0691999999999995</v>
      </c>
      <c r="E1211" s="1">
        <f>LOOKUP(A1211,'Crude Price'!A1211:A5142,'Crude Price'!C1211:C5142)</f>
        <v>52.04</v>
      </c>
      <c r="F1211" s="15">
        <f t="shared" si="37"/>
        <v>9.7409684857801687E-2</v>
      </c>
    </row>
    <row r="1212" spans="1:6">
      <c r="A1212" s="11">
        <v>38287</v>
      </c>
      <c r="B1212" s="13">
        <v>197016.55528977481</v>
      </c>
      <c r="C1212" s="6">
        <v>37.232399999999998</v>
      </c>
      <c r="D1212" s="6">
        <f t="shared" si="36"/>
        <v>4.9643199999999998</v>
      </c>
      <c r="E1212" s="1">
        <f>LOOKUP(A1212,'Crude Price'!A1212:A5143,'Crude Price'!C1212:C5143)</f>
        <v>49.99</v>
      </c>
      <c r="F1212" s="15">
        <f t="shared" si="37"/>
        <v>9.930626125225045E-2</v>
      </c>
    </row>
    <row r="1213" spans="1:6">
      <c r="A1213" s="11">
        <v>38288</v>
      </c>
      <c r="B1213" s="13">
        <v>190333.01141137001</v>
      </c>
      <c r="C1213" s="6">
        <v>36.052499999999995</v>
      </c>
      <c r="D1213" s="6">
        <f t="shared" si="36"/>
        <v>4.8069999999999995</v>
      </c>
      <c r="E1213" s="1">
        <f>LOOKUP(A1213,'Crude Price'!A1213:A5144,'Crude Price'!C1213:C5144)</f>
        <v>48.88</v>
      </c>
      <c r="F1213" s="15">
        <f t="shared" si="37"/>
        <v>9.8342880523731566E-2</v>
      </c>
    </row>
    <row r="1214" spans="1:6">
      <c r="A1214" s="11">
        <v>38289</v>
      </c>
      <c r="B1214" s="13">
        <v>187428.17488631656</v>
      </c>
      <c r="C1214" s="6">
        <v>35.528099999999995</v>
      </c>
      <c r="D1214" s="6">
        <f t="shared" si="36"/>
        <v>4.7370799999999997</v>
      </c>
      <c r="E1214" s="1">
        <f>LOOKUP(A1214,'Crude Price'!A1214:A5145,'Crude Price'!C1214:C5145)</f>
        <v>48.16</v>
      </c>
      <c r="F1214" s="15">
        <f t="shared" si="37"/>
        <v>9.8361295681063124E-2</v>
      </c>
    </row>
    <row r="1215" spans="1:6">
      <c r="A1215" s="11">
        <v>38292</v>
      </c>
      <c r="B1215" s="13">
        <v>185279.0798319334</v>
      </c>
      <c r="C1215" s="6">
        <v>35.134799999999998</v>
      </c>
      <c r="D1215" s="6">
        <f t="shared" si="36"/>
        <v>4.6846399999999999</v>
      </c>
      <c r="E1215" s="1">
        <f>LOOKUP(A1215,'Crude Price'!A1215:A5146,'Crude Price'!C1215:C5146)</f>
        <v>46.84</v>
      </c>
      <c r="F1215" s="15">
        <f t="shared" si="37"/>
        <v>0.10001366353543979</v>
      </c>
    </row>
    <row r="1216" spans="1:6">
      <c r="A1216" s="11">
        <v>38293</v>
      </c>
      <c r="B1216" s="13">
        <v>182374.24330687994</v>
      </c>
      <c r="C1216" s="6">
        <v>34.610399999999998</v>
      </c>
      <c r="D1216" s="6">
        <f t="shared" si="36"/>
        <v>4.6147200000000002</v>
      </c>
      <c r="E1216" s="1">
        <f>LOOKUP(A1216,'Crude Price'!A1216:A5147,'Crude Price'!C1216:C5147)</f>
        <v>46.25</v>
      </c>
      <c r="F1216" s="15">
        <f t="shared" si="37"/>
        <v>9.9777729729729731E-2</v>
      </c>
    </row>
    <row r="1217" spans="1:6">
      <c r="A1217" s="11">
        <v>38294</v>
      </c>
      <c r="B1217" s="13">
        <v>182492.37266450754</v>
      </c>
      <c r="C1217" s="6">
        <v>34.610399999999998</v>
      </c>
      <c r="D1217" s="6">
        <f t="shared" si="36"/>
        <v>4.6147200000000002</v>
      </c>
      <c r="E1217" s="1">
        <f>LOOKUP(A1217,'Crude Price'!A1217:A5148,'Crude Price'!C1217:C5148)</f>
        <v>46.14</v>
      </c>
      <c r="F1217" s="15">
        <f t="shared" si="37"/>
        <v>0.10001560468140443</v>
      </c>
    </row>
    <row r="1218" spans="1:6">
      <c r="A1218" s="11">
        <v>38295</v>
      </c>
      <c r="B1218" s="13">
        <v>181854.7605514648</v>
      </c>
      <c r="C1218" s="6">
        <v>34.479299999999995</v>
      </c>
      <c r="D1218" s="6">
        <f t="shared" si="36"/>
        <v>4.5972399999999993</v>
      </c>
      <c r="E1218" s="1">
        <f>LOOKUP(A1218,'Crude Price'!A1218:A5149,'Crude Price'!C1218:C5149)</f>
        <v>45.32</v>
      </c>
      <c r="F1218" s="15">
        <f t="shared" si="37"/>
        <v>0.10143954104148277</v>
      </c>
    </row>
    <row r="1219" spans="1:6">
      <c r="A1219" s="11">
        <v>38296</v>
      </c>
      <c r="B1219" s="13">
        <v>194222.25924998673</v>
      </c>
      <c r="C1219" s="6">
        <v>36.576900000000002</v>
      </c>
      <c r="D1219" s="6">
        <f t="shared" ref="D1219:D1282" si="38">C1219/7.5</f>
        <v>4.8769200000000001</v>
      </c>
      <c r="E1219" s="1">
        <f>LOOKUP(A1219,'Crude Price'!A1219:A5150,'Crude Price'!C1219:C5150)</f>
        <v>44.37</v>
      </c>
      <c r="F1219" s="15">
        <f t="shared" ref="F1219:F1282" si="39">D1219/E1219</f>
        <v>0.10991480730223124</v>
      </c>
    </row>
    <row r="1220" spans="1:6">
      <c r="A1220" s="11">
        <v>38299</v>
      </c>
      <c r="B1220" s="13">
        <v>204283.1570839553</v>
      </c>
      <c r="C1220" s="6">
        <v>38.281199999999998</v>
      </c>
      <c r="D1220" s="6">
        <f t="shared" si="38"/>
        <v>5.1041599999999994</v>
      </c>
      <c r="E1220" s="1">
        <f>LOOKUP(A1220,'Crude Price'!A1220:A5151,'Crude Price'!C1220:C5151)</f>
        <v>44.78</v>
      </c>
      <c r="F1220" s="15">
        <f t="shared" si="39"/>
        <v>0.11398302813756139</v>
      </c>
    </row>
    <row r="1221" spans="1:6">
      <c r="A1221" s="11">
        <v>38300</v>
      </c>
      <c r="B1221" s="13">
        <v>217524.52661077506</v>
      </c>
      <c r="C1221" s="6">
        <v>40.509899999999995</v>
      </c>
      <c r="D1221" s="6">
        <f t="shared" si="38"/>
        <v>5.4013199999999992</v>
      </c>
      <c r="E1221" s="1">
        <f>LOOKUP(A1221,'Crude Price'!A1221:A5152,'Crude Price'!C1221:C5152)</f>
        <v>43.27</v>
      </c>
      <c r="F1221" s="15">
        <f t="shared" si="39"/>
        <v>0.12482828749711114</v>
      </c>
    </row>
    <row r="1222" spans="1:6">
      <c r="A1222" s="11">
        <v>38301</v>
      </c>
      <c r="B1222" s="13">
        <v>243337.86597119155</v>
      </c>
      <c r="C1222" s="6">
        <v>44.967300000000002</v>
      </c>
      <c r="D1222" s="6">
        <f t="shared" si="38"/>
        <v>5.9956399999999999</v>
      </c>
      <c r="E1222" s="1">
        <f>LOOKUP(A1222,'Crude Price'!A1222:A5153,'Crude Price'!C1222:C5153)</f>
        <v>42.57</v>
      </c>
      <c r="F1222" s="15">
        <f t="shared" si="39"/>
        <v>0.14084190744655861</v>
      </c>
    </row>
    <row r="1223" spans="1:6">
      <c r="A1223" s="11">
        <v>38302</v>
      </c>
      <c r="B1223" s="13">
        <v>238740.41482310195</v>
      </c>
      <c r="C1223" s="6">
        <v>44.180700000000002</v>
      </c>
      <c r="D1223" s="6">
        <f t="shared" si="38"/>
        <v>5.8907600000000002</v>
      </c>
      <c r="E1223" s="1">
        <f>LOOKUP(A1223,'Crude Price'!A1223:A5154,'Crude Price'!C1223:C5154)</f>
        <v>42.22</v>
      </c>
      <c r="F1223" s="15">
        <f t="shared" si="39"/>
        <v>0.1395253434391284</v>
      </c>
    </row>
    <row r="1224" spans="1:6">
      <c r="A1224" s="11">
        <v>38303</v>
      </c>
      <c r="B1224" s="13">
        <v>229608.51485099076</v>
      </c>
      <c r="C1224" s="6">
        <v>42.607500000000002</v>
      </c>
      <c r="D1224" s="6">
        <f t="shared" si="38"/>
        <v>5.681</v>
      </c>
      <c r="E1224" s="1">
        <f>LOOKUP(A1224,'Crude Price'!A1224:A5155,'Crude Price'!C1224:C5155)</f>
        <v>41.33</v>
      </c>
      <c r="F1224" s="15">
        <f t="shared" si="39"/>
        <v>0.13745463343818051</v>
      </c>
    </row>
    <row r="1225" spans="1:6">
      <c r="A1225" s="11">
        <v>38306</v>
      </c>
      <c r="B1225" s="13">
        <v>229545.51252692271</v>
      </c>
      <c r="C1225" s="6">
        <v>42.607500000000002</v>
      </c>
      <c r="D1225" s="6">
        <f t="shared" si="38"/>
        <v>5.681</v>
      </c>
      <c r="E1225" s="1">
        <f>LOOKUP(A1225,'Crude Price'!A1225:A5156,'Crude Price'!C1225:C5156)</f>
        <v>39.32</v>
      </c>
      <c r="F1225" s="15">
        <f t="shared" si="39"/>
        <v>0.14448118006103763</v>
      </c>
    </row>
    <row r="1226" spans="1:6">
      <c r="A1226" s="11">
        <v>38307</v>
      </c>
      <c r="B1226" s="13">
        <v>227215.28579084386</v>
      </c>
      <c r="C1226" s="6">
        <v>42.214199999999998</v>
      </c>
      <c r="D1226" s="6">
        <f t="shared" si="38"/>
        <v>5.6285599999999993</v>
      </c>
      <c r="E1226" s="1">
        <f>LOOKUP(A1226,'Crude Price'!A1226:A5157,'Crude Price'!C1226:C5157)</f>
        <v>40.479999999999997</v>
      </c>
      <c r="F1226" s="15">
        <f t="shared" si="39"/>
        <v>0.13904545454545453</v>
      </c>
    </row>
    <row r="1227" spans="1:6">
      <c r="A1227" s="11">
        <v>38308</v>
      </c>
      <c r="B1227" s="13">
        <v>227908.02493744603</v>
      </c>
      <c r="C1227" s="6">
        <v>42.345299999999995</v>
      </c>
      <c r="D1227" s="6">
        <f t="shared" si="38"/>
        <v>5.6460399999999993</v>
      </c>
      <c r="E1227" s="1">
        <f>LOOKUP(A1227,'Crude Price'!A1227:A5158,'Crude Price'!C1227:C5158)</f>
        <v>40.270000000000003</v>
      </c>
      <c r="F1227" s="15">
        <f t="shared" si="39"/>
        <v>0.1402046188229451</v>
      </c>
    </row>
    <row r="1228" spans="1:6">
      <c r="A1228" s="11">
        <v>38309</v>
      </c>
      <c r="B1228" s="13">
        <v>228703.14286065887</v>
      </c>
      <c r="C1228" s="6">
        <v>42.476399999999998</v>
      </c>
      <c r="D1228" s="6">
        <f t="shared" si="38"/>
        <v>5.6635200000000001</v>
      </c>
      <c r="E1228" s="1">
        <f>LOOKUP(A1228,'Crude Price'!A1228:A5159,'Crude Price'!C1228:C5159)</f>
        <v>40.799999999999997</v>
      </c>
      <c r="F1228" s="15">
        <f t="shared" si="39"/>
        <v>0.13881176470588236</v>
      </c>
    </row>
    <row r="1229" spans="1:6">
      <c r="A1229" s="11">
        <v>38310</v>
      </c>
      <c r="B1229" s="13">
        <v>229458.88433132914</v>
      </c>
      <c r="C1229" s="6">
        <v>42.607500000000002</v>
      </c>
      <c r="D1229" s="6">
        <f t="shared" si="38"/>
        <v>5.681</v>
      </c>
      <c r="E1229" s="1">
        <f>LOOKUP(A1229,'Crude Price'!A1229:A5160,'Crude Price'!C1229:C5160)</f>
        <v>42.29</v>
      </c>
      <c r="F1229" s="15">
        <f t="shared" si="39"/>
        <v>0.13433435800425633</v>
      </c>
    </row>
    <row r="1230" spans="1:6">
      <c r="A1230" s="11">
        <v>38313</v>
      </c>
      <c r="B1230" s="13">
        <v>227884.3990659205</v>
      </c>
      <c r="C1230" s="6">
        <v>42.345299999999995</v>
      </c>
      <c r="D1230" s="6">
        <f t="shared" si="38"/>
        <v>5.6460399999999993</v>
      </c>
      <c r="E1230" s="1">
        <f>LOOKUP(A1230,'Crude Price'!A1230:A5161,'Crude Price'!C1230:C5161)</f>
        <v>42.26</v>
      </c>
      <c r="F1230" s="15">
        <f t="shared" si="39"/>
        <v>0.13360246095598674</v>
      </c>
    </row>
    <row r="1231" spans="1:6">
      <c r="A1231" s="11">
        <v>38314</v>
      </c>
      <c r="B1231" s="13">
        <v>223286.9479178309</v>
      </c>
      <c r="C1231" s="6">
        <v>41.558699999999995</v>
      </c>
      <c r="D1231" s="6">
        <f t="shared" si="38"/>
        <v>5.5411599999999996</v>
      </c>
      <c r="E1231" s="1">
        <f>LOOKUP(A1231,'Crude Price'!A1231:A5162,'Crude Price'!C1231:C5162)</f>
        <v>43.03</v>
      </c>
      <c r="F1231" s="15">
        <f t="shared" si="39"/>
        <v>0.1287743434812921</v>
      </c>
    </row>
    <row r="1232" spans="1:6">
      <c r="A1232" s="11">
        <v>38315</v>
      </c>
      <c r="B1232" s="13">
        <v>220956.72118175213</v>
      </c>
      <c r="C1232" s="6">
        <v>41.165399999999998</v>
      </c>
      <c r="D1232" s="6">
        <f t="shared" si="38"/>
        <v>5.4887199999999998</v>
      </c>
      <c r="E1232" s="1">
        <f>LOOKUP(A1232,'Crude Price'!A1232:A5163,'Crude Price'!C1232:C5163)</f>
        <v>42.62</v>
      </c>
      <c r="F1232" s="15">
        <f t="shared" si="39"/>
        <v>0.12878273111215391</v>
      </c>
    </row>
    <row r="1233" spans="1:6">
      <c r="A1233" s="11">
        <v>38316</v>
      </c>
      <c r="B1233" s="13">
        <v>223160.94326969481</v>
      </c>
      <c r="C1233" s="6">
        <v>41.558699999999995</v>
      </c>
      <c r="D1233" s="6">
        <f t="shared" si="38"/>
        <v>5.5411599999999996</v>
      </c>
      <c r="E1233" s="1">
        <f>LOOKUP(A1233,'Crude Price'!A1233:A5164,'Crude Price'!C1233:C5164)</f>
        <v>43.12</v>
      </c>
      <c r="F1233" s="15">
        <f t="shared" si="39"/>
        <v>0.12850556586270873</v>
      </c>
    </row>
    <row r="1234" spans="1:6">
      <c r="A1234" s="11">
        <v>38317</v>
      </c>
      <c r="B1234" s="13">
        <v>218563.49212160523</v>
      </c>
      <c r="C1234" s="6">
        <v>40.772099999999995</v>
      </c>
      <c r="D1234" s="6">
        <f t="shared" si="38"/>
        <v>5.4362799999999991</v>
      </c>
      <c r="E1234" s="1">
        <f>LOOKUP(A1234,'Crude Price'!A1234:A5165,'Crude Price'!C1234:C5165)</f>
        <v>42.87</v>
      </c>
      <c r="F1234" s="15">
        <f t="shared" si="39"/>
        <v>0.12680849078609749</v>
      </c>
    </row>
    <row r="1235" spans="1:6">
      <c r="A1235" s="11">
        <v>38320</v>
      </c>
      <c r="B1235" s="13">
        <v>216989.00685619662</v>
      </c>
      <c r="C1235" s="6">
        <v>40.509899999999995</v>
      </c>
      <c r="D1235" s="6">
        <f t="shared" si="38"/>
        <v>5.4013199999999992</v>
      </c>
      <c r="E1235" s="1">
        <f>LOOKUP(A1235,'Crude Price'!A1235:A5166,'Crude Price'!C1235:C5166)</f>
        <v>44.05</v>
      </c>
      <c r="F1235" s="15">
        <f t="shared" si="39"/>
        <v>0.12261793416572077</v>
      </c>
    </row>
    <row r="1236" spans="1:6">
      <c r="A1236" s="11">
        <v>38321</v>
      </c>
      <c r="B1236" s="13">
        <v>216926.00453212857</v>
      </c>
      <c r="C1236" s="6">
        <v>40.509899999999995</v>
      </c>
      <c r="D1236" s="6">
        <f t="shared" si="38"/>
        <v>5.4013199999999992</v>
      </c>
      <c r="E1236" s="1">
        <f>LOOKUP(A1236,'Crude Price'!A1236:A5167,'Crude Price'!C1236:C5167)</f>
        <v>44.23</v>
      </c>
      <c r="F1236" s="15">
        <f t="shared" si="39"/>
        <v>0.12211892380737055</v>
      </c>
    </row>
    <row r="1237" spans="1:6">
      <c r="A1237" s="11">
        <v>38322</v>
      </c>
      <c r="B1237" s="13">
        <v>215351.51926671999</v>
      </c>
      <c r="C1237" s="6">
        <v>40.247699999999995</v>
      </c>
      <c r="D1237" s="6">
        <f t="shared" si="38"/>
        <v>5.3663599999999994</v>
      </c>
      <c r="E1237" s="1">
        <f>LOOKUP(A1237,'Crude Price'!A1237:A5168,'Crude Price'!C1237:C5168)</f>
        <v>41.19</v>
      </c>
      <c r="F1237" s="15">
        <f t="shared" si="39"/>
        <v>0.13028307841709152</v>
      </c>
    </row>
    <row r="1238" spans="1:6">
      <c r="A1238" s="11">
        <v>38323</v>
      </c>
      <c r="B1238" s="13">
        <v>209242.5851772899</v>
      </c>
      <c r="C1238" s="6">
        <v>39.198900000000002</v>
      </c>
      <c r="D1238" s="6">
        <f t="shared" si="38"/>
        <v>5.2265199999999998</v>
      </c>
      <c r="E1238" s="1">
        <f>LOOKUP(A1238,'Crude Price'!A1238:A5169,'Crude Price'!C1238:C5169)</f>
        <v>38.49</v>
      </c>
      <c r="F1238" s="15">
        <f t="shared" si="39"/>
        <v>0.13578903611327617</v>
      </c>
    </row>
    <row r="1239" spans="1:6">
      <c r="A1239" s="11">
        <v>38324</v>
      </c>
      <c r="B1239" s="13">
        <v>209935.32432389213</v>
      </c>
      <c r="C1239" s="6">
        <v>39.33</v>
      </c>
      <c r="D1239" s="6">
        <f t="shared" si="38"/>
        <v>5.2439999999999998</v>
      </c>
      <c r="E1239" s="1">
        <f>LOOKUP(A1239,'Crude Price'!A1239:A5170,'Crude Price'!C1239:C5170)</f>
        <v>38.57</v>
      </c>
      <c r="F1239" s="15">
        <f t="shared" si="39"/>
        <v>0.13596059113300493</v>
      </c>
    </row>
    <row r="1240" spans="1:6">
      <c r="A1240" s="11">
        <v>38327</v>
      </c>
      <c r="B1240" s="13">
        <v>209116.58052915381</v>
      </c>
      <c r="C1240" s="6">
        <v>39.198900000000002</v>
      </c>
      <c r="D1240" s="6">
        <f t="shared" si="38"/>
        <v>5.2265199999999998</v>
      </c>
      <c r="E1240" s="1">
        <f>LOOKUP(A1240,'Crude Price'!A1240:A5171,'Crude Price'!C1240:C5171)</f>
        <v>38.43</v>
      </c>
      <c r="F1240" s="15">
        <f t="shared" si="39"/>
        <v>0.13600104085349987</v>
      </c>
    </row>
    <row r="1241" spans="1:6">
      <c r="A1241" s="11">
        <v>38328</v>
      </c>
      <c r="B1241" s="13">
        <v>209179.58285322186</v>
      </c>
      <c r="C1241" s="6">
        <v>39.198900000000002</v>
      </c>
      <c r="D1241" s="6">
        <f t="shared" si="38"/>
        <v>5.2265199999999998</v>
      </c>
      <c r="E1241" s="1">
        <f>LOOKUP(A1241,'Crude Price'!A1241:A5172,'Crude Price'!C1241:C5172)</f>
        <v>37.11</v>
      </c>
      <c r="F1241" s="15">
        <f t="shared" si="39"/>
        <v>0.14083858798167609</v>
      </c>
    </row>
    <row r="1242" spans="1:6">
      <c r="A1242" s="11">
        <v>38329</v>
      </c>
      <c r="B1242" s="13">
        <v>209935.32432389213</v>
      </c>
      <c r="C1242" s="6">
        <v>39.33</v>
      </c>
      <c r="D1242" s="6">
        <f t="shared" si="38"/>
        <v>5.2439999999999998</v>
      </c>
      <c r="E1242" s="1">
        <f>LOOKUP(A1242,'Crude Price'!A1242:A5173,'Crude Price'!C1242:C5173)</f>
        <v>36.9</v>
      </c>
      <c r="F1242" s="15">
        <f t="shared" si="39"/>
        <v>0.14211382113821139</v>
      </c>
    </row>
    <row r="1243" spans="1:6">
      <c r="A1243" s="11">
        <v>38330</v>
      </c>
      <c r="B1243" s="13">
        <v>209179.58285322186</v>
      </c>
      <c r="C1243" s="6">
        <v>39.198900000000002</v>
      </c>
      <c r="D1243" s="6">
        <f t="shared" si="38"/>
        <v>5.2265199999999998</v>
      </c>
      <c r="E1243" s="1">
        <f>LOOKUP(A1243,'Crude Price'!A1243:A5174,'Crude Price'!C1243:C5174)</f>
        <v>38.33</v>
      </c>
      <c r="F1243" s="15">
        <f t="shared" si="39"/>
        <v>0.13635585703104619</v>
      </c>
    </row>
    <row r="1244" spans="1:6">
      <c r="A1244" s="11">
        <v>38331</v>
      </c>
      <c r="B1244" s="13">
        <v>202377.90961718952</v>
      </c>
      <c r="C1244" s="6">
        <v>38.018999999999998</v>
      </c>
      <c r="D1244" s="6">
        <f t="shared" si="38"/>
        <v>5.0691999999999995</v>
      </c>
      <c r="E1244" s="1">
        <f>LOOKUP(A1244,'Crude Price'!A1244:A5175,'Crude Price'!C1244:C5175)</f>
        <v>37.24</v>
      </c>
      <c r="F1244" s="15">
        <f t="shared" si="39"/>
        <v>0.1361224489795918</v>
      </c>
    </row>
    <row r="1245" spans="1:6">
      <c r="A1245" s="11">
        <v>38334</v>
      </c>
      <c r="B1245" s="13">
        <v>199354.94373450847</v>
      </c>
      <c r="C1245" s="6">
        <v>37.494599999999998</v>
      </c>
      <c r="D1245" s="6">
        <f t="shared" si="38"/>
        <v>4.9992799999999997</v>
      </c>
      <c r="E1245" s="1">
        <f>LOOKUP(A1245,'Crude Price'!A1245:A5176,'Crude Price'!C1245:C5176)</f>
        <v>36.770000000000003</v>
      </c>
      <c r="F1245" s="15">
        <f t="shared" si="39"/>
        <v>0.13596083763937991</v>
      </c>
    </row>
    <row r="1246" spans="1:6">
      <c r="A1246" s="11">
        <v>38335</v>
      </c>
      <c r="B1246" s="13">
        <v>171392.5093197088</v>
      </c>
      <c r="C1246" s="6">
        <v>32.643900000000002</v>
      </c>
      <c r="D1246" s="6">
        <f t="shared" si="38"/>
        <v>4.3525200000000002</v>
      </c>
      <c r="E1246" s="1">
        <f>LOOKUP(A1246,'Crude Price'!A1246:A5177,'Crude Price'!C1246:C5177)</f>
        <v>37.03</v>
      </c>
      <c r="F1246" s="15">
        <f t="shared" si="39"/>
        <v>0.11754037267080746</v>
      </c>
    </row>
    <row r="1247" spans="1:6">
      <c r="A1247" s="11">
        <v>38336</v>
      </c>
      <c r="B1247" s="13">
        <v>148720.26519960095</v>
      </c>
      <c r="C1247" s="6">
        <v>28.710899999999999</v>
      </c>
      <c r="D1247" s="6">
        <f t="shared" si="38"/>
        <v>3.8281199999999997</v>
      </c>
      <c r="E1247" s="1">
        <f>LOOKUP(A1247,'Crude Price'!A1247:A5178,'Crude Price'!C1247:C5178)</f>
        <v>41.53</v>
      </c>
      <c r="F1247" s="15">
        <f t="shared" si="39"/>
        <v>9.2177221285817471E-2</v>
      </c>
    </row>
    <row r="1248" spans="1:6">
      <c r="A1248" s="11">
        <v>38337</v>
      </c>
      <c r="B1248" s="13">
        <v>142516.82762406874</v>
      </c>
      <c r="C1248" s="6">
        <v>27.662099999999999</v>
      </c>
      <c r="D1248" s="6">
        <f t="shared" si="38"/>
        <v>3.6882799999999998</v>
      </c>
      <c r="E1248" s="1">
        <f>LOOKUP(A1248,'Crude Price'!A1248:A5179,'Crude Price'!C1248:C5179)</f>
        <v>41.49</v>
      </c>
      <c r="F1248" s="15">
        <f t="shared" si="39"/>
        <v>8.889563750301277E-2</v>
      </c>
    </row>
    <row r="1249" spans="1:6">
      <c r="A1249" s="11">
        <v>38338</v>
      </c>
      <c r="B1249" s="13">
        <v>140092.09740188788</v>
      </c>
      <c r="C1249" s="6">
        <v>27.268799999999999</v>
      </c>
      <c r="D1249" s="6">
        <f t="shared" si="38"/>
        <v>3.63584</v>
      </c>
      <c r="E1249" s="1">
        <f>LOOKUP(A1249,'Crude Price'!A1249:A5180,'Crude Price'!C1249:C5180)</f>
        <v>43.06</v>
      </c>
      <c r="F1249" s="15">
        <f t="shared" si="39"/>
        <v>8.4436600092893638E-2</v>
      </c>
    </row>
    <row r="1250" spans="1:6">
      <c r="A1250" s="11">
        <v>38341</v>
      </c>
      <c r="B1250" s="13">
        <v>132377.17688501513</v>
      </c>
      <c r="C1250" s="6">
        <v>25.957799999999999</v>
      </c>
      <c r="D1250" s="6">
        <f t="shared" si="38"/>
        <v>3.4610399999999997</v>
      </c>
      <c r="E1250" s="1">
        <f>LOOKUP(A1250,'Crude Price'!A1250:A5181,'Crude Price'!C1250:C5181)</f>
        <v>42.67</v>
      </c>
      <c r="F1250" s="15">
        <f t="shared" si="39"/>
        <v>8.1111788141551427E-2</v>
      </c>
    </row>
    <row r="1251" spans="1:6">
      <c r="A1251" s="11">
        <v>38342</v>
      </c>
      <c r="B1251" s="13">
        <v>106524.4610720561</v>
      </c>
      <c r="C1251" s="6">
        <v>21.500399999999999</v>
      </c>
      <c r="D1251" s="6">
        <f t="shared" si="38"/>
        <v>2.8667199999999999</v>
      </c>
      <c r="E1251" s="1">
        <f>LOOKUP(A1251,'Crude Price'!A1251:A5182,'Crude Price'!C1251:C5182)</f>
        <v>42.76</v>
      </c>
      <c r="F1251" s="15">
        <f t="shared" si="39"/>
        <v>6.7042095416276898E-2</v>
      </c>
    </row>
    <row r="1252" spans="1:6">
      <c r="A1252" s="11">
        <v>38343</v>
      </c>
      <c r="B1252" s="13">
        <v>89898.148717310352</v>
      </c>
      <c r="C1252" s="6">
        <v>18.616199999999999</v>
      </c>
      <c r="D1252" s="6">
        <f t="shared" si="38"/>
        <v>2.4821599999999999</v>
      </c>
      <c r="E1252" s="1">
        <f>LOOKUP(A1252,'Crude Price'!A1252:A5183,'Crude Price'!C1252:C5183)</f>
        <v>40.44</v>
      </c>
      <c r="F1252" s="15">
        <f t="shared" si="39"/>
        <v>6.1378832838773496E-2</v>
      </c>
    </row>
    <row r="1253" spans="1:6">
      <c r="A1253" s="11">
        <v>38344</v>
      </c>
      <c r="B1253" s="13">
        <v>77050.543715915919</v>
      </c>
      <c r="C1253" s="6">
        <v>16.387499999999999</v>
      </c>
      <c r="D1253" s="6">
        <f t="shared" si="38"/>
        <v>2.1850000000000001</v>
      </c>
      <c r="E1253" s="1">
        <f>LOOKUP(A1253,'Crude Price'!A1253:A5184,'Crude Price'!C1253:C5184)</f>
        <v>40.29</v>
      </c>
      <c r="F1253" s="15">
        <f t="shared" si="39"/>
        <v>5.4231819310002483E-2</v>
      </c>
    </row>
    <row r="1254" spans="1:6">
      <c r="A1254" s="11">
        <v>38345</v>
      </c>
      <c r="B1254" s="13">
        <v>75539.060774575395</v>
      </c>
      <c r="C1254" s="6">
        <v>16.125299999999999</v>
      </c>
      <c r="D1254" s="6">
        <f t="shared" si="38"/>
        <v>2.1500399999999997</v>
      </c>
      <c r="E1254" s="1">
        <f>LOOKUP(A1254,'Crude Price'!A1254:A5185,'Crude Price'!C1254:C5185)</f>
        <v>39.6</v>
      </c>
      <c r="F1254" s="15">
        <f t="shared" si="39"/>
        <v>5.4293939393939387E-2</v>
      </c>
    </row>
    <row r="1255" spans="1:6">
      <c r="A1255" s="11">
        <v>38356</v>
      </c>
      <c r="B1255" s="13">
        <v>39645.645401485846</v>
      </c>
      <c r="C1255" s="6">
        <v>9.9085999999999999</v>
      </c>
      <c r="D1255" s="6">
        <f t="shared" si="38"/>
        <v>1.3211466666666667</v>
      </c>
      <c r="E1255" s="1">
        <f>LOOKUP(A1255,'Crude Price'!A1255:A5186,'Crude Price'!C1255:C5186)</f>
        <v>40.75</v>
      </c>
      <c r="F1255" s="15">
        <f t="shared" si="39"/>
        <v>3.2420777096114517E-2</v>
      </c>
    </row>
    <row r="1256" spans="1:6">
      <c r="A1256" s="11">
        <v>38357</v>
      </c>
      <c r="B1256" s="13">
        <v>39645.645401485846</v>
      </c>
      <c r="C1256" s="6">
        <v>9.9085999999999999</v>
      </c>
      <c r="D1256" s="6">
        <f t="shared" si="38"/>
        <v>1.3211466666666667</v>
      </c>
      <c r="E1256" s="1">
        <f>LOOKUP(A1256,'Crude Price'!A1256:A5187,'Crude Price'!C1256:C5187)</f>
        <v>41</v>
      </c>
      <c r="F1256" s="15">
        <f t="shared" si="39"/>
        <v>3.222308943089431E-2</v>
      </c>
    </row>
    <row r="1257" spans="1:6">
      <c r="A1257" s="11">
        <v>38358</v>
      </c>
      <c r="B1257" s="13">
        <v>40417.527803642581</v>
      </c>
      <c r="C1257" s="6">
        <v>10.0425</v>
      </c>
      <c r="D1257" s="6">
        <f t="shared" si="38"/>
        <v>1.339</v>
      </c>
      <c r="E1257" s="1">
        <f>LOOKUP(A1257,'Crude Price'!A1257:A5188,'Crude Price'!C1257:C5188)</f>
        <v>43.25</v>
      </c>
      <c r="F1257" s="15">
        <f t="shared" si="39"/>
        <v>3.0959537572254333E-2</v>
      </c>
    </row>
    <row r="1258" spans="1:6">
      <c r="A1258" s="11">
        <v>38359</v>
      </c>
      <c r="B1258" s="13">
        <v>39645.645401485846</v>
      </c>
      <c r="C1258" s="6">
        <v>9.9085999999999999</v>
      </c>
      <c r="D1258" s="6">
        <f t="shared" si="38"/>
        <v>1.3211466666666667</v>
      </c>
      <c r="E1258" s="1">
        <f>LOOKUP(A1258,'Crude Price'!A1258:A5189,'Crude Price'!C1258:C5189)</f>
        <v>43.28</v>
      </c>
      <c r="F1258" s="15">
        <f t="shared" si="39"/>
        <v>3.0525569932224276E-2</v>
      </c>
    </row>
    <row r="1259" spans="1:6">
      <c r="A1259" s="11">
        <v>38362</v>
      </c>
      <c r="B1259" s="13">
        <v>38873.762999329119</v>
      </c>
      <c r="C1259" s="6">
        <v>9.7747000000000011</v>
      </c>
      <c r="D1259" s="6">
        <f t="shared" si="38"/>
        <v>1.3032933333333334</v>
      </c>
      <c r="E1259" s="1">
        <f>LOOKUP(A1259,'Crude Price'!A1259:A5190,'Crude Price'!C1259:C5190)</f>
        <v>44.71</v>
      </c>
      <c r="F1259" s="15">
        <f t="shared" si="39"/>
        <v>2.9149929173190189E-2</v>
      </c>
    </row>
    <row r="1260" spans="1:6">
      <c r="A1260" s="11">
        <v>38363</v>
      </c>
      <c r="B1260" s="13">
        <v>38558.751378988876</v>
      </c>
      <c r="C1260" s="6">
        <v>9.7747000000000011</v>
      </c>
      <c r="D1260" s="6">
        <f t="shared" si="38"/>
        <v>1.3032933333333334</v>
      </c>
      <c r="E1260" s="1">
        <f>LOOKUP(A1260,'Crude Price'!A1260:A5191,'Crude Price'!C1260:C5191)</f>
        <v>43.45</v>
      </c>
      <c r="F1260" s="15">
        <f t="shared" si="39"/>
        <v>2.9995243574990411E-2</v>
      </c>
    </row>
    <row r="1261" spans="1:6">
      <c r="A1261" s="11">
        <v>38364</v>
      </c>
      <c r="B1261" s="13">
        <v>37786.868976832127</v>
      </c>
      <c r="C1261" s="6">
        <v>9.6408000000000005</v>
      </c>
      <c r="D1261" s="6">
        <f t="shared" si="38"/>
        <v>1.2854400000000001</v>
      </c>
      <c r="E1261" s="1">
        <f>LOOKUP(A1261,'Crude Price'!A1261:A5192,'Crude Price'!C1261:C5192)</f>
        <v>43.75</v>
      </c>
      <c r="F1261" s="15">
        <f t="shared" si="39"/>
        <v>2.9381485714285716E-2</v>
      </c>
    </row>
    <row r="1262" spans="1:6">
      <c r="A1262" s="11">
        <v>38365</v>
      </c>
      <c r="B1262" s="13">
        <v>37014.9865746754</v>
      </c>
      <c r="C1262" s="6">
        <v>9.5068999999999999</v>
      </c>
      <c r="D1262" s="6">
        <f t="shared" si="38"/>
        <v>1.2675866666666666</v>
      </c>
      <c r="E1262" s="1">
        <f>LOOKUP(A1262,'Crude Price'!A1262:A5193,'Crude Price'!C1262:C5193)</f>
        <v>45.76</v>
      </c>
      <c r="F1262" s="15">
        <f t="shared" si="39"/>
        <v>2.7700757575757576E-2</v>
      </c>
    </row>
    <row r="1263" spans="1:6">
      <c r="A1263" s="11">
        <v>38366</v>
      </c>
      <c r="B1263" s="13">
        <v>36243.104172518666</v>
      </c>
      <c r="C1263" s="6">
        <v>9.3729999999999993</v>
      </c>
      <c r="D1263" s="6">
        <f t="shared" si="38"/>
        <v>1.2497333333333331</v>
      </c>
      <c r="E1263" s="1">
        <f>LOOKUP(A1263,'Crude Price'!A1263:A5194,'Crude Price'!C1263:C5194)</f>
        <v>45.26</v>
      </c>
      <c r="F1263" s="15">
        <f t="shared" si="39"/>
        <v>2.761231403741346E-2</v>
      </c>
    </row>
    <row r="1264" spans="1:6">
      <c r="A1264" s="11">
        <v>38369</v>
      </c>
      <c r="B1264" s="13">
        <v>37014.9865746754</v>
      </c>
      <c r="C1264" s="6">
        <v>9.5068999999999999</v>
      </c>
      <c r="D1264" s="6">
        <f t="shared" si="38"/>
        <v>1.2675866666666666</v>
      </c>
      <c r="E1264" s="1">
        <f>LOOKUP(A1264,'Crude Price'!A1264:A5195,'Crude Price'!C1264:C5195)</f>
        <v>45.1</v>
      </c>
      <c r="F1264" s="15">
        <f t="shared" si="39"/>
        <v>2.8106134515890613E-2</v>
      </c>
    </row>
    <row r="1265" spans="1:6">
      <c r="A1265" s="11">
        <v>38370</v>
      </c>
      <c r="B1265" s="13">
        <v>37786.868976832127</v>
      </c>
      <c r="C1265" s="6">
        <v>9.6408000000000005</v>
      </c>
      <c r="D1265" s="6">
        <f t="shared" si="38"/>
        <v>1.2854400000000001</v>
      </c>
      <c r="E1265" s="1">
        <f>LOOKUP(A1265,'Crude Price'!A1265:A5196,'Crude Price'!C1265:C5196)</f>
        <v>45.18</v>
      </c>
      <c r="F1265" s="15">
        <f t="shared" si="39"/>
        <v>2.8451527224435596E-2</v>
      </c>
    </row>
    <row r="1266" spans="1:6">
      <c r="A1266" s="11">
        <v>38371</v>
      </c>
      <c r="B1266" s="13">
        <v>37014.9865746754</v>
      </c>
      <c r="C1266" s="6">
        <v>9.5068999999999999</v>
      </c>
      <c r="D1266" s="6">
        <f t="shared" si="38"/>
        <v>1.2675866666666666</v>
      </c>
      <c r="E1266" s="1">
        <f>LOOKUP(A1266,'Crude Price'!A1266:A5197,'Crude Price'!C1266:C5197)</f>
        <v>45.16</v>
      </c>
      <c r="F1266" s="15">
        <f t="shared" si="39"/>
        <v>2.8068792441688813E-2</v>
      </c>
    </row>
    <row r="1267" spans="1:6">
      <c r="A1267" s="11">
        <v>38372</v>
      </c>
      <c r="B1267" s="13">
        <v>36046.221909806009</v>
      </c>
      <c r="C1267" s="6">
        <v>9.3729999999999993</v>
      </c>
      <c r="D1267" s="6">
        <f t="shared" si="38"/>
        <v>1.2497333333333331</v>
      </c>
      <c r="E1267" s="1">
        <f>LOOKUP(A1267,'Crude Price'!A1267:A5198,'Crude Price'!C1267:C5198)</f>
        <v>44.06</v>
      </c>
      <c r="F1267" s="15">
        <f t="shared" si="39"/>
        <v>2.8364351641700706E-2</v>
      </c>
    </row>
    <row r="1268" spans="1:6">
      <c r="A1268" s="11">
        <v>38373</v>
      </c>
      <c r="B1268" s="13">
        <v>35077.457244936624</v>
      </c>
      <c r="C1268" s="6">
        <v>9.2391000000000005</v>
      </c>
      <c r="D1268" s="6">
        <f t="shared" si="38"/>
        <v>1.2318800000000001</v>
      </c>
      <c r="E1268" s="1">
        <f>LOOKUP(A1268,'Crude Price'!A1268:A5199,'Crude Price'!C1268:C5199)</f>
        <v>45.88</v>
      </c>
      <c r="F1268" s="15">
        <f t="shared" si="39"/>
        <v>2.6850043591979077E-2</v>
      </c>
    </row>
    <row r="1269" spans="1:6">
      <c r="A1269" s="11">
        <v>38376</v>
      </c>
      <c r="B1269" s="13">
        <v>34880.574982223974</v>
      </c>
      <c r="C1269" s="6">
        <v>9.2391000000000005</v>
      </c>
      <c r="D1269" s="6">
        <f t="shared" si="38"/>
        <v>1.2318800000000001</v>
      </c>
      <c r="E1269" s="1">
        <f>LOOKUP(A1269,'Crude Price'!A1269:A5200,'Crude Price'!C1269:C5200)</f>
        <v>45.74</v>
      </c>
      <c r="F1269" s="15">
        <f t="shared" si="39"/>
        <v>2.6932225623087013E-2</v>
      </c>
    </row>
    <row r="1270" spans="1:6">
      <c r="A1270" s="11">
        <v>38377</v>
      </c>
      <c r="B1270" s="13">
        <v>32368.045513041117</v>
      </c>
      <c r="C1270" s="6">
        <v>8.8374000000000006</v>
      </c>
      <c r="D1270" s="6">
        <f t="shared" si="38"/>
        <v>1.17832</v>
      </c>
      <c r="E1270" s="1">
        <f>LOOKUP(A1270,'Crude Price'!A1270:A5201,'Crude Price'!C1270:C5201)</f>
        <v>46.14</v>
      </c>
      <c r="F1270" s="15">
        <f t="shared" si="39"/>
        <v>2.5537928045080191E-2</v>
      </c>
    </row>
    <row r="1271" spans="1:6">
      <c r="A1271" s="11">
        <v>38378</v>
      </c>
      <c r="B1271" s="13">
        <v>30052.398306570904</v>
      </c>
      <c r="C1271" s="6">
        <v>8.4357000000000006</v>
      </c>
      <c r="D1271" s="6">
        <f t="shared" si="38"/>
        <v>1.12476</v>
      </c>
      <c r="E1271" s="1">
        <f>LOOKUP(A1271,'Crude Price'!A1271:A5202,'Crude Price'!C1271:C5202)</f>
        <v>45.94</v>
      </c>
      <c r="F1271" s="15">
        <f t="shared" si="39"/>
        <v>2.4483239007400959E-2</v>
      </c>
    </row>
    <row r="1272" spans="1:6">
      <c r="A1272" s="11">
        <v>38379</v>
      </c>
      <c r="B1272" s="13">
        <v>31596.163110884379</v>
      </c>
      <c r="C1272" s="6">
        <v>8.7035</v>
      </c>
      <c r="D1272" s="6">
        <f t="shared" si="38"/>
        <v>1.1604666666666668</v>
      </c>
      <c r="E1272" s="1">
        <f>LOOKUP(A1272,'Crude Price'!A1272:A5203,'Crude Price'!C1272:C5203)</f>
        <v>46.51</v>
      </c>
      <c r="F1272" s="15">
        <f t="shared" si="39"/>
        <v>2.4950906615064862E-2</v>
      </c>
    </row>
    <row r="1273" spans="1:6">
      <c r="A1273" s="11">
        <v>38380</v>
      </c>
      <c r="B1273" s="13">
        <v>44718.163947548863</v>
      </c>
      <c r="C1273" s="6">
        <v>10.979799999999999</v>
      </c>
      <c r="D1273" s="6">
        <f t="shared" si="38"/>
        <v>1.4639733333333331</v>
      </c>
      <c r="E1273" s="1">
        <f>LOOKUP(A1273,'Crude Price'!A1273:A5204,'Crude Price'!C1273:C5204)</f>
        <v>44.75</v>
      </c>
      <c r="F1273" s="15">
        <f t="shared" si="39"/>
        <v>3.2714487895716939E-2</v>
      </c>
    </row>
    <row r="1274" spans="1:6">
      <c r="A1274" s="11">
        <v>38383</v>
      </c>
      <c r="B1274" s="13">
        <v>64787.106403623999</v>
      </c>
      <c r="C1274" s="6">
        <v>14.461200000000002</v>
      </c>
      <c r="D1274" s="6">
        <f t="shared" si="38"/>
        <v>1.9281600000000003</v>
      </c>
      <c r="E1274" s="1">
        <f>LOOKUP(A1274,'Crude Price'!A1274:A5205,'Crude Price'!C1274:C5205)</f>
        <v>44.51</v>
      </c>
      <c r="F1274" s="15">
        <f t="shared" si="39"/>
        <v>4.3319703437429802E-2</v>
      </c>
    </row>
    <row r="1275" spans="1:6">
      <c r="A1275" s="11">
        <v>38384</v>
      </c>
      <c r="B1275" s="13">
        <v>80996.636848915412</v>
      </c>
      <c r="C1275" s="6">
        <v>17.273099999999999</v>
      </c>
      <c r="D1275" s="6">
        <f t="shared" si="38"/>
        <v>2.30308</v>
      </c>
      <c r="E1275" s="1">
        <f>LOOKUP(A1275,'Crude Price'!A1275:A5206,'Crude Price'!C1275:C5206)</f>
        <v>45.12</v>
      </c>
      <c r="F1275" s="15">
        <f t="shared" si="39"/>
        <v>5.1043439716312061E-2</v>
      </c>
    </row>
    <row r="1276" spans="1:6">
      <c r="A1276" s="11">
        <v>38385</v>
      </c>
      <c r="B1276" s="13">
        <v>99521.814500677094</v>
      </c>
      <c r="C1276" s="6">
        <v>20.486700000000003</v>
      </c>
      <c r="D1276" s="6">
        <f t="shared" si="38"/>
        <v>2.7315600000000004</v>
      </c>
      <c r="E1276" s="1">
        <f>LOOKUP(A1276,'Crude Price'!A1276:A5207,'Crude Price'!C1276:C5207)</f>
        <v>44.17</v>
      </c>
      <c r="F1276" s="15">
        <f t="shared" si="39"/>
        <v>6.1841974190627133E-2</v>
      </c>
    </row>
    <row r="1277" spans="1:6">
      <c r="A1277" s="11">
        <v>38386</v>
      </c>
      <c r="B1277" s="13">
        <v>101065.57930499055</v>
      </c>
      <c r="C1277" s="6">
        <v>20.7545</v>
      </c>
      <c r="D1277" s="6">
        <f t="shared" si="38"/>
        <v>2.7672666666666665</v>
      </c>
      <c r="E1277" s="1">
        <f>LOOKUP(A1277,'Crude Price'!A1277:A5208,'Crude Price'!C1277:C5208)</f>
        <v>43.13</v>
      </c>
      <c r="F1277" s="15">
        <f t="shared" si="39"/>
        <v>6.4161063451580486E-2</v>
      </c>
    </row>
    <row r="1278" spans="1:6">
      <c r="A1278" s="11">
        <v>38387</v>
      </c>
      <c r="B1278" s="13">
        <v>98749.932098520367</v>
      </c>
      <c r="C1278" s="6">
        <v>20.352800000000002</v>
      </c>
      <c r="D1278" s="6">
        <f t="shared" si="38"/>
        <v>2.7137066666666669</v>
      </c>
      <c r="E1278" s="1">
        <f>LOOKUP(A1278,'Crude Price'!A1278:A5209,'Crude Price'!C1278:C5209)</f>
        <v>43.26</v>
      </c>
      <c r="F1278" s="15">
        <f t="shared" si="39"/>
        <v>6.2730158730158733E-2</v>
      </c>
    </row>
    <row r="1279" spans="1:6">
      <c r="A1279" s="11">
        <v>38390</v>
      </c>
      <c r="B1279" s="13">
        <v>96812.402768781554</v>
      </c>
      <c r="C1279" s="6">
        <v>20.085000000000001</v>
      </c>
      <c r="D1279" s="6">
        <f t="shared" si="38"/>
        <v>2.6779999999999999</v>
      </c>
      <c r="E1279" s="1">
        <f>LOOKUP(A1279,'Crude Price'!A1279:A5210,'Crude Price'!C1279:C5210)</f>
        <v>42.7</v>
      </c>
      <c r="F1279" s="15">
        <f t="shared" si="39"/>
        <v>6.2716627634660418E-2</v>
      </c>
    </row>
    <row r="1280" spans="1:6">
      <c r="A1280" s="11">
        <v>38391</v>
      </c>
      <c r="B1280" s="13">
        <v>96040.520366624827</v>
      </c>
      <c r="C1280" s="6">
        <v>19.9511</v>
      </c>
      <c r="D1280" s="6">
        <f t="shared" si="38"/>
        <v>2.6601466666666669</v>
      </c>
      <c r="E1280" s="1">
        <f>LOOKUP(A1280,'Crude Price'!A1280:A5211,'Crude Price'!C1280:C5211)</f>
        <v>42.79</v>
      </c>
      <c r="F1280" s="15">
        <f t="shared" si="39"/>
        <v>6.2167484614785391E-2</v>
      </c>
    </row>
    <row r="1281" spans="1:6">
      <c r="A1281" s="11">
        <v>38392</v>
      </c>
      <c r="B1281" s="13">
        <v>95268.6379644681</v>
      </c>
      <c r="C1281" s="6">
        <v>19.8172</v>
      </c>
      <c r="D1281" s="6">
        <f t="shared" si="38"/>
        <v>2.6422933333333334</v>
      </c>
      <c r="E1281" s="1">
        <f>LOOKUP(A1281,'Crude Price'!A1281:A5212,'Crude Price'!C1281:C5212)</f>
        <v>42.49</v>
      </c>
      <c r="F1281" s="15">
        <f t="shared" si="39"/>
        <v>6.2186239899584217E-2</v>
      </c>
    </row>
    <row r="1282" spans="1:6">
      <c r="A1282" s="11">
        <v>38393</v>
      </c>
      <c r="B1282" s="13">
        <v>94496.755562311373</v>
      </c>
      <c r="C1282" s="6">
        <v>19.683299999999999</v>
      </c>
      <c r="D1282" s="6">
        <f t="shared" si="38"/>
        <v>2.6244399999999999</v>
      </c>
      <c r="E1282" s="1">
        <f>LOOKUP(A1282,'Crude Price'!A1282:A5213,'Crude Price'!C1282:C5213)</f>
        <v>44.04</v>
      </c>
      <c r="F1282" s="15">
        <f t="shared" si="39"/>
        <v>5.9592188919164395E-2</v>
      </c>
    </row>
    <row r="1283" spans="1:6">
      <c r="A1283" s="11">
        <v>38394</v>
      </c>
      <c r="B1283" s="13">
        <v>95268.6379644681</v>
      </c>
      <c r="C1283" s="6">
        <v>19.8172</v>
      </c>
      <c r="D1283" s="6">
        <f t="shared" ref="D1283:D1346" si="40">C1283/7.5</f>
        <v>2.6422933333333334</v>
      </c>
      <c r="E1283" s="1">
        <f>LOOKUP(A1283,'Crude Price'!A1283:A5214,'Crude Price'!C1283:C5214)</f>
        <v>44.41</v>
      </c>
      <c r="F1283" s="15">
        <f t="shared" ref="F1283:F1346" si="41">D1283/E1283</f>
        <v>5.949771072581251E-2</v>
      </c>
    </row>
    <row r="1284" spans="1:6">
      <c r="A1284" s="11">
        <v>38397</v>
      </c>
      <c r="B1284" s="13">
        <v>94496.755562311373</v>
      </c>
      <c r="C1284" s="6">
        <v>19.683299999999999</v>
      </c>
      <c r="D1284" s="6">
        <f t="shared" si="40"/>
        <v>2.6244399999999999</v>
      </c>
      <c r="E1284" s="1">
        <f>LOOKUP(A1284,'Crude Price'!A1284:A5215,'Crude Price'!C1284:C5215)</f>
        <v>44.51</v>
      </c>
      <c r="F1284" s="15">
        <f t="shared" si="41"/>
        <v>5.896292967872388E-2</v>
      </c>
    </row>
    <row r="1285" spans="1:6">
      <c r="A1285" s="11">
        <v>38398</v>
      </c>
      <c r="B1285" s="13">
        <v>95268.6379644681</v>
      </c>
      <c r="C1285" s="6">
        <v>19.8172</v>
      </c>
      <c r="D1285" s="6">
        <f t="shared" si="40"/>
        <v>2.6422933333333334</v>
      </c>
      <c r="E1285" s="1">
        <f>LOOKUP(A1285,'Crude Price'!A1285:A5216,'Crude Price'!C1285:C5216)</f>
        <v>44.91</v>
      </c>
      <c r="F1285" s="15">
        <f t="shared" si="41"/>
        <v>5.8835300230089815E-2</v>
      </c>
    </row>
    <row r="1286" spans="1:6">
      <c r="A1286" s="11">
        <v>38399</v>
      </c>
      <c r="B1286" s="13">
        <v>96812.402768781554</v>
      </c>
      <c r="C1286" s="6">
        <v>20.085000000000001</v>
      </c>
      <c r="D1286" s="6">
        <f t="shared" si="40"/>
        <v>2.6779999999999999</v>
      </c>
      <c r="E1286" s="1">
        <f>LOOKUP(A1286,'Crude Price'!A1286:A5217,'Crude Price'!C1286:C5217)</f>
        <v>45.42</v>
      </c>
      <c r="F1286" s="15">
        <f t="shared" si="41"/>
        <v>5.8960810215763979E-2</v>
      </c>
    </row>
    <row r="1287" spans="1:6">
      <c r="A1287" s="11">
        <v>38400</v>
      </c>
      <c r="B1287" s="13">
        <v>101443.69718172196</v>
      </c>
      <c r="C1287" s="6">
        <v>20.888400000000001</v>
      </c>
      <c r="D1287" s="6">
        <f t="shared" si="40"/>
        <v>2.78512</v>
      </c>
      <c r="E1287" s="1">
        <f>LOOKUP(A1287,'Crude Price'!A1287:A5218,'Crude Price'!C1287:C5218)</f>
        <v>45.42</v>
      </c>
      <c r="F1287" s="15">
        <f t="shared" si="41"/>
        <v>6.1319242624394539E-2</v>
      </c>
    </row>
    <row r="1288" spans="1:6">
      <c r="A1288" s="11">
        <v>38401</v>
      </c>
      <c r="B1288" s="13">
        <v>99049.297070166722</v>
      </c>
      <c r="C1288" s="6">
        <v>20.486700000000003</v>
      </c>
      <c r="D1288" s="6">
        <f t="shared" si="40"/>
        <v>2.7315600000000004</v>
      </c>
      <c r="E1288" s="1">
        <f>LOOKUP(A1288,'Crude Price'!A1288:A5219,'Crude Price'!C1288:C5219)</f>
        <v>45.86</v>
      </c>
      <c r="F1288" s="15">
        <f t="shared" si="41"/>
        <v>5.95630178805059E-2</v>
      </c>
    </row>
    <row r="1289" spans="1:6">
      <c r="A1289" s="11">
        <v>38404</v>
      </c>
      <c r="B1289" s="13">
        <v>105917.48578449227</v>
      </c>
      <c r="C1289" s="6">
        <v>21.691800000000001</v>
      </c>
      <c r="D1289" s="6">
        <f t="shared" si="40"/>
        <v>2.8922400000000001</v>
      </c>
      <c r="E1289" s="1">
        <f>LOOKUP(A1289,'Crude Price'!A1289:A5220,'Crude Price'!C1289:C5220)</f>
        <v>46.09</v>
      </c>
      <c r="F1289" s="15">
        <f t="shared" si="41"/>
        <v>6.2752006942937727E-2</v>
      </c>
    </row>
    <row r="1290" spans="1:6">
      <c r="A1290" s="11">
        <v>38405</v>
      </c>
      <c r="B1290" s="13">
        <v>111241.90969450434</v>
      </c>
      <c r="C1290" s="6">
        <v>22.629100000000001</v>
      </c>
      <c r="D1290" s="6">
        <f t="shared" si="40"/>
        <v>3.0172133333333333</v>
      </c>
      <c r="E1290" s="1">
        <f>LOOKUP(A1290,'Crude Price'!A1290:A5221,'Crude Price'!C1290:C5221)</f>
        <v>47.6</v>
      </c>
      <c r="F1290" s="15">
        <f t="shared" si="41"/>
        <v>6.338683473389356E-2</v>
      </c>
    </row>
    <row r="1291" spans="1:6">
      <c r="A1291" s="11">
        <v>38406</v>
      </c>
      <c r="B1291" s="13">
        <v>112706.92159373277</v>
      </c>
      <c r="C1291" s="6">
        <v>22.896900000000002</v>
      </c>
      <c r="D1291" s="6">
        <f t="shared" si="40"/>
        <v>3.0529200000000003</v>
      </c>
      <c r="E1291" s="1">
        <f>LOOKUP(A1291,'Crude Price'!A1291:A5222,'Crude Price'!C1291:C5222)</f>
        <v>48.16</v>
      </c>
      <c r="F1291" s="15">
        <f t="shared" si="41"/>
        <v>6.3391196013289047E-2</v>
      </c>
    </row>
    <row r="1292" spans="1:6">
      <c r="A1292" s="11">
        <v>38407</v>
      </c>
      <c r="B1292" s="13">
        <v>109540.63908002077</v>
      </c>
      <c r="C1292" s="6">
        <v>22.3613</v>
      </c>
      <c r="D1292" s="6">
        <f t="shared" si="40"/>
        <v>2.9815066666666667</v>
      </c>
      <c r="E1292" s="1">
        <f>LOOKUP(A1292,'Crude Price'!A1292:A5223,'Crude Price'!C1292:C5223)</f>
        <v>49.24</v>
      </c>
      <c r="F1292" s="15">
        <f t="shared" si="41"/>
        <v>6.0550500947738964E-2</v>
      </c>
    </row>
    <row r="1293" spans="1:6">
      <c r="A1293" s="11">
        <v>38408</v>
      </c>
      <c r="B1293" s="13">
        <v>107146.23896846545</v>
      </c>
      <c r="C1293" s="6">
        <v>21.959599999999998</v>
      </c>
      <c r="D1293" s="6">
        <f t="shared" si="40"/>
        <v>2.9279466666666663</v>
      </c>
      <c r="E1293" s="1">
        <f>LOOKUP(A1293,'Crude Price'!A1293:A5224,'Crude Price'!C1293:C5224)</f>
        <v>50.05</v>
      </c>
      <c r="F1293" s="15">
        <f t="shared" si="41"/>
        <v>5.8500432900432893E-2</v>
      </c>
    </row>
    <row r="1294" spans="1:6">
      <c r="A1294" s="11">
        <v>38411</v>
      </c>
      <c r="B1294" s="13">
        <v>100892.42684612655</v>
      </c>
      <c r="C1294" s="6">
        <v>20.888400000000001</v>
      </c>
      <c r="D1294" s="6">
        <f t="shared" si="40"/>
        <v>2.78512</v>
      </c>
      <c r="E1294" s="1">
        <f>LOOKUP(A1294,'Crude Price'!A1294:A5225,'Crude Price'!C1294:C5225)</f>
        <v>50.13</v>
      </c>
      <c r="F1294" s="15">
        <f t="shared" si="41"/>
        <v>5.555794933173748E-2</v>
      </c>
    </row>
    <row r="1295" spans="1:6">
      <c r="A1295" s="11">
        <v>38412</v>
      </c>
      <c r="B1295" s="13">
        <v>93866.732321630887</v>
      </c>
      <c r="C1295" s="6">
        <v>19.683299999999999</v>
      </c>
      <c r="D1295" s="6">
        <f t="shared" si="40"/>
        <v>2.6244399999999999</v>
      </c>
      <c r="E1295" s="1">
        <f>LOOKUP(A1295,'Crude Price'!A1295:A5226,'Crude Price'!C1295:C5226)</f>
        <v>50.47</v>
      </c>
      <c r="F1295" s="15">
        <f t="shared" si="41"/>
        <v>5.1999999999999998E-2</v>
      </c>
    </row>
    <row r="1296" spans="1:6">
      <c r="A1296" s="11">
        <v>38413</v>
      </c>
      <c r="B1296" s="13">
        <v>88384.802601448668</v>
      </c>
      <c r="C1296" s="6">
        <v>18.745999999999999</v>
      </c>
      <c r="D1296" s="6">
        <f t="shared" si="40"/>
        <v>2.4994666666666663</v>
      </c>
      <c r="E1296" s="1">
        <f>LOOKUP(A1296,'Crude Price'!A1296:A5227,'Crude Price'!C1296:C5227)</f>
        <v>51.05</v>
      </c>
      <c r="F1296" s="15">
        <f t="shared" si="41"/>
        <v>4.8961149200130588E-2</v>
      </c>
    </row>
    <row r="1297" spans="1:6">
      <c r="A1297" s="11">
        <v>38414</v>
      </c>
      <c r="B1297" s="13">
        <v>69780.872044601943</v>
      </c>
      <c r="C1297" s="6">
        <v>15.532399999999999</v>
      </c>
      <c r="D1297" s="6">
        <f t="shared" si="40"/>
        <v>2.0709866666666668</v>
      </c>
      <c r="E1297" s="1">
        <f>LOOKUP(A1297,'Crude Price'!A1297:A5228,'Crude Price'!C1297:C5228)</f>
        <v>52.89</v>
      </c>
      <c r="F1297" s="15">
        <f t="shared" si="41"/>
        <v>3.9156488309069142E-2</v>
      </c>
    </row>
    <row r="1298" spans="1:6">
      <c r="A1298" s="11">
        <v>38415</v>
      </c>
      <c r="B1298" s="13">
        <v>53492.588694225466</v>
      </c>
      <c r="C1298" s="6">
        <v>12.720499999999999</v>
      </c>
      <c r="D1298" s="6">
        <f t="shared" si="40"/>
        <v>1.6960666666666666</v>
      </c>
      <c r="E1298" s="1">
        <f>LOOKUP(A1298,'Crude Price'!A1298:A5229,'Crude Price'!C1298:C5229)</f>
        <v>52.1</v>
      </c>
      <c r="F1298" s="15">
        <f t="shared" si="41"/>
        <v>3.2554062699936021E-2</v>
      </c>
    </row>
    <row r="1299" spans="1:6">
      <c r="A1299" s="11">
        <v>38418</v>
      </c>
      <c r="B1299" s="13">
        <v>42607.482158946113</v>
      </c>
      <c r="C1299" s="6">
        <v>10.8459</v>
      </c>
      <c r="D1299" s="6">
        <f t="shared" si="40"/>
        <v>1.4461200000000001</v>
      </c>
      <c r="E1299" s="1">
        <f>LOOKUP(A1299,'Crude Price'!A1299:A5230,'Crude Price'!C1299:C5230)</f>
        <v>51.87</v>
      </c>
      <c r="F1299" s="15">
        <f t="shared" si="41"/>
        <v>2.7879699248120303E-2</v>
      </c>
    </row>
    <row r="1300" spans="1:6">
      <c r="A1300" s="11">
        <v>38419</v>
      </c>
      <c r="B1300" s="13">
        <v>38669.317243077385</v>
      </c>
      <c r="C1300" s="6">
        <v>10.176400000000001</v>
      </c>
      <c r="D1300" s="6">
        <f t="shared" si="40"/>
        <v>1.3568533333333335</v>
      </c>
      <c r="E1300" s="1">
        <f>LOOKUP(A1300,'Crude Price'!A1300:A5231,'Crude Price'!C1300:C5231)</f>
        <v>53.29</v>
      </c>
      <c r="F1300" s="15">
        <f t="shared" si="41"/>
        <v>2.5461687621192223E-2</v>
      </c>
    </row>
    <row r="1301" spans="1:6">
      <c r="A1301" s="11">
        <v>38420</v>
      </c>
      <c r="B1301" s="13">
        <v>33959.2699250519</v>
      </c>
      <c r="C1301" s="6">
        <v>9.3729999999999993</v>
      </c>
      <c r="D1301" s="6">
        <f t="shared" si="40"/>
        <v>1.2497333333333331</v>
      </c>
      <c r="E1301" s="1">
        <f>LOOKUP(A1301,'Crude Price'!A1301:A5232,'Crude Price'!C1301:C5232)</f>
        <v>54.11</v>
      </c>
      <c r="F1301" s="15">
        <f t="shared" si="41"/>
        <v>2.309616213885295E-2</v>
      </c>
    </row>
    <row r="1302" spans="1:6">
      <c r="A1302" s="11">
        <v>38421</v>
      </c>
      <c r="B1302" s="13">
        <v>32257.99931056831</v>
      </c>
      <c r="C1302" s="6">
        <v>9.1052000000000017</v>
      </c>
      <c r="D1302" s="6">
        <f t="shared" si="40"/>
        <v>1.2140266666666668</v>
      </c>
      <c r="E1302" s="1">
        <f>LOOKUP(A1302,'Crude Price'!A1302:A5233,'Crude Price'!C1302:C5233)</f>
        <v>53.04</v>
      </c>
      <c r="F1302" s="15">
        <f t="shared" si="41"/>
        <v>2.2888888888888893E-2</v>
      </c>
    </row>
    <row r="1303" spans="1:6">
      <c r="A1303" s="11">
        <v>38422</v>
      </c>
      <c r="B1303" s="13">
        <v>43678.72953274921</v>
      </c>
      <c r="C1303" s="6">
        <v>11.1137</v>
      </c>
      <c r="D1303" s="6">
        <f t="shared" si="40"/>
        <v>1.4818266666666666</v>
      </c>
      <c r="E1303" s="1">
        <f>LOOKUP(A1303,'Crude Price'!A1303:A5234,'Crude Price'!C1303:C5234)</f>
        <v>53.15</v>
      </c>
      <c r="F1303" s="15">
        <f t="shared" si="41"/>
        <v>2.7880087801818752E-2</v>
      </c>
    </row>
    <row r="1304" spans="1:6">
      <c r="A1304" s="11">
        <v>38425</v>
      </c>
      <c r="B1304" s="13">
        <v>47380.635733362767</v>
      </c>
      <c r="C1304" s="6">
        <v>11.783200000000001</v>
      </c>
      <c r="D1304" s="6">
        <f t="shared" si="40"/>
        <v>1.5710933333333335</v>
      </c>
      <c r="E1304" s="1">
        <f>LOOKUP(A1304,'Crude Price'!A1304:A5235,'Crude Price'!C1304:C5235)</f>
        <v>53.68</v>
      </c>
      <c r="F1304" s="15">
        <f t="shared" si="41"/>
        <v>2.9267759562841531E-2</v>
      </c>
    </row>
    <row r="1305" spans="1:6">
      <c r="A1305" s="11">
        <v>38426</v>
      </c>
      <c r="B1305" s="13">
        <v>50310.65953181959</v>
      </c>
      <c r="C1305" s="6">
        <v>12.318800000000001</v>
      </c>
      <c r="D1305" s="6">
        <f t="shared" si="40"/>
        <v>1.6425066666666668</v>
      </c>
      <c r="E1305" s="1">
        <f>LOOKUP(A1305,'Crude Price'!A1305:A5236,'Crude Price'!C1305:C5236)</f>
        <v>53.97</v>
      </c>
      <c r="F1305" s="15">
        <f t="shared" si="41"/>
        <v>3.0433697733308632E-2</v>
      </c>
    </row>
    <row r="1306" spans="1:6">
      <c r="A1306" s="11">
        <v>38427</v>
      </c>
      <c r="B1306" s="13">
        <v>63157.025200686381</v>
      </c>
      <c r="C1306" s="6">
        <v>14.595100000000002</v>
      </c>
      <c r="D1306" s="6">
        <f t="shared" si="40"/>
        <v>1.9460133333333336</v>
      </c>
      <c r="E1306" s="1">
        <f>LOOKUP(A1306,'Crude Price'!A1306:A5237,'Crude Price'!C1306:C5237)</f>
        <v>54.61</v>
      </c>
      <c r="F1306" s="15">
        <f t="shared" si="41"/>
        <v>3.5634743331502169E-2</v>
      </c>
    </row>
    <row r="1307" spans="1:6">
      <c r="A1307" s="11">
        <v>38428</v>
      </c>
      <c r="B1307" s="13">
        <v>60108.872044601965</v>
      </c>
      <c r="C1307" s="6">
        <v>14.059500000000002</v>
      </c>
      <c r="D1307" s="6">
        <f t="shared" si="40"/>
        <v>1.8746000000000003</v>
      </c>
      <c r="E1307" s="1">
        <f>LOOKUP(A1307,'Crude Price'!A1307:A5238,'Crude Price'!C1307:C5238)</f>
        <v>56.03</v>
      </c>
      <c r="F1307" s="15">
        <f t="shared" si="41"/>
        <v>3.3457076566125295E-2</v>
      </c>
    </row>
    <row r="1308" spans="1:6">
      <c r="A1308" s="11">
        <v>38429</v>
      </c>
      <c r="B1308" s="13">
        <v>57793.224838131748</v>
      </c>
      <c r="C1308" s="6">
        <v>13.6578</v>
      </c>
      <c r="D1308" s="6">
        <f t="shared" si="40"/>
        <v>1.82104</v>
      </c>
      <c r="E1308" s="1">
        <f>LOOKUP(A1308,'Crude Price'!A1308:A5239,'Crude Price'!C1308:C5239)</f>
        <v>55.97</v>
      </c>
      <c r="F1308" s="15">
        <f t="shared" si="41"/>
        <v>3.2536001429337144E-2</v>
      </c>
    </row>
    <row r="1309" spans="1:6">
      <c r="A1309" s="11">
        <v>38432</v>
      </c>
      <c r="B1309" s="13">
        <v>60030.119139516901</v>
      </c>
      <c r="C1309" s="6">
        <v>14.059500000000002</v>
      </c>
      <c r="D1309" s="6">
        <f t="shared" si="40"/>
        <v>1.8746000000000003</v>
      </c>
      <c r="E1309" s="1">
        <f>LOOKUP(A1309,'Crude Price'!A1309:A5240,'Crude Price'!C1309:C5240)</f>
        <v>55.79</v>
      </c>
      <c r="F1309" s="15">
        <f t="shared" si="41"/>
        <v>3.3601003764115435E-2</v>
      </c>
    </row>
    <row r="1310" spans="1:6">
      <c r="A1310" s="11">
        <v>38433</v>
      </c>
      <c r="B1310" s="13">
        <v>59258.236737360174</v>
      </c>
      <c r="C1310" s="6">
        <v>13.925600000000001</v>
      </c>
      <c r="D1310" s="6">
        <f t="shared" si="40"/>
        <v>1.8567466666666668</v>
      </c>
      <c r="E1310" s="1">
        <f>LOOKUP(A1310,'Crude Price'!A1310:A5241,'Crude Price'!C1310:C5241)</f>
        <v>55.39</v>
      </c>
      <c r="F1310" s="15">
        <f t="shared" si="41"/>
        <v>3.3521333574050675E-2</v>
      </c>
    </row>
    <row r="1311" spans="1:6">
      <c r="A1311" s="11">
        <v>38434</v>
      </c>
      <c r="B1311" s="13">
        <v>56091.954223648165</v>
      </c>
      <c r="C1311" s="6">
        <v>13.39</v>
      </c>
      <c r="D1311" s="6">
        <f t="shared" si="40"/>
        <v>1.7853333333333334</v>
      </c>
      <c r="E1311" s="1">
        <f>LOOKUP(A1311,'Crude Price'!A1311:A5242,'Crude Price'!C1311:C5242)</f>
        <v>51.52</v>
      </c>
      <c r="F1311" s="15">
        <f t="shared" si="41"/>
        <v>3.4653209109730847E-2</v>
      </c>
    </row>
    <row r="1312" spans="1:6">
      <c r="A1312" s="11">
        <v>38435</v>
      </c>
      <c r="B1312" s="13">
        <v>55083.813106236244</v>
      </c>
      <c r="C1312" s="6">
        <v>13.2561</v>
      </c>
      <c r="D1312" s="6">
        <f t="shared" si="40"/>
        <v>1.7674799999999999</v>
      </c>
      <c r="E1312" s="1">
        <f>LOOKUP(A1312,'Crude Price'!A1312:A5243,'Crude Price'!C1312:C5243)</f>
        <v>52.35</v>
      </c>
      <c r="F1312" s="15">
        <f t="shared" si="41"/>
        <v>3.3762750716332376E-2</v>
      </c>
    </row>
    <row r="1313" spans="1:6">
      <c r="A1313" s="11">
        <v>38440</v>
      </c>
      <c r="B1313" s="13">
        <v>50988.142380197387</v>
      </c>
      <c r="C1313" s="6">
        <v>12.586600000000001</v>
      </c>
      <c r="D1313" s="6">
        <f t="shared" si="40"/>
        <v>1.6782133333333333</v>
      </c>
      <c r="E1313" s="1">
        <f>LOOKUP(A1313,'Crude Price'!A1313:A5244,'Crude Price'!C1313:C5244)</f>
        <v>51.42</v>
      </c>
      <c r="F1313" s="15">
        <f t="shared" si="41"/>
        <v>3.2637365486840396E-2</v>
      </c>
    </row>
    <row r="1314" spans="1:6">
      <c r="A1314" s="11">
        <v>38441</v>
      </c>
      <c r="B1314" s="13">
        <v>45348.706849845054</v>
      </c>
      <c r="C1314" s="6">
        <v>11.6493</v>
      </c>
      <c r="D1314" s="6">
        <f t="shared" si="40"/>
        <v>1.55324</v>
      </c>
      <c r="E1314" s="1">
        <f>LOOKUP(A1314,'Crude Price'!A1314:A5245,'Crude Price'!C1314:C5245)</f>
        <v>50.63</v>
      </c>
      <c r="F1314" s="15">
        <f t="shared" si="41"/>
        <v>3.0678253999604974E-2</v>
      </c>
    </row>
    <row r="1315" spans="1:6">
      <c r="A1315" s="11">
        <v>38442</v>
      </c>
      <c r="B1315" s="13">
        <v>40481.153721649469</v>
      </c>
      <c r="C1315" s="6">
        <v>10.8459</v>
      </c>
      <c r="D1315" s="6">
        <f t="shared" si="40"/>
        <v>1.4461200000000001</v>
      </c>
      <c r="E1315" s="1">
        <f>LOOKUP(A1315,'Crude Price'!A1315:A5246,'Crude Price'!C1315:C5246)</f>
        <v>53.22</v>
      </c>
      <c r="F1315" s="15">
        <f t="shared" si="41"/>
        <v>2.7172491544532131E-2</v>
      </c>
    </row>
    <row r="1316" spans="1:6">
      <c r="A1316" s="11">
        <v>38443</v>
      </c>
      <c r="B1316" s="13">
        <v>39630.518414407677</v>
      </c>
      <c r="C1316" s="6">
        <v>10.712000000000002</v>
      </c>
      <c r="D1316" s="6">
        <f t="shared" si="40"/>
        <v>1.4282666666666668</v>
      </c>
      <c r="E1316" s="1">
        <f>LOOKUP(A1316,'Crude Price'!A1316:A5247,'Crude Price'!C1316:C5247)</f>
        <v>54.14</v>
      </c>
      <c r="F1316" s="15">
        <f t="shared" si="41"/>
        <v>2.6380987563107992E-2</v>
      </c>
    </row>
    <row r="1317" spans="1:6">
      <c r="A1317" s="11">
        <v>38446</v>
      </c>
      <c r="B1317" s="13">
        <v>39551.76550932262</v>
      </c>
      <c r="C1317" s="6">
        <v>10.712000000000002</v>
      </c>
      <c r="D1317" s="6">
        <f t="shared" si="40"/>
        <v>1.4282666666666668</v>
      </c>
      <c r="E1317" s="1">
        <f>LOOKUP(A1317,'Crude Price'!A1317:A5248,'Crude Price'!C1317:C5248)</f>
        <v>55.92</v>
      </c>
      <c r="F1317" s="15">
        <f t="shared" si="41"/>
        <v>2.5541249403910348E-2</v>
      </c>
    </row>
    <row r="1318" spans="1:6">
      <c r="A1318" s="11">
        <v>38447</v>
      </c>
      <c r="B1318" s="13">
        <v>40244.895006394283</v>
      </c>
      <c r="C1318" s="6">
        <v>10.8459</v>
      </c>
      <c r="D1318" s="6">
        <f t="shared" si="40"/>
        <v>1.4461200000000001</v>
      </c>
      <c r="E1318" s="1">
        <f>LOOKUP(A1318,'Crude Price'!A1318:A5249,'Crude Price'!C1318:C5249)</f>
        <v>54.53</v>
      </c>
      <c r="F1318" s="15">
        <f t="shared" si="41"/>
        <v>2.6519713918943703E-2</v>
      </c>
    </row>
    <row r="1319" spans="1:6">
      <c r="A1319" s="11">
        <v>38448</v>
      </c>
      <c r="B1319" s="13">
        <v>40166.142101309219</v>
      </c>
      <c r="C1319" s="6">
        <v>10.8459</v>
      </c>
      <c r="D1319" s="6">
        <f t="shared" si="40"/>
        <v>1.4461200000000001</v>
      </c>
      <c r="E1319" s="1">
        <f>LOOKUP(A1319,'Crude Price'!A1319:A5250,'Crude Price'!C1319:C5250)</f>
        <v>54.08</v>
      </c>
      <c r="F1319" s="15">
        <f t="shared" si="41"/>
        <v>2.6740384615384617E-2</v>
      </c>
    </row>
    <row r="1320" spans="1:6">
      <c r="A1320" s="11">
        <v>38449</v>
      </c>
      <c r="B1320" s="13">
        <v>40087.389196224161</v>
      </c>
      <c r="C1320" s="6">
        <v>10.8459</v>
      </c>
      <c r="D1320" s="6">
        <f t="shared" si="40"/>
        <v>1.4461200000000001</v>
      </c>
      <c r="E1320" s="1">
        <f>LOOKUP(A1320,'Crude Price'!A1320:A5251,'Crude Price'!C1320:C5251)</f>
        <v>52.57</v>
      </c>
      <c r="F1320" s="15">
        <f t="shared" si="41"/>
        <v>2.7508464903937609E-2</v>
      </c>
    </row>
    <row r="1321" spans="1:6">
      <c r="A1321" s="11">
        <v>38450</v>
      </c>
      <c r="B1321" s="13">
        <v>43096.165899766042</v>
      </c>
      <c r="C1321" s="6">
        <v>11.381500000000001</v>
      </c>
      <c r="D1321" s="6">
        <f t="shared" si="40"/>
        <v>1.5175333333333334</v>
      </c>
      <c r="E1321" s="1">
        <f>LOOKUP(A1321,'Crude Price'!A1321:A5252,'Crude Price'!C1321:C5252)</f>
        <v>51.83</v>
      </c>
      <c r="F1321" s="15">
        <f t="shared" si="41"/>
        <v>2.9279053315325747E-2</v>
      </c>
    </row>
    <row r="1322" spans="1:6">
      <c r="A1322" s="11">
        <v>38453</v>
      </c>
      <c r="B1322" s="13">
        <v>46955.577910549713</v>
      </c>
      <c r="C1322" s="6">
        <v>12.051</v>
      </c>
      <c r="D1322" s="6">
        <f t="shared" si="40"/>
        <v>1.6068</v>
      </c>
      <c r="E1322" s="1">
        <f>LOOKUP(A1322,'Crude Price'!A1322:A5253,'Crude Price'!C1322:C5253)</f>
        <v>51.21</v>
      </c>
      <c r="F1322" s="15">
        <f t="shared" si="41"/>
        <v>3.1376684241359108E-2</v>
      </c>
    </row>
    <row r="1323" spans="1:6">
      <c r="A1323" s="11">
        <v>38454</v>
      </c>
      <c r="B1323" s="13">
        <v>51586.872323490126</v>
      </c>
      <c r="C1323" s="6">
        <v>12.8544</v>
      </c>
      <c r="D1323" s="6">
        <f t="shared" si="40"/>
        <v>1.7139200000000001</v>
      </c>
      <c r="E1323" s="1">
        <f>LOOKUP(A1323,'Crude Price'!A1323:A5254,'Crude Price'!C1323:C5254)</f>
        <v>51.53</v>
      </c>
      <c r="F1323" s="15">
        <f t="shared" si="41"/>
        <v>3.3260624878711433E-2</v>
      </c>
    </row>
    <row r="1324" spans="1:6">
      <c r="A1324" s="11">
        <v>38455</v>
      </c>
      <c r="B1324" s="13">
        <v>52358.754725646853</v>
      </c>
      <c r="C1324" s="6">
        <v>12.988300000000001</v>
      </c>
      <c r="D1324" s="6">
        <f t="shared" si="40"/>
        <v>1.7317733333333334</v>
      </c>
      <c r="E1324" s="1">
        <f>LOOKUP(A1324,'Crude Price'!A1324:A5255,'Crude Price'!C1324:C5255)</f>
        <v>49.67</v>
      </c>
      <c r="F1324" s="15">
        <f t="shared" si="41"/>
        <v>3.4865579491309306E-2</v>
      </c>
    </row>
    <row r="1325" spans="1:6">
      <c r="A1325" s="11">
        <v>38456</v>
      </c>
      <c r="B1325" s="13">
        <v>51586.872323490126</v>
      </c>
      <c r="C1325" s="6">
        <v>12.8544</v>
      </c>
      <c r="D1325" s="6">
        <f t="shared" si="40"/>
        <v>1.7139200000000001</v>
      </c>
      <c r="E1325" s="1">
        <f>LOOKUP(A1325,'Crude Price'!A1325:A5256,'Crude Price'!C1325:C5256)</f>
        <v>50.21</v>
      </c>
      <c r="F1325" s="15">
        <f t="shared" si="41"/>
        <v>3.4135032861979685E-2</v>
      </c>
    </row>
    <row r="1326" spans="1:6">
      <c r="A1326" s="11">
        <v>38457</v>
      </c>
      <c r="B1326" s="13">
        <v>50814.989921333392</v>
      </c>
      <c r="C1326" s="6">
        <v>12.720499999999999</v>
      </c>
      <c r="D1326" s="6">
        <f t="shared" si="40"/>
        <v>1.6960666666666666</v>
      </c>
      <c r="E1326" s="1">
        <f>LOOKUP(A1326,'Crude Price'!A1326:A5257,'Crude Price'!C1326:C5257)</f>
        <v>49.52</v>
      </c>
      <c r="F1326" s="15">
        <f t="shared" si="41"/>
        <v>3.425013462574044E-2</v>
      </c>
    </row>
    <row r="1327" spans="1:6">
      <c r="A1327" s="11">
        <v>38460</v>
      </c>
      <c r="B1327" s="13">
        <v>49271.225117019931</v>
      </c>
      <c r="C1327" s="6">
        <v>12.452700000000002</v>
      </c>
      <c r="D1327" s="6">
        <f t="shared" si="40"/>
        <v>1.6603600000000003</v>
      </c>
      <c r="E1327" s="1">
        <f>LOOKUP(A1327,'Crude Price'!A1327:A5258,'Crude Price'!C1327:C5258)</f>
        <v>48.58</v>
      </c>
      <c r="F1327" s="15">
        <f t="shared" si="41"/>
        <v>3.4177850967476338E-2</v>
      </c>
    </row>
    <row r="1328" spans="1:6">
      <c r="A1328" s="11">
        <v>38461</v>
      </c>
      <c r="B1328" s="13">
        <v>53130.637127803602</v>
      </c>
      <c r="C1328" s="6">
        <v>13.122200000000001</v>
      </c>
      <c r="D1328" s="6">
        <f t="shared" si="40"/>
        <v>1.7496266666666669</v>
      </c>
      <c r="E1328" s="1">
        <f>LOOKUP(A1328,'Crude Price'!A1328:A5259,'Crude Price'!C1328:C5259)</f>
        <v>50.79</v>
      </c>
      <c r="F1328" s="15">
        <f t="shared" si="41"/>
        <v>3.444825096803833E-2</v>
      </c>
    </row>
    <row r="1329" spans="1:6">
      <c r="A1329" s="11">
        <v>38462</v>
      </c>
      <c r="B1329" s="13">
        <v>50736.237016248328</v>
      </c>
      <c r="C1329" s="6">
        <v>12.720499999999999</v>
      </c>
      <c r="D1329" s="6">
        <f t="shared" si="40"/>
        <v>1.6960666666666666</v>
      </c>
      <c r="E1329" s="1">
        <f>LOOKUP(A1329,'Crude Price'!A1329:A5260,'Crude Price'!C1329:C5260)</f>
        <v>51.53</v>
      </c>
      <c r="F1329" s="15">
        <f t="shared" si="41"/>
        <v>3.2914160036224854E-2</v>
      </c>
    </row>
    <row r="1330" spans="1:6">
      <c r="A1330" s="11">
        <v>38463</v>
      </c>
      <c r="B1330" s="13">
        <v>47569.954502536326</v>
      </c>
      <c r="C1330" s="6">
        <v>12.184900000000001</v>
      </c>
      <c r="D1330" s="6">
        <f t="shared" si="40"/>
        <v>1.6246533333333335</v>
      </c>
      <c r="E1330" s="1">
        <f>LOOKUP(A1330,'Crude Price'!A1330:A5261,'Crude Price'!C1330:C5261)</f>
        <v>51.73</v>
      </c>
      <c r="F1330" s="15">
        <f t="shared" si="41"/>
        <v>3.1406405051871901E-2</v>
      </c>
    </row>
    <row r="1331" spans="1:6">
      <c r="A1331" s="11">
        <v>38464</v>
      </c>
      <c r="B1331" s="13">
        <v>47491.201597451269</v>
      </c>
      <c r="C1331" s="6">
        <v>12.184900000000001</v>
      </c>
      <c r="D1331" s="6">
        <f t="shared" si="40"/>
        <v>1.6246533333333335</v>
      </c>
      <c r="E1331" s="1">
        <f>LOOKUP(A1331,'Crude Price'!A1331:A5262,'Crude Price'!C1331:C5262)</f>
        <v>53.51</v>
      </c>
      <c r="F1331" s="15">
        <f t="shared" si="41"/>
        <v>3.0361676945119296E-2</v>
      </c>
    </row>
    <row r="1332" spans="1:6">
      <c r="A1332" s="11">
        <v>38467</v>
      </c>
      <c r="B1332" s="13">
        <v>42781.154279425791</v>
      </c>
      <c r="C1332" s="6">
        <v>11.381500000000001</v>
      </c>
      <c r="D1332" s="6">
        <f t="shared" si="40"/>
        <v>1.5175333333333334</v>
      </c>
      <c r="E1332" s="1">
        <f>LOOKUP(A1332,'Crude Price'!A1332:A5263,'Crude Price'!C1332:C5263)</f>
        <v>53.1</v>
      </c>
      <c r="F1332" s="15">
        <f t="shared" si="41"/>
        <v>2.857878217200251E-2</v>
      </c>
    </row>
    <row r="1333" spans="1:6">
      <c r="A1333" s="11">
        <v>38468</v>
      </c>
      <c r="B1333" s="13">
        <v>41158.636570027258</v>
      </c>
      <c r="C1333" s="6">
        <v>11.1137</v>
      </c>
      <c r="D1333" s="6">
        <f t="shared" si="40"/>
        <v>1.4818266666666666</v>
      </c>
      <c r="E1333" s="1">
        <f>LOOKUP(A1333,'Crude Price'!A1333:A5264,'Crude Price'!C1333:C5264)</f>
        <v>52.47</v>
      </c>
      <c r="F1333" s="15">
        <f t="shared" si="41"/>
        <v>2.8241407788577599E-2</v>
      </c>
    </row>
    <row r="1334" spans="1:6">
      <c r="A1334" s="11">
        <v>38469</v>
      </c>
      <c r="B1334" s="13">
        <v>40308.001262785452</v>
      </c>
      <c r="C1334" s="6">
        <v>10.979799999999999</v>
      </c>
      <c r="D1334" s="6">
        <f t="shared" si="40"/>
        <v>1.4639733333333331</v>
      </c>
      <c r="E1334" s="1">
        <f>LOOKUP(A1334,'Crude Price'!A1334:A5265,'Crude Price'!C1334:C5265)</f>
        <v>51.29</v>
      </c>
      <c r="F1334" s="15">
        <f t="shared" si="41"/>
        <v>2.8543055826346912E-2</v>
      </c>
    </row>
    <row r="1335" spans="1:6">
      <c r="A1335" s="11">
        <v>38470</v>
      </c>
      <c r="B1335" s="13">
        <v>40229.248357700388</v>
      </c>
      <c r="C1335" s="6">
        <v>10.979799999999999</v>
      </c>
      <c r="D1335" s="6">
        <f t="shared" si="40"/>
        <v>1.4639733333333331</v>
      </c>
      <c r="E1335" s="1">
        <f>LOOKUP(A1335,'Crude Price'!A1335:A5266,'Crude Price'!C1335:C5266)</f>
        <v>50.74</v>
      </c>
      <c r="F1335" s="15">
        <f t="shared" si="41"/>
        <v>2.8852450400735773E-2</v>
      </c>
    </row>
    <row r="1336" spans="1:6">
      <c r="A1336" s="11">
        <v>38471</v>
      </c>
      <c r="B1336" s="13">
        <v>39378.613050458611</v>
      </c>
      <c r="C1336" s="6">
        <v>10.8459</v>
      </c>
      <c r="D1336" s="6">
        <f t="shared" si="40"/>
        <v>1.4461200000000001</v>
      </c>
      <c r="E1336" s="1">
        <f>LOOKUP(A1336,'Crude Price'!A1336:A5267,'Crude Price'!C1336:C5267)</f>
        <v>50.61</v>
      </c>
      <c r="F1336" s="15">
        <f t="shared" si="41"/>
        <v>2.8573799644339065E-2</v>
      </c>
    </row>
    <row r="1337" spans="1:6">
      <c r="A1337" s="11">
        <v>38475</v>
      </c>
      <c r="B1337" s="13">
        <v>40843.624949687015</v>
      </c>
      <c r="C1337" s="6">
        <v>11.1137</v>
      </c>
      <c r="D1337" s="6">
        <f t="shared" si="40"/>
        <v>1.4818266666666666</v>
      </c>
      <c r="E1337" s="1">
        <f>LOOKUP(A1337,'Crude Price'!A1337:A5268,'Crude Price'!C1337:C5268)</f>
        <v>49.48</v>
      </c>
      <c r="F1337" s="15">
        <f t="shared" si="41"/>
        <v>2.9947992454863921E-2</v>
      </c>
    </row>
    <row r="1338" spans="1:6">
      <c r="A1338" s="11">
        <v>38476</v>
      </c>
      <c r="B1338" s="13">
        <v>39992.989642445209</v>
      </c>
      <c r="C1338" s="6">
        <v>10.979799999999999</v>
      </c>
      <c r="D1338" s="6">
        <f t="shared" si="40"/>
        <v>1.4639733333333331</v>
      </c>
      <c r="E1338" s="1">
        <f>LOOKUP(A1338,'Crude Price'!A1338:A5269,'Crude Price'!C1338:C5269)</f>
        <v>50.36</v>
      </c>
      <c r="F1338" s="15">
        <f t="shared" si="41"/>
        <v>2.9070161503839023E-2</v>
      </c>
    </row>
    <row r="1339" spans="1:6">
      <c r="A1339" s="11">
        <v>38477</v>
      </c>
      <c r="B1339" s="13">
        <v>39914.236737360145</v>
      </c>
      <c r="C1339" s="6">
        <v>10.979799999999999</v>
      </c>
      <c r="D1339" s="6">
        <f t="shared" si="40"/>
        <v>1.4639733333333331</v>
      </c>
      <c r="E1339" s="1">
        <f>LOOKUP(A1339,'Crude Price'!A1339:A5270,'Crude Price'!C1339:C5270)</f>
        <v>49.81</v>
      </c>
      <c r="F1339" s="15">
        <f t="shared" si="41"/>
        <v>2.9391153048250011E-2</v>
      </c>
    </row>
    <row r="1340" spans="1:6">
      <c r="A1340" s="11">
        <v>38478</v>
      </c>
      <c r="B1340" s="13">
        <v>42151.131038745312</v>
      </c>
      <c r="C1340" s="6">
        <v>11.381500000000001</v>
      </c>
      <c r="D1340" s="6">
        <f t="shared" si="40"/>
        <v>1.5175333333333334</v>
      </c>
      <c r="E1340" s="1">
        <f>LOOKUP(A1340,'Crude Price'!A1340:A5271,'Crude Price'!C1340:C5271)</f>
        <v>49.7</v>
      </c>
      <c r="F1340" s="15">
        <f t="shared" si="41"/>
        <v>3.0533869885982563E-2</v>
      </c>
    </row>
    <row r="1341" spans="1:6">
      <c r="A1341" s="11">
        <v>38481</v>
      </c>
      <c r="B1341" s="13">
        <v>41300.495731503506</v>
      </c>
      <c r="C1341" s="6">
        <v>11.2476</v>
      </c>
      <c r="D1341" s="6">
        <f t="shared" si="40"/>
        <v>1.4996800000000001</v>
      </c>
      <c r="E1341" s="1">
        <f>LOOKUP(A1341,'Crude Price'!A1341:A5272,'Crude Price'!C1341:C5272)</f>
        <v>49.71</v>
      </c>
      <c r="F1341" s="15">
        <f t="shared" si="41"/>
        <v>3.0168577750955543E-2</v>
      </c>
    </row>
    <row r="1342" spans="1:6">
      <c r="A1342" s="11">
        <v>38482</v>
      </c>
      <c r="B1342" s="13">
        <v>37441.083720719842</v>
      </c>
      <c r="C1342" s="6">
        <v>10.578100000000001</v>
      </c>
      <c r="D1342" s="6">
        <f t="shared" si="40"/>
        <v>1.4104133333333335</v>
      </c>
      <c r="E1342" s="1">
        <f>LOOKUP(A1342,'Crude Price'!A1342:A5273,'Crude Price'!C1342:C5273)</f>
        <v>50.61</v>
      </c>
      <c r="F1342" s="15">
        <f t="shared" si="41"/>
        <v>2.7868273727194894E-2</v>
      </c>
    </row>
    <row r="1343" spans="1:6">
      <c r="A1343" s="11">
        <v>38483</v>
      </c>
      <c r="B1343" s="13">
        <v>35125.436514249639</v>
      </c>
      <c r="C1343" s="6">
        <v>10.176400000000001</v>
      </c>
      <c r="D1343" s="6">
        <f t="shared" si="40"/>
        <v>1.3568533333333335</v>
      </c>
      <c r="E1343" s="1">
        <f>LOOKUP(A1343,'Crude Price'!A1343:A5274,'Crude Price'!C1343:C5274)</f>
        <v>48.91</v>
      </c>
      <c r="F1343" s="15">
        <f t="shared" si="41"/>
        <v>2.7741838751448242E-2</v>
      </c>
    </row>
    <row r="1344" spans="1:6">
      <c r="A1344" s="11">
        <v>38484</v>
      </c>
      <c r="B1344" s="13">
        <v>32809.789307779429</v>
      </c>
      <c r="C1344" s="6">
        <v>9.7747000000000011</v>
      </c>
      <c r="D1344" s="6">
        <f t="shared" si="40"/>
        <v>1.3032933333333334</v>
      </c>
      <c r="E1344" s="1">
        <f>LOOKUP(A1344,'Crude Price'!A1344:A5275,'Crude Price'!C1344:C5275)</f>
        <v>47.4</v>
      </c>
      <c r="F1344" s="15">
        <f t="shared" si="41"/>
        <v>2.7495639943741212E-2</v>
      </c>
    </row>
    <row r="1345" spans="1:6">
      <c r="A1345" s="11">
        <v>38485</v>
      </c>
      <c r="B1345" s="13">
        <v>31266.024503465957</v>
      </c>
      <c r="C1345" s="6">
        <v>9.5068999999999999</v>
      </c>
      <c r="D1345" s="6">
        <f t="shared" si="40"/>
        <v>1.2675866666666666</v>
      </c>
      <c r="E1345" s="1">
        <f>LOOKUP(A1345,'Crude Price'!A1345:A5276,'Crude Price'!C1345:C5276)</f>
        <v>46.85</v>
      </c>
      <c r="F1345" s="15">
        <f t="shared" si="41"/>
        <v>2.7056278904304516E-2</v>
      </c>
    </row>
    <row r="1346" spans="1:6">
      <c r="A1346" s="11">
        <v>38488</v>
      </c>
      <c r="B1346" s="13">
        <v>28950.377296995754</v>
      </c>
      <c r="C1346" s="6">
        <v>9.1052000000000017</v>
      </c>
      <c r="D1346" s="6">
        <f t="shared" si="40"/>
        <v>1.2140266666666668</v>
      </c>
      <c r="E1346" s="1">
        <f>LOOKUP(A1346,'Crude Price'!A1346:A5277,'Crude Price'!C1346:C5277)</f>
        <v>46.42</v>
      </c>
      <c r="F1346" s="15">
        <f t="shared" si="41"/>
        <v>2.6153094930346118E-2</v>
      </c>
    </row>
    <row r="1347" spans="1:6">
      <c r="A1347" s="11">
        <v>38489</v>
      </c>
      <c r="B1347" s="13">
        <v>26634.730090525543</v>
      </c>
      <c r="C1347" s="6">
        <v>8.7035</v>
      </c>
      <c r="D1347" s="6">
        <f t="shared" ref="D1347:D1410" si="42">C1347/7.5</f>
        <v>1.1604666666666668</v>
      </c>
      <c r="E1347" s="1">
        <f>LOOKUP(A1347,'Crude Price'!A1347:A5278,'Crude Price'!C1347:C5278)</f>
        <v>47.31</v>
      </c>
      <c r="F1347" s="15">
        <f t="shared" ref="F1347:F1410" si="43">D1347/E1347</f>
        <v>2.4528993165645038E-2</v>
      </c>
    </row>
    <row r="1348" spans="1:6">
      <c r="A1348" s="11">
        <v>38490</v>
      </c>
      <c r="B1348" s="13">
        <v>25862.847688368816</v>
      </c>
      <c r="C1348" s="6">
        <v>8.5696000000000012</v>
      </c>
      <c r="D1348" s="6">
        <f t="shared" si="42"/>
        <v>1.1426133333333335</v>
      </c>
      <c r="E1348" s="1">
        <f>LOOKUP(A1348,'Crude Price'!A1348:A5279,'Crude Price'!C1348:C5279)</f>
        <v>47.35</v>
      </c>
      <c r="F1348" s="15">
        <f t="shared" si="43"/>
        <v>2.4131221400915174E-2</v>
      </c>
    </row>
    <row r="1349" spans="1:6">
      <c r="A1349" s="11">
        <v>38491</v>
      </c>
      <c r="B1349" s="13">
        <v>21231.553275428392</v>
      </c>
      <c r="C1349" s="6">
        <v>7.7661999999999995</v>
      </c>
      <c r="D1349" s="6">
        <f t="shared" si="42"/>
        <v>1.0354933333333334</v>
      </c>
      <c r="E1349" s="1">
        <f>LOOKUP(A1349,'Crude Price'!A1349:A5280,'Crude Price'!C1349:C5280)</f>
        <v>46.92</v>
      </c>
      <c r="F1349" s="15">
        <f t="shared" si="43"/>
        <v>2.206933788007957E-2</v>
      </c>
    </row>
    <row r="1350" spans="1:6">
      <c r="A1350" s="11">
        <v>38492</v>
      </c>
      <c r="B1350" s="13">
        <v>20459.670873271662</v>
      </c>
      <c r="C1350" s="6">
        <v>7.6322999999999999</v>
      </c>
      <c r="D1350" s="6">
        <f t="shared" si="42"/>
        <v>1.0176399999999999</v>
      </c>
      <c r="E1350" s="1">
        <f>LOOKUP(A1350,'Crude Price'!A1350:A5281,'Crude Price'!C1350:C5281)</f>
        <v>46.91</v>
      </c>
      <c r="F1350" s="15">
        <f t="shared" si="43"/>
        <v>2.1693455553186951E-2</v>
      </c>
    </row>
    <row r="1351" spans="1:6">
      <c r="A1351" s="11">
        <v>38495</v>
      </c>
      <c r="B1351" s="13">
        <v>19687.788471114927</v>
      </c>
      <c r="C1351" s="6">
        <v>7.4984000000000011</v>
      </c>
      <c r="D1351" s="6">
        <f t="shared" si="42"/>
        <v>0.99978666666666682</v>
      </c>
      <c r="E1351" s="1">
        <f>LOOKUP(A1351,'Crude Price'!A1351:A5282,'Crude Price'!C1351:C5282)</f>
        <v>47.28</v>
      </c>
      <c r="F1351" s="15">
        <f t="shared" si="43"/>
        <v>2.114608009024253E-2</v>
      </c>
    </row>
    <row r="1352" spans="1:6">
      <c r="A1352" s="11">
        <v>38496</v>
      </c>
      <c r="B1352" s="13">
        <v>19687.788471114927</v>
      </c>
      <c r="C1352" s="6">
        <v>7.4984000000000011</v>
      </c>
      <c r="D1352" s="6">
        <f t="shared" si="42"/>
        <v>0.99978666666666682</v>
      </c>
      <c r="E1352" s="1">
        <f>LOOKUP(A1352,'Crude Price'!A1352:A5283,'Crude Price'!C1352:C5283)</f>
        <v>47.29</v>
      </c>
      <c r="F1352" s="15">
        <f t="shared" si="43"/>
        <v>2.1141608514837529E-2</v>
      </c>
    </row>
    <row r="1353" spans="1:6">
      <c r="A1353" s="11">
        <v>38497</v>
      </c>
      <c r="B1353" s="13">
        <v>22003.43567758513</v>
      </c>
      <c r="C1353" s="6">
        <v>7.9001000000000001</v>
      </c>
      <c r="D1353" s="6">
        <f t="shared" si="42"/>
        <v>1.0533466666666667</v>
      </c>
      <c r="E1353" s="1">
        <f>LOOKUP(A1353,'Crude Price'!A1353:A5284,'Crude Price'!C1353:C5284)</f>
        <v>49.24</v>
      </c>
      <c r="F1353" s="15">
        <f t="shared" si="43"/>
        <v>2.1392093149201191E-2</v>
      </c>
    </row>
    <row r="1354" spans="1:6">
      <c r="A1354" s="11">
        <v>38498</v>
      </c>
      <c r="B1354" s="13">
        <v>24319.082884055329</v>
      </c>
      <c r="C1354" s="6">
        <v>8.3018000000000001</v>
      </c>
      <c r="D1354" s="6">
        <f t="shared" si="42"/>
        <v>1.1069066666666667</v>
      </c>
      <c r="E1354" s="1">
        <f>LOOKUP(A1354,'Crude Price'!A1354:A5285,'Crude Price'!C1354:C5285)</f>
        <v>49.71</v>
      </c>
      <c r="F1354" s="15">
        <f t="shared" si="43"/>
        <v>2.2267283578086234E-2</v>
      </c>
    </row>
    <row r="1355" spans="1:6">
      <c r="A1355" s="11">
        <v>38499</v>
      </c>
      <c r="B1355" s="13">
        <v>25090.965286212067</v>
      </c>
      <c r="C1355" s="6">
        <v>8.4357000000000006</v>
      </c>
      <c r="D1355" s="6">
        <f t="shared" si="42"/>
        <v>1.12476</v>
      </c>
      <c r="E1355" s="1">
        <f>LOOKUP(A1355,'Crude Price'!A1355:A5286,'Crude Price'!C1355:C5286)</f>
        <v>49.42</v>
      </c>
      <c r="F1355" s="15">
        <f t="shared" si="43"/>
        <v>2.2759206798866855E-2</v>
      </c>
    </row>
    <row r="1356" spans="1:6">
      <c r="A1356" s="11">
        <v>38503</v>
      </c>
      <c r="B1356" s="13">
        <v>24319.082884055329</v>
      </c>
      <c r="C1356" s="6">
        <v>8.3018000000000001</v>
      </c>
      <c r="D1356" s="6">
        <f t="shared" si="42"/>
        <v>1.1069066666666667</v>
      </c>
      <c r="E1356" s="1">
        <f>LOOKUP(A1356,'Crude Price'!A1356:A5287,'Crude Price'!C1356:C5287)</f>
        <v>49.3</v>
      </c>
      <c r="F1356" s="15">
        <f t="shared" si="43"/>
        <v>2.245246788370521E-2</v>
      </c>
    </row>
    <row r="1357" spans="1:6">
      <c r="A1357" s="11">
        <v>38504</v>
      </c>
      <c r="B1357" s="13">
        <v>22775.318079741868</v>
      </c>
      <c r="C1357" s="6">
        <v>8.0340000000000007</v>
      </c>
      <c r="D1357" s="6">
        <f t="shared" si="42"/>
        <v>1.0712000000000002</v>
      </c>
      <c r="E1357" s="1">
        <f>LOOKUP(A1357,'Crude Price'!A1357:A5288,'Crude Price'!C1357:C5288)</f>
        <v>50.46</v>
      </c>
      <c r="F1357" s="15">
        <f t="shared" si="43"/>
        <v>2.1228695996829174E-2</v>
      </c>
    </row>
    <row r="1358" spans="1:6">
      <c r="A1358" s="11">
        <v>38505</v>
      </c>
      <c r="B1358" s="13">
        <v>22003.43567758513</v>
      </c>
      <c r="C1358" s="6">
        <v>7.9001000000000001</v>
      </c>
      <c r="D1358" s="6">
        <f t="shared" si="42"/>
        <v>1.0533466666666667</v>
      </c>
      <c r="E1358" s="1">
        <f>LOOKUP(A1358,'Crude Price'!A1358:A5289,'Crude Price'!C1358:C5289)</f>
        <v>51.3</v>
      </c>
      <c r="F1358" s="15">
        <f t="shared" si="43"/>
        <v>2.0533073424301496E-2</v>
      </c>
    </row>
    <row r="1359" spans="1:6">
      <c r="A1359" s="11">
        <v>38506</v>
      </c>
      <c r="B1359" s="13">
        <v>22003.43567758513</v>
      </c>
      <c r="C1359" s="6">
        <v>7.9001000000000001</v>
      </c>
      <c r="D1359" s="6">
        <f t="shared" si="42"/>
        <v>1.0533466666666667</v>
      </c>
      <c r="E1359" s="1">
        <f>LOOKUP(A1359,'Crude Price'!A1359:A5290,'Crude Price'!C1359:C5290)</f>
        <v>51.9</v>
      </c>
      <c r="F1359" s="15">
        <f t="shared" si="43"/>
        <v>2.0295696852922287E-2</v>
      </c>
    </row>
    <row r="1360" spans="1:6">
      <c r="A1360" s="11">
        <v>38509</v>
      </c>
      <c r="B1360" s="13">
        <v>21231.553275428392</v>
      </c>
      <c r="C1360" s="6">
        <v>7.7661999999999995</v>
      </c>
      <c r="D1360" s="6">
        <f t="shared" si="42"/>
        <v>1.0354933333333334</v>
      </c>
      <c r="E1360" s="1">
        <f>LOOKUP(A1360,'Crude Price'!A1360:A5291,'Crude Price'!C1360:C5291)</f>
        <v>52.61</v>
      </c>
      <c r="F1360" s="15">
        <f t="shared" si="43"/>
        <v>1.9682443135018692E-2</v>
      </c>
    </row>
    <row r="1361" spans="1:6">
      <c r="A1361" s="11">
        <v>38510</v>
      </c>
      <c r="B1361" s="13">
        <v>21231.553275428392</v>
      </c>
      <c r="C1361" s="6">
        <v>7.7661999999999995</v>
      </c>
      <c r="D1361" s="6">
        <f t="shared" si="42"/>
        <v>1.0354933333333334</v>
      </c>
      <c r="E1361" s="1">
        <f>LOOKUP(A1361,'Crude Price'!A1361:A5292,'Crude Price'!C1361:C5292)</f>
        <v>51.62</v>
      </c>
      <c r="F1361" s="15">
        <f t="shared" si="43"/>
        <v>2.0059925093632962E-2</v>
      </c>
    </row>
    <row r="1362" spans="1:6">
      <c r="A1362" s="11">
        <v>38511</v>
      </c>
      <c r="B1362" s="13">
        <v>20459.670873271662</v>
      </c>
      <c r="C1362" s="6">
        <v>7.6322999999999999</v>
      </c>
      <c r="D1362" s="6">
        <f t="shared" si="42"/>
        <v>1.0176399999999999</v>
      </c>
      <c r="E1362" s="1">
        <f>LOOKUP(A1362,'Crude Price'!A1362:A5293,'Crude Price'!C1362:C5293)</f>
        <v>51.92</v>
      </c>
      <c r="F1362" s="15">
        <f t="shared" si="43"/>
        <v>1.9600154083204927E-2</v>
      </c>
    </row>
    <row r="1363" spans="1:6">
      <c r="A1363" s="11">
        <v>38512</v>
      </c>
      <c r="B1363" s="13">
        <v>18144.023666801459</v>
      </c>
      <c r="C1363" s="6">
        <v>7.2306000000000008</v>
      </c>
      <c r="D1363" s="6">
        <f t="shared" si="42"/>
        <v>0.96408000000000016</v>
      </c>
      <c r="E1363" s="1">
        <f>LOOKUP(A1363,'Crude Price'!A1363:A5294,'Crude Price'!C1363:C5294)</f>
        <v>51.36</v>
      </c>
      <c r="F1363" s="15">
        <f t="shared" si="43"/>
        <v>1.8771028037383182E-2</v>
      </c>
    </row>
    <row r="1364" spans="1:6">
      <c r="A1364" s="11">
        <v>38513</v>
      </c>
      <c r="B1364" s="13">
        <v>18144.023666801459</v>
      </c>
      <c r="C1364" s="6">
        <v>7.2306000000000008</v>
      </c>
      <c r="D1364" s="6">
        <f t="shared" si="42"/>
        <v>0.96408000000000016</v>
      </c>
      <c r="E1364" s="1">
        <f>LOOKUP(A1364,'Crude Price'!A1364:A5295,'Crude Price'!C1364:C5295)</f>
        <v>51.98</v>
      </c>
      <c r="F1364" s="15">
        <f t="shared" si="43"/>
        <v>1.8547133512889578E-2</v>
      </c>
    </row>
    <row r="1365" spans="1:6">
      <c r="A1365" s="11">
        <v>38516</v>
      </c>
      <c r="B1365" s="13">
        <v>18144.023666801459</v>
      </c>
      <c r="C1365" s="6">
        <v>7.2306000000000008</v>
      </c>
      <c r="D1365" s="6">
        <f t="shared" si="42"/>
        <v>0.96408000000000016</v>
      </c>
      <c r="E1365" s="1">
        <f>LOOKUP(A1365,'Crude Price'!A1365:A5296,'Crude Price'!C1365:C5296)</f>
        <v>52</v>
      </c>
      <c r="F1365" s="15">
        <f t="shared" si="43"/>
        <v>1.8540000000000004E-2</v>
      </c>
    </row>
    <row r="1366" spans="1:6">
      <c r="A1366" s="11">
        <v>38517</v>
      </c>
      <c r="B1366" s="13">
        <v>17372.141264644721</v>
      </c>
      <c r="C1366" s="6">
        <v>7.0967000000000002</v>
      </c>
      <c r="D1366" s="6">
        <f t="shared" si="42"/>
        <v>0.94622666666666666</v>
      </c>
      <c r="E1366" s="1">
        <f>LOOKUP(A1366,'Crude Price'!A1366:A5297,'Crude Price'!C1366:C5297)</f>
        <v>53.52</v>
      </c>
      <c r="F1366" s="15">
        <f t="shared" si="43"/>
        <v>1.7679870453413054E-2</v>
      </c>
    </row>
    <row r="1367" spans="1:6">
      <c r="A1367" s="11">
        <v>38518</v>
      </c>
      <c r="B1367" s="13">
        <v>17309.138940576671</v>
      </c>
      <c r="C1367" s="6">
        <v>7.0967000000000002</v>
      </c>
      <c r="D1367" s="6">
        <f t="shared" si="42"/>
        <v>0.94622666666666666</v>
      </c>
      <c r="E1367" s="1">
        <f>LOOKUP(A1367,'Crude Price'!A1367:A5298,'Crude Price'!C1367:C5298)</f>
        <v>54.12</v>
      </c>
      <c r="F1367" s="15">
        <f t="shared" si="43"/>
        <v>1.7483863020448388E-2</v>
      </c>
    </row>
    <row r="1368" spans="1:6">
      <c r="A1368" s="11">
        <v>38519</v>
      </c>
      <c r="B1368" s="13">
        <v>16474.254214351891</v>
      </c>
      <c r="C1368" s="6">
        <v>6.9628000000000005</v>
      </c>
      <c r="D1368" s="6">
        <f t="shared" si="42"/>
        <v>0.92837333333333338</v>
      </c>
      <c r="E1368" s="1">
        <f>LOOKUP(A1368,'Crude Price'!A1368:A5299,'Crude Price'!C1368:C5299)</f>
        <v>54.3</v>
      </c>
      <c r="F1368" s="15">
        <f t="shared" si="43"/>
        <v>1.7097114794352365E-2</v>
      </c>
    </row>
    <row r="1369" spans="1:6">
      <c r="A1369" s="11">
        <v>38520</v>
      </c>
      <c r="B1369" s="13">
        <v>15639.369488127102</v>
      </c>
      <c r="C1369" s="6">
        <v>6.8289</v>
      </c>
      <c r="D1369" s="6">
        <f t="shared" si="42"/>
        <v>0.91052</v>
      </c>
      <c r="E1369" s="1">
        <f>LOOKUP(A1369,'Crude Price'!A1369:A5300,'Crude Price'!C1369:C5300)</f>
        <v>56.92</v>
      </c>
      <c r="F1369" s="15">
        <f t="shared" si="43"/>
        <v>1.5996486296556572E-2</v>
      </c>
    </row>
    <row r="1370" spans="1:6">
      <c r="A1370" s="11">
        <v>38523</v>
      </c>
      <c r="B1370" s="13">
        <v>15576.367164059047</v>
      </c>
      <c r="C1370" s="6">
        <v>6.8289</v>
      </c>
      <c r="D1370" s="6">
        <f t="shared" si="42"/>
        <v>0.91052</v>
      </c>
      <c r="E1370" s="1">
        <f>LOOKUP(A1370,'Crude Price'!A1370:A5301,'Crude Price'!C1370:C5301)</f>
        <v>57.1</v>
      </c>
      <c r="F1370" s="15">
        <f t="shared" si="43"/>
        <v>1.5946059544658494E-2</v>
      </c>
    </row>
    <row r="1371" spans="1:6">
      <c r="A1371" s="11">
        <v>38524</v>
      </c>
      <c r="B1371" s="13">
        <v>14741.482437834267</v>
      </c>
      <c r="C1371" s="6">
        <v>6.6950000000000003</v>
      </c>
      <c r="D1371" s="6">
        <f t="shared" si="42"/>
        <v>0.89266666666666672</v>
      </c>
      <c r="E1371" s="1">
        <f>LOOKUP(A1371,'Crude Price'!A1371:A5302,'Crude Price'!C1371:C5302)</f>
        <v>57.36</v>
      </c>
      <c r="F1371" s="15">
        <f t="shared" si="43"/>
        <v>1.5562529056252907E-2</v>
      </c>
    </row>
    <row r="1372" spans="1:6">
      <c r="A1372" s="11">
        <v>38525</v>
      </c>
      <c r="B1372" s="13">
        <v>19309.774526706631</v>
      </c>
      <c r="C1372" s="6">
        <v>7.4984000000000011</v>
      </c>
      <c r="D1372" s="6">
        <f t="shared" si="42"/>
        <v>0.99978666666666682</v>
      </c>
      <c r="E1372" s="1">
        <f>LOOKUP(A1372,'Crude Price'!A1372:A5303,'Crude Price'!C1372:C5303)</f>
        <v>56.06</v>
      </c>
      <c r="F1372" s="15">
        <f t="shared" si="43"/>
        <v>1.7834225234867405E-2</v>
      </c>
    </row>
    <row r="1373" spans="1:6">
      <c r="A1373" s="11">
        <v>38526</v>
      </c>
      <c r="B1373" s="13">
        <v>20790.537006952047</v>
      </c>
      <c r="C1373" s="6">
        <v>7.7661999999999995</v>
      </c>
      <c r="D1373" s="6">
        <f t="shared" si="42"/>
        <v>1.0354933333333334</v>
      </c>
      <c r="E1373" s="1">
        <f>LOOKUP(A1373,'Crude Price'!A1373:A5304,'Crude Price'!C1373:C5304)</f>
        <v>57.03</v>
      </c>
      <c r="F1373" s="15">
        <f t="shared" si="43"/>
        <v>1.815699339528903E-2</v>
      </c>
    </row>
    <row r="1374" spans="1:6">
      <c r="A1374" s="11">
        <v>38527</v>
      </c>
      <c r="B1374" s="13">
        <v>23074.683051388238</v>
      </c>
      <c r="C1374" s="6">
        <v>8.1678999999999995</v>
      </c>
      <c r="D1374" s="6">
        <f t="shared" si="42"/>
        <v>1.0890533333333332</v>
      </c>
      <c r="E1374" s="1">
        <f>LOOKUP(A1374,'Crude Price'!A1374:A5305,'Crude Price'!C1374:C5305)</f>
        <v>57.21</v>
      </c>
      <c r="F1374" s="15">
        <f t="shared" si="43"/>
        <v>1.9036065955835225E-2</v>
      </c>
    </row>
    <row r="1375" spans="1:6">
      <c r="A1375" s="11">
        <v>38530</v>
      </c>
      <c r="B1375" s="13">
        <v>23074.683051388238</v>
      </c>
      <c r="C1375" s="6">
        <v>8.1678999999999995</v>
      </c>
      <c r="D1375" s="6">
        <f t="shared" si="42"/>
        <v>1.0890533333333332</v>
      </c>
      <c r="E1375" s="1">
        <f>LOOKUP(A1375,'Crude Price'!A1375:A5306,'Crude Price'!C1375:C5306)</f>
        <v>58.5</v>
      </c>
      <c r="F1375" s="15">
        <f t="shared" si="43"/>
        <v>1.8616296296296294E-2</v>
      </c>
    </row>
    <row r="1376" spans="1:6">
      <c r="A1376" s="11">
        <v>38531</v>
      </c>
      <c r="B1376" s="13">
        <v>24618.447855701703</v>
      </c>
      <c r="C1376" s="6">
        <v>8.4357000000000006</v>
      </c>
      <c r="D1376" s="6">
        <f t="shared" si="42"/>
        <v>1.12476</v>
      </c>
      <c r="E1376" s="1">
        <f>LOOKUP(A1376,'Crude Price'!A1376:A5307,'Crude Price'!C1376:C5307)</f>
        <v>57.75</v>
      </c>
      <c r="F1376" s="15">
        <f t="shared" si="43"/>
        <v>1.9476363636363635E-2</v>
      </c>
    </row>
    <row r="1377" spans="1:6">
      <c r="A1377" s="11">
        <v>38532</v>
      </c>
      <c r="B1377" s="13">
        <v>26162.212660015175</v>
      </c>
      <c r="C1377" s="6">
        <v>8.7035</v>
      </c>
      <c r="D1377" s="6">
        <f t="shared" si="42"/>
        <v>1.1604666666666668</v>
      </c>
      <c r="E1377" s="1">
        <f>LOOKUP(A1377,'Crude Price'!A1377:A5308,'Crude Price'!C1377:C5308)</f>
        <v>55.42</v>
      </c>
      <c r="F1377" s="15">
        <f t="shared" si="43"/>
        <v>2.0939492361361722E-2</v>
      </c>
    </row>
    <row r="1378" spans="1:6">
      <c r="A1378" s="11">
        <v>38533</v>
      </c>
      <c r="B1378" s="13">
        <v>26934.095062171913</v>
      </c>
      <c r="C1378" s="6">
        <v>8.8374000000000006</v>
      </c>
      <c r="D1378" s="6">
        <f t="shared" si="42"/>
        <v>1.17832</v>
      </c>
      <c r="E1378" s="1">
        <f>LOOKUP(A1378,'Crude Price'!A1378:A5309,'Crude Price'!C1378:C5309)</f>
        <v>55.36</v>
      </c>
      <c r="F1378" s="15">
        <f t="shared" si="43"/>
        <v>2.1284682080924856E-2</v>
      </c>
    </row>
    <row r="1379" spans="1:6">
      <c r="A1379" s="11">
        <v>38534</v>
      </c>
      <c r="B1379" s="13">
        <v>30021.624670798854</v>
      </c>
      <c r="C1379" s="6">
        <v>9.3729999999999993</v>
      </c>
      <c r="D1379" s="6">
        <f t="shared" si="42"/>
        <v>1.2497333333333331</v>
      </c>
      <c r="E1379" s="1">
        <f>LOOKUP(A1379,'Crude Price'!A1379:A5310,'Crude Price'!C1379:C5310)</f>
        <v>56.41</v>
      </c>
      <c r="F1379" s="15">
        <f t="shared" si="43"/>
        <v>2.2154464338474265E-2</v>
      </c>
    </row>
    <row r="1380" spans="1:6">
      <c r="A1380" s="11">
        <v>38537</v>
      </c>
      <c r="B1380" s="13">
        <v>32258.518972184003</v>
      </c>
      <c r="C1380" s="6">
        <v>9.7747000000000011</v>
      </c>
      <c r="D1380" s="6">
        <f t="shared" si="42"/>
        <v>1.3032933333333334</v>
      </c>
      <c r="E1380" s="1">
        <f>LOOKUP(A1380,'Crude Price'!A1380:A5311,'Crude Price'!C1380:C5311)</f>
        <v>57.13</v>
      </c>
      <c r="F1380" s="15">
        <f t="shared" si="43"/>
        <v>2.2812766205729623E-2</v>
      </c>
    </row>
    <row r="1381" spans="1:6">
      <c r="A1381" s="11">
        <v>38538</v>
      </c>
      <c r="B1381" s="13">
        <v>33030.401374340734</v>
      </c>
      <c r="C1381" s="6">
        <v>9.9085999999999999</v>
      </c>
      <c r="D1381" s="6">
        <f t="shared" si="42"/>
        <v>1.3211466666666667</v>
      </c>
      <c r="E1381" s="1">
        <f>LOOKUP(A1381,'Crude Price'!A1381:A5312,'Crude Price'!C1381:C5312)</f>
        <v>57.86</v>
      </c>
      <c r="F1381" s="15">
        <f t="shared" si="43"/>
        <v>2.2833506164304643E-2</v>
      </c>
    </row>
    <row r="1382" spans="1:6">
      <c r="A1382" s="11">
        <v>38539</v>
      </c>
      <c r="B1382" s="13">
        <v>36117.930982967671</v>
      </c>
      <c r="C1382" s="6">
        <v>10.4442</v>
      </c>
      <c r="D1382" s="6">
        <f t="shared" si="42"/>
        <v>1.39256</v>
      </c>
      <c r="E1382" s="1">
        <f>LOOKUP(A1382,'Crude Price'!A1382:A5313,'Crude Price'!C1382:C5313)</f>
        <v>58.38</v>
      </c>
      <c r="F1382" s="15">
        <f t="shared" si="43"/>
        <v>2.3853374443302499E-2</v>
      </c>
    </row>
    <row r="1383" spans="1:6">
      <c r="A1383" s="11">
        <v>38540</v>
      </c>
      <c r="B1383" s="13">
        <v>43836.755004535022</v>
      </c>
      <c r="C1383" s="6">
        <v>11.783200000000001</v>
      </c>
      <c r="D1383" s="6">
        <f t="shared" si="42"/>
        <v>1.5710933333333335</v>
      </c>
      <c r="E1383" s="1">
        <f>LOOKUP(A1383,'Crude Price'!A1383:A5314,'Crude Price'!C1383:C5314)</f>
        <v>57.55</v>
      </c>
      <c r="F1383" s="15">
        <f t="shared" si="43"/>
        <v>2.729962351578338E-2</v>
      </c>
    </row>
    <row r="1384" spans="1:6">
      <c r="A1384" s="11">
        <v>38541</v>
      </c>
      <c r="B1384" s="13">
        <v>47617.414110233651</v>
      </c>
      <c r="C1384" s="6">
        <v>12.452700000000002</v>
      </c>
      <c r="D1384" s="6">
        <f t="shared" si="42"/>
        <v>1.6603600000000003</v>
      </c>
      <c r="E1384" s="1">
        <f>LOOKUP(A1384,'Crude Price'!A1384:A5315,'Crude Price'!C1384:C5315)</f>
        <v>59</v>
      </c>
      <c r="F1384" s="15">
        <f t="shared" si="43"/>
        <v>2.8141694915254242E-2</v>
      </c>
    </row>
    <row r="1385" spans="1:6">
      <c r="A1385" s="11">
        <v>38544</v>
      </c>
      <c r="B1385" s="13">
        <v>53020.590925330791</v>
      </c>
      <c r="C1385" s="6">
        <v>13.39</v>
      </c>
      <c r="D1385" s="6">
        <f t="shared" si="42"/>
        <v>1.7853333333333334</v>
      </c>
      <c r="E1385" s="1">
        <f>LOOKUP(A1385,'Crude Price'!A1385:A5316,'Crude Price'!C1385:C5316)</f>
        <v>56.1</v>
      </c>
      <c r="F1385" s="15">
        <f t="shared" si="43"/>
        <v>3.1824123588829474E-2</v>
      </c>
    </row>
    <row r="1386" spans="1:6">
      <c r="A1386" s="11">
        <v>38545</v>
      </c>
      <c r="B1386" s="13">
        <v>55336.238131800994</v>
      </c>
      <c r="C1386" s="6">
        <v>13.791700000000001</v>
      </c>
      <c r="D1386" s="6">
        <f t="shared" si="42"/>
        <v>1.8388933333333335</v>
      </c>
      <c r="E1386" s="1">
        <f>LOOKUP(A1386,'Crude Price'!A1386:A5317,'Crude Price'!C1386:C5317)</f>
        <v>58.95</v>
      </c>
      <c r="F1386" s="15">
        <f t="shared" si="43"/>
        <v>3.1194119310149846E-2</v>
      </c>
    </row>
    <row r="1387" spans="1:6">
      <c r="A1387" s="11">
        <v>38546</v>
      </c>
      <c r="B1387" s="13">
        <v>55336.238131800994</v>
      </c>
      <c r="C1387" s="6">
        <v>13.791700000000001</v>
      </c>
      <c r="D1387" s="6">
        <f t="shared" si="42"/>
        <v>1.8388933333333335</v>
      </c>
      <c r="E1387" s="1">
        <f>LOOKUP(A1387,'Crude Price'!A1387:A5318,'Crude Price'!C1387:C5318)</f>
        <v>58.33</v>
      </c>
      <c r="F1387" s="15">
        <f t="shared" si="43"/>
        <v>3.1525687182124694E-2</v>
      </c>
    </row>
    <row r="1388" spans="1:6">
      <c r="A1388" s="11">
        <v>38547</v>
      </c>
      <c r="B1388" s="13">
        <v>56108.120533957735</v>
      </c>
      <c r="C1388" s="6">
        <v>13.925600000000001</v>
      </c>
      <c r="D1388" s="6">
        <f t="shared" si="42"/>
        <v>1.8567466666666668</v>
      </c>
      <c r="E1388" s="1">
        <f>LOOKUP(A1388,'Crude Price'!A1388:A5319,'Crude Price'!C1388:C5319)</f>
        <v>56.79</v>
      </c>
      <c r="F1388" s="15">
        <f t="shared" si="43"/>
        <v>3.2694958032517464E-2</v>
      </c>
    </row>
    <row r="1389" spans="1:6">
      <c r="A1389" s="11">
        <v>38548</v>
      </c>
      <c r="B1389" s="13">
        <v>55336.238131800994</v>
      </c>
      <c r="C1389" s="6">
        <v>13.791700000000001</v>
      </c>
      <c r="D1389" s="6">
        <f t="shared" si="42"/>
        <v>1.8388933333333335</v>
      </c>
      <c r="E1389" s="1">
        <f>LOOKUP(A1389,'Crude Price'!A1389:A5320,'Crude Price'!C1389:C5320)</f>
        <v>56.98</v>
      </c>
      <c r="F1389" s="15">
        <f t="shared" si="43"/>
        <v>3.2272610272610275E-2</v>
      </c>
    </row>
    <row r="1390" spans="1:6">
      <c r="A1390" s="11">
        <v>38551</v>
      </c>
      <c r="B1390" s="13">
        <v>56880.002936114477</v>
      </c>
      <c r="C1390" s="6">
        <v>14.059500000000002</v>
      </c>
      <c r="D1390" s="6">
        <f t="shared" si="42"/>
        <v>1.8746000000000003</v>
      </c>
      <c r="E1390" s="1">
        <f>LOOKUP(A1390,'Crude Price'!A1390:A5321,'Crude Price'!C1390:C5321)</f>
        <v>56.25</v>
      </c>
      <c r="F1390" s="15">
        <f t="shared" si="43"/>
        <v>3.3326222222222229E-2</v>
      </c>
    </row>
    <row r="1391" spans="1:6">
      <c r="A1391" s="11">
        <v>38552</v>
      </c>
      <c r="B1391" s="13">
        <v>59195.65014258468</v>
      </c>
      <c r="C1391" s="6">
        <v>14.461200000000002</v>
      </c>
      <c r="D1391" s="6">
        <f t="shared" si="42"/>
        <v>1.9281600000000003</v>
      </c>
      <c r="E1391" s="1">
        <f>LOOKUP(A1391,'Crude Price'!A1391:A5322,'Crude Price'!C1391:C5322)</f>
        <v>56.75</v>
      </c>
      <c r="F1391" s="15">
        <f t="shared" si="43"/>
        <v>3.397638766519824E-2</v>
      </c>
    </row>
    <row r="1392" spans="1:6">
      <c r="A1392" s="11">
        <v>38553</v>
      </c>
      <c r="B1392" s="13">
        <v>58423.767740427938</v>
      </c>
      <c r="C1392" s="6">
        <v>14.327300000000001</v>
      </c>
      <c r="D1392" s="6">
        <f t="shared" si="42"/>
        <v>1.9103066666666668</v>
      </c>
      <c r="E1392" s="1">
        <f>LOOKUP(A1392,'Crude Price'!A1392:A5323,'Crude Price'!C1392:C5323)</f>
        <v>56.39</v>
      </c>
      <c r="F1392" s="15">
        <f t="shared" si="43"/>
        <v>3.3876692084885029E-2</v>
      </c>
    </row>
    <row r="1393" spans="1:6">
      <c r="A1393" s="11">
        <v>38554</v>
      </c>
      <c r="B1393" s="13">
        <v>57651.885338271204</v>
      </c>
      <c r="C1393" s="6">
        <v>14.1934</v>
      </c>
      <c r="D1393" s="6">
        <f t="shared" si="42"/>
        <v>1.8924533333333333</v>
      </c>
      <c r="E1393" s="1">
        <f>LOOKUP(A1393,'Crude Price'!A1393:A5324,'Crude Price'!C1393:C5324)</f>
        <v>55.59</v>
      </c>
      <c r="F1393" s="15">
        <f t="shared" si="43"/>
        <v>3.4043053306949692E-2</v>
      </c>
    </row>
    <row r="1394" spans="1:6">
      <c r="A1394" s="11">
        <v>38555</v>
      </c>
      <c r="B1394" s="13">
        <v>56801.250031029413</v>
      </c>
      <c r="C1394" s="6">
        <v>14.059500000000002</v>
      </c>
      <c r="D1394" s="6">
        <f t="shared" si="42"/>
        <v>1.8746000000000003</v>
      </c>
      <c r="E1394" s="1">
        <f>LOOKUP(A1394,'Crude Price'!A1394:A5325,'Crude Price'!C1394:C5325)</f>
        <v>56.98</v>
      </c>
      <c r="F1394" s="15">
        <f t="shared" si="43"/>
        <v>3.2899262899262906E-2</v>
      </c>
    </row>
    <row r="1395" spans="1:6">
      <c r="A1395" s="11">
        <v>38558</v>
      </c>
      <c r="B1395" s="13">
        <v>55178.732321630872</v>
      </c>
      <c r="C1395" s="6">
        <v>13.791700000000001</v>
      </c>
      <c r="D1395" s="6">
        <f t="shared" si="42"/>
        <v>1.8388933333333335</v>
      </c>
      <c r="E1395" s="1">
        <f>LOOKUP(A1395,'Crude Price'!A1395:A5326,'Crude Price'!C1395:C5326)</f>
        <v>57.51</v>
      </c>
      <c r="F1395" s="15">
        <f t="shared" si="43"/>
        <v>3.1975192720106654E-2</v>
      </c>
    </row>
    <row r="1396" spans="1:6">
      <c r="A1396" s="11">
        <v>38559</v>
      </c>
      <c r="B1396" s="13">
        <v>53556.214612232354</v>
      </c>
      <c r="C1396" s="6">
        <v>13.523900000000001</v>
      </c>
      <c r="D1396" s="6">
        <f t="shared" si="42"/>
        <v>1.8031866666666667</v>
      </c>
      <c r="E1396" s="1">
        <f>LOOKUP(A1396,'Crude Price'!A1396:A5327,'Crude Price'!C1396:C5327)</f>
        <v>58.58</v>
      </c>
      <c r="F1396" s="15">
        <f t="shared" si="43"/>
        <v>3.07816091954023E-2</v>
      </c>
    </row>
    <row r="1397" spans="1:6">
      <c r="A1397" s="11">
        <v>38560</v>
      </c>
      <c r="B1397" s="13">
        <v>49618.049696363603</v>
      </c>
      <c r="C1397" s="6">
        <v>12.8544</v>
      </c>
      <c r="D1397" s="6">
        <f t="shared" si="42"/>
        <v>1.7139200000000001</v>
      </c>
      <c r="E1397" s="1">
        <f>LOOKUP(A1397,'Crude Price'!A1397:A5328,'Crude Price'!C1397:C5328)</f>
        <v>58.34</v>
      </c>
      <c r="F1397" s="15">
        <f t="shared" si="43"/>
        <v>2.9378128213918411E-2</v>
      </c>
    </row>
    <row r="1398" spans="1:6">
      <c r="A1398" s="11">
        <v>38561</v>
      </c>
      <c r="B1398" s="13">
        <v>45679.884780494867</v>
      </c>
      <c r="C1398" s="6">
        <v>12.184900000000001</v>
      </c>
      <c r="D1398" s="6">
        <f t="shared" si="42"/>
        <v>1.6246533333333335</v>
      </c>
      <c r="E1398" s="1">
        <f>LOOKUP(A1398,'Crude Price'!A1398:A5329,'Crude Price'!C1398:C5329)</f>
        <v>58.28</v>
      </c>
      <c r="F1398" s="15">
        <f t="shared" si="43"/>
        <v>2.7876687256920614E-2</v>
      </c>
    </row>
    <row r="1399" spans="1:6">
      <c r="A1399" s="11">
        <v>38562</v>
      </c>
      <c r="B1399" s="13">
        <v>44057.367071096349</v>
      </c>
      <c r="C1399" s="6">
        <v>11.917100000000001</v>
      </c>
      <c r="D1399" s="6">
        <f t="shared" si="42"/>
        <v>1.588946666666667</v>
      </c>
      <c r="E1399" s="1">
        <f>LOOKUP(A1399,'Crude Price'!A1399:A5330,'Crude Price'!C1399:C5330)</f>
        <v>59.77</v>
      </c>
      <c r="F1399" s="15">
        <f t="shared" si="43"/>
        <v>2.6584351123752164E-2</v>
      </c>
    </row>
    <row r="1400" spans="1:6">
      <c r="A1400" s="11">
        <v>38565</v>
      </c>
      <c r="B1400" s="13">
        <v>41741.719864626131</v>
      </c>
      <c r="C1400" s="6">
        <v>11.5154</v>
      </c>
      <c r="D1400" s="6">
        <f t="shared" si="42"/>
        <v>1.5353866666666667</v>
      </c>
      <c r="E1400" s="1">
        <f>LOOKUP(A1400,'Crude Price'!A1400:A5331,'Crude Price'!C1400:C5331)</f>
        <v>60.56</v>
      </c>
      <c r="F1400" s="15">
        <f t="shared" si="43"/>
        <v>2.535314839277851E-2</v>
      </c>
    </row>
    <row r="1401" spans="1:6">
      <c r="A1401" s="11">
        <v>38566</v>
      </c>
      <c r="B1401" s="13">
        <v>34794.778245215508</v>
      </c>
      <c r="C1401" s="6">
        <v>10.3103</v>
      </c>
      <c r="D1401" s="6">
        <f t="shared" si="42"/>
        <v>1.3747066666666667</v>
      </c>
      <c r="E1401" s="1">
        <f>LOOKUP(A1401,'Crude Price'!A1401:A5332,'Crude Price'!C1401:C5332)</f>
        <v>60.13</v>
      </c>
      <c r="F1401" s="15">
        <f t="shared" si="43"/>
        <v>2.2862242918121847E-2</v>
      </c>
    </row>
    <row r="1402" spans="1:6">
      <c r="A1402" s="11">
        <v>38567</v>
      </c>
      <c r="B1402" s="13">
        <v>30163.483832275106</v>
      </c>
      <c r="C1402" s="6">
        <v>9.5068999999999999</v>
      </c>
      <c r="D1402" s="6">
        <f t="shared" si="42"/>
        <v>1.2675866666666666</v>
      </c>
      <c r="E1402" s="1">
        <f>LOOKUP(A1402,'Crude Price'!A1402:A5333,'Crude Price'!C1402:C5333)</f>
        <v>60.04</v>
      </c>
      <c r="F1402" s="15">
        <f t="shared" si="43"/>
        <v>2.1112369531423494E-2</v>
      </c>
    </row>
    <row r="1403" spans="1:6">
      <c r="A1403" s="11">
        <v>38568</v>
      </c>
      <c r="B1403" s="13">
        <v>29391.601430118368</v>
      </c>
      <c r="C1403" s="6">
        <v>9.3729999999999993</v>
      </c>
      <c r="D1403" s="6">
        <f t="shared" si="42"/>
        <v>1.2497333333333331</v>
      </c>
      <c r="E1403" s="1">
        <f>LOOKUP(A1403,'Crude Price'!A1403:A5334,'Crude Price'!C1403:C5334)</f>
        <v>60.62</v>
      </c>
      <c r="F1403" s="15">
        <f t="shared" si="43"/>
        <v>2.0615858352578904E-2</v>
      </c>
    </row>
    <row r="1404" spans="1:6">
      <c r="A1404" s="11">
        <v>38569</v>
      </c>
      <c r="B1404" s="13">
        <v>28619.719027961633</v>
      </c>
      <c r="C1404" s="6">
        <v>9.2391000000000005</v>
      </c>
      <c r="D1404" s="6">
        <f t="shared" si="42"/>
        <v>1.2318800000000001</v>
      </c>
      <c r="E1404" s="1">
        <f>LOOKUP(A1404,'Crude Price'!A1404:A5335,'Crude Price'!C1404:C5335)</f>
        <v>60.73</v>
      </c>
      <c r="F1404" s="15">
        <f t="shared" si="43"/>
        <v>2.0284538119545531E-2</v>
      </c>
    </row>
    <row r="1405" spans="1:6">
      <c r="A1405" s="11">
        <v>38572</v>
      </c>
      <c r="B1405" s="13">
        <v>27075.954223648168</v>
      </c>
      <c r="C1405" s="6">
        <v>8.9713000000000012</v>
      </c>
      <c r="D1405" s="6">
        <f t="shared" si="42"/>
        <v>1.1961733333333335</v>
      </c>
      <c r="E1405" s="1">
        <f>LOOKUP(A1405,'Crude Price'!A1405:A5336,'Crude Price'!C1405:C5336)</f>
        <v>62.56</v>
      </c>
      <c r="F1405" s="15">
        <f t="shared" si="43"/>
        <v>1.9120417732310317E-2</v>
      </c>
    </row>
    <row r="1406" spans="1:6">
      <c r="A1406" s="11">
        <v>38573</v>
      </c>
      <c r="B1406" s="13">
        <v>24760.307017177965</v>
      </c>
      <c r="C1406" s="6">
        <v>8.5696000000000012</v>
      </c>
      <c r="D1406" s="6">
        <f t="shared" si="42"/>
        <v>1.1426133333333335</v>
      </c>
      <c r="E1406" s="1">
        <f>LOOKUP(A1406,'Crude Price'!A1406:A5337,'Crude Price'!C1406:C5337)</f>
        <v>62.79</v>
      </c>
      <c r="F1406" s="15">
        <f t="shared" si="43"/>
        <v>1.8197377501725332E-2</v>
      </c>
    </row>
    <row r="1407" spans="1:6">
      <c r="A1407" s="11">
        <v>38574</v>
      </c>
      <c r="B1407" s="13">
        <v>22208.401095452573</v>
      </c>
      <c r="C1407" s="6">
        <v>8.1678999999999995</v>
      </c>
      <c r="D1407" s="6">
        <f t="shared" si="42"/>
        <v>1.0890533333333332</v>
      </c>
      <c r="E1407" s="1">
        <f>LOOKUP(A1407,'Crude Price'!A1407:A5338,'Crude Price'!C1407:C5338)</f>
        <v>63.77</v>
      </c>
      <c r="F1407" s="15">
        <f t="shared" si="43"/>
        <v>1.7077831791333434E-2</v>
      </c>
    </row>
    <row r="1408" spans="1:6">
      <c r="A1408" s="11">
        <v>38575</v>
      </c>
      <c r="B1408" s="13">
        <v>19892.753888982359</v>
      </c>
      <c r="C1408" s="6">
        <v>7.7661999999999995</v>
      </c>
      <c r="D1408" s="6">
        <f t="shared" si="42"/>
        <v>1.0354933333333334</v>
      </c>
      <c r="E1408" s="1">
        <f>LOOKUP(A1408,'Crude Price'!A1408:A5339,'Crude Price'!C1408:C5339)</f>
        <v>65.900000000000006</v>
      </c>
      <c r="F1408" s="15">
        <f t="shared" si="43"/>
        <v>1.571310065756196E-2</v>
      </c>
    </row>
    <row r="1409" spans="1:6">
      <c r="A1409" s="11">
        <v>38576</v>
      </c>
      <c r="B1409" s="13">
        <v>20664.636291139097</v>
      </c>
      <c r="C1409" s="6">
        <v>7.9001000000000001</v>
      </c>
      <c r="D1409" s="6">
        <f t="shared" si="42"/>
        <v>1.0533466666666667</v>
      </c>
      <c r="E1409" s="1">
        <f>LOOKUP(A1409,'Crude Price'!A1409:A5340,'Crude Price'!C1409:C5340)</f>
        <v>67.260000000000005</v>
      </c>
      <c r="F1409" s="15">
        <f t="shared" si="43"/>
        <v>1.5660818713450292E-2</v>
      </c>
    </row>
    <row r="1410" spans="1:6">
      <c r="A1410" s="11">
        <v>38579</v>
      </c>
      <c r="B1410" s="13">
        <v>22208.401095452573</v>
      </c>
      <c r="C1410" s="6">
        <v>8.1678999999999995</v>
      </c>
      <c r="D1410" s="6">
        <f t="shared" si="42"/>
        <v>1.0890533333333332</v>
      </c>
      <c r="E1410" s="1">
        <f>LOOKUP(A1410,'Crude Price'!A1410:A5341,'Crude Price'!C1410:C5341)</f>
        <v>66.680000000000007</v>
      </c>
      <c r="F1410" s="15">
        <f t="shared" si="43"/>
        <v>1.6332533493301337E-2</v>
      </c>
    </row>
    <row r="1411" spans="1:6">
      <c r="A1411" s="11">
        <v>38580</v>
      </c>
      <c r="B1411" s="13">
        <v>25295.93070407951</v>
      </c>
      <c r="C1411" s="6">
        <v>8.7035</v>
      </c>
      <c r="D1411" s="6">
        <f t="shared" ref="D1411:D1474" si="44">C1411/7.5</f>
        <v>1.1604666666666668</v>
      </c>
      <c r="E1411" s="1">
        <f>LOOKUP(A1411,'Crude Price'!A1411:A5342,'Crude Price'!C1411:C5342)</f>
        <v>65.099999999999994</v>
      </c>
      <c r="F1411" s="15">
        <f t="shared" ref="F1411:F1474" si="45">D1411/E1411</f>
        <v>1.7825908858166924E-2</v>
      </c>
    </row>
    <row r="1412" spans="1:6">
      <c r="A1412" s="11">
        <v>38581</v>
      </c>
      <c r="B1412" s="13">
        <v>28383.460312706447</v>
      </c>
      <c r="C1412" s="6">
        <v>9.2391000000000005</v>
      </c>
      <c r="D1412" s="6">
        <f t="shared" si="44"/>
        <v>1.2318800000000001</v>
      </c>
      <c r="E1412" s="1">
        <f>LOOKUP(A1412,'Crude Price'!A1412:A5343,'Crude Price'!C1412:C5343)</f>
        <v>63.41</v>
      </c>
      <c r="F1412" s="15">
        <f t="shared" si="45"/>
        <v>1.9427219681438262E-2</v>
      </c>
    </row>
    <row r="1413" spans="1:6">
      <c r="A1413" s="11">
        <v>38582</v>
      </c>
      <c r="B1413" s="13">
        <v>30699.10751917665</v>
      </c>
      <c r="C1413" s="6">
        <v>9.6408000000000005</v>
      </c>
      <c r="D1413" s="6">
        <f t="shared" si="44"/>
        <v>1.2854400000000001</v>
      </c>
      <c r="E1413" s="1">
        <f>LOOKUP(A1413,'Crude Price'!A1413:A5344,'Crude Price'!C1413:C5344)</f>
        <v>61.75</v>
      </c>
      <c r="F1413" s="15">
        <f t="shared" si="45"/>
        <v>2.0816842105263161E-2</v>
      </c>
    </row>
    <row r="1414" spans="1:6">
      <c r="A1414" s="11">
        <v>38583</v>
      </c>
      <c r="B1414" s="13">
        <v>31077.225395908092</v>
      </c>
      <c r="C1414" s="6">
        <v>9.7747000000000011</v>
      </c>
      <c r="D1414" s="6">
        <f t="shared" si="44"/>
        <v>1.3032933333333334</v>
      </c>
      <c r="E1414" s="1">
        <f>LOOKUP(A1414,'Crude Price'!A1414:A5345,'Crude Price'!C1414:C5345)</f>
        <v>64.209999999999994</v>
      </c>
      <c r="F1414" s="15">
        <f t="shared" si="45"/>
        <v>2.0297357628614444E-2</v>
      </c>
    </row>
    <row r="1415" spans="1:6">
      <c r="A1415" s="11">
        <v>38586</v>
      </c>
      <c r="B1415" s="13">
        <v>29139.696066169312</v>
      </c>
      <c r="C1415" s="6">
        <v>9.5068999999999999</v>
      </c>
      <c r="D1415" s="6">
        <f t="shared" si="44"/>
        <v>1.2675866666666666</v>
      </c>
      <c r="E1415" s="1">
        <f>LOOKUP(A1415,'Crude Price'!A1415:A5346,'Crude Price'!C1415:C5346)</f>
        <v>65.87</v>
      </c>
      <c r="F1415" s="15">
        <f t="shared" si="45"/>
        <v>1.9243762967461161E-2</v>
      </c>
    </row>
    <row r="1416" spans="1:6">
      <c r="A1416" s="11">
        <v>38587</v>
      </c>
      <c r="B1416" s="13">
        <v>27974.049138587274</v>
      </c>
      <c r="C1416" s="6">
        <v>9.3729999999999993</v>
      </c>
      <c r="D1416" s="6">
        <f t="shared" si="44"/>
        <v>1.2497333333333331</v>
      </c>
      <c r="E1416" s="1">
        <f>LOOKUP(A1416,'Crude Price'!A1416:A5347,'Crude Price'!C1416:C5347)</f>
        <v>65.16</v>
      </c>
      <c r="F1416" s="15">
        <f t="shared" si="45"/>
        <v>1.9179455698792713E-2</v>
      </c>
    </row>
    <row r="1417" spans="1:6">
      <c r="A1417" s="11">
        <v>38588</v>
      </c>
      <c r="B1417" s="13">
        <v>26808.402211005228</v>
      </c>
      <c r="C1417" s="6">
        <v>9.2391000000000005</v>
      </c>
      <c r="D1417" s="6">
        <f t="shared" si="44"/>
        <v>1.2318800000000001</v>
      </c>
      <c r="E1417" s="1">
        <f>LOOKUP(A1417,'Crude Price'!A1417:A5348,'Crude Price'!C1417:C5348)</f>
        <v>65.25</v>
      </c>
      <c r="F1417" s="15">
        <f t="shared" si="45"/>
        <v>1.887938697318008E-2</v>
      </c>
    </row>
    <row r="1418" spans="1:6">
      <c r="A1418" s="11">
        <v>38589</v>
      </c>
      <c r="B1418" s="13">
        <v>24098.990479109729</v>
      </c>
      <c r="C1418" s="6">
        <v>8.8374000000000006</v>
      </c>
      <c r="D1418" s="6">
        <f t="shared" si="44"/>
        <v>1.17832</v>
      </c>
      <c r="E1418" s="1">
        <f>LOOKUP(A1418,'Crude Price'!A1418:A5349,'Crude Price'!C1418:C5349)</f>
        <v>65.88</v>
      </c>
      <c r="F1418" s="15">
        <f t="shared" si="45"/>
        <v>1.7885853066180936E-2</v>
      </c>
    </row>
    <row r="1419" spans="1:6">
      <c r="A1419" s="11">
        <v>38590</v>
      </c>
      <c r="B1419" s="13">
        <v>23705.225953684421</v>
      </c>
      <c r="C1419" s="6">
        <v>8.8374000000000006</v>
      </c>
      <c r="D1419" s="6">
        <f t="shared" si="44"/>
        <v>1.17832</v>
      </c>
      <c r="E1419" s="1">
        <f>LOOKUP(A1419,'Crude Price'!A1419:A5350,'Crude Price'!C1419:C5350)</f>
        <v>66.23</v>
      </c>
      <c r="F1419" s="15">
        <f t="shared" si="45"/>
        <v>1.7791333232674015E-2</v>
      </c>
    </row>
    <row r="1420" spans="1:6">
      <c r="A1420" s="11">
        <v>38594</v>
      </c>
      <c r="B1420" s="13">
        <v>20995.814221788904</v>
      </c>
      <c r="C1420" s="6">
        <v>8.4357000000000006</v>
      </c>
      <c r="D1420" s="6">
        <f t="shared" si="44"/>
        <v>1.12476</v>
      </c>
      <c r="E1420" s="1">
        <f>LOOKUP(A1420,'Crude Price'!A1420:A5351,'Crude Price'!C1420:C5351)</f>
        <v>66.150000000000006</v>
      </c>
      <c r="F1420" s="15">
        <f t="shared" si="45"/>
        <v>1.70031746031746E-2</v>
      </c>
    </row>
    <row r="1421" spans="1:6">
      <c r="A1421" s="11">
        <v>38595</v>
      </c>
      <c r="B1421" s="13">
        <v>21373.932098520349</v>
      </c>
      <c r="C1421" s="6">
        <v>8.5696000000000012</v>
      </c>
      <c r="D1421" s="6">
        <f t="shared" si="44"/>
        <v>1.1426133333333335</v>
      </c>
      <c r="E1421" s="1">
        <f>LOOKUP(A1421,'Crude Price'!A1421:A5352,'Crude Price'!C1421:C5352)</f>
        <v>66.8</v>
      </c>
      <c r="F1421" s="15">
        <f t="shared" si="45"/>
        <v>1.7104990019960083E-2</v>
      </c>
    </row>
    <row r="1422" spans="1:6">
      <c r="A1422" s="11">
        <v>38596</v>
      </c>
      <c r="B1422" s="13">
        <v>22523.932377408506</v>
      </c>
      <c r="C1422" s="6">
        <v>8.8374000000000006</v>
      </c>
      <c r="D1422" s="6">
        <f t="shared" si="44"/>
        <v>1.17832</v>
      </c>
      <c r="E1422" s="1">
        <f>LOOKUP(A1422,'Crude Price'!A1422:A5353,'Crude Price'!C1422:C5353)</f>
        <v>66.790000000000006</v>
      </c>
      <c r="F1422" s="15">
        <f t="shared" si="45"/>
        <v>1.7642162000299444E-2</v>
      </c>
    </row>
    <row r="1423" spans="1:6">
      <c r="A1423" s="11">
        <v>38597</v>
      </c>
      <c r="B1423" s="13">
        <v>24682.073773708584</v>
      </c>
      <c r="C1423" s="6">
        <v>9.2391000000000005</v>
      </c>
      <c r="D1423" s="6">
        <f t="shared" si="44"/>
        <v>1.2318800000000001</v>
      </c>
      <c r="E1423" s="1">
        <f>LOOKUP(A1423,'Crude Price'!A1423:A5354,'Crude Price'!C1423:C5354)</f>
        <v>65.95</v>
      </c>
      <c r="F1423" s="15">
        <f t="shared" si="45"/>
        <v>1.8678999241849886E-2</v>
      </c>
    </row>
    <row r="1424" spans="1:6">
      <c r="A1424" s="11">
        <v>38600</v>
      </c>
      <c r="B1424" s="13">
        <v>25296.450365695204</v>
      </c>
      <c r="C1424" s="6">
        <v>9.3729999999999993</v>
      </c>
      <c r="D1424" s="6">
        <f t="shared" si="44"/>
        <v>1.2497333333333331</v>
      </c>
      <c r="E1424" s="1">
        <f>LOOKUP(A1424,'Crude Price'!A1424:A5355,'Crude Price'!C1424:C5355)</f>
        <v>64.16</v>
      </c>
      <c r="F1424" s="15">
        <f t="shared" si="45"/>
        <v>1.9478387364921027E-2</v>
      </c>
    </row>
    <row r="1425" spans="1:6">
      <c r="A1425" s="11">
        <v>38601</v>
      </c>
      <c r="B1425" s="13">
        <v>28998.356566308757</v>
      </c>
      <c r="C1425" s="6">
        <v>10.0425</v>
      </c>
      <c r="D1425" s="6">
        <f t="shared" si="44"/>
        <v>1.339</v>
      </c>
      <c r="E1425" s="1">
        <f>LOOKUP(A1425,'Crude Price'!A1425:A5356,'Crude Price'!C1425:C5356)</f>
        <v>64.16</v>
      </c>
      <c r="F1425" s="15">
        <f t="shared" si="45"/>
        <v>2.0869700748129678E-2</v>
      </c>
    </row>
    <row r="1426" spans="1:6">
      <c r="A1426" s="11">
        <v>38602</v>
      </c>
      <c r="B1426" s="13">
        <v>29612.733158295381</v>
      </c>
      <c r="C1426" s="6">
        <v>10.176400000000001</v>
      </c>
      <c r="D1426" s="6">
        <f t="shared" si="44"/>
        <v>1.3568533333333335</v>
      </c>
      <c r="E1426" s="1">
        <f>LOOKUP(A1426,'Crude Price'!A1426:A5357,'Crude Price'!C1426:C5357)</f>
        <v>63.6</v>
      </c>
      <c r="F1426" s="15">
        <f t="shared" si="45"/>
        <v>2.1334171907756817E-2</v>
      </c>
    </row>
    <row r="1427" spans="1:6">
      <c r="A1427" s="11">
        <v>38603</v>
      </c>
      <c r="B1427" s="13">
        <v>28683.344945968514</v>
      </c>
      <c r="C1427" s="6">
        <v>10.0425</v>
      </c>
      <c r="D1427" s="6">
        <f t="shared" si="44"/>
        <v>1.339</v>
      </c>
      <c r="E1427" s="1">
        <f>LOOKUP(A1427,'Crude Price'!A1427:A5358,'Crude Price'!C1427:C5358)</f>
        <v>61.66</v>
      </c>
      <c r="F1427" s="15">
        <f t="shared" si="45"/>
        <v>2.1715861174180992E-2</v>
      </c>
    </row>
    <row r="1428" spans="1:6">
      <c r="A1428" s="11">
        <v>38604</v>
      </c>
      <c r="B1428" s="13">
        <v>28919.603661223697</v>
      </c>
      <c r="C1428" s="6">
        <v>10.0425</v>
      </c>
      <c r="D1428" s="6">
        <f t="shared" si="44"/>
        <v>1.339</v>
      </c>
      <c r="E1428" s="1">
        <f>LOOKUP(A1428,'Crude Price'!A1428:A5359,'Crude Price'!C1428:C5359)</f>
        <v>62.62</v>
      </c>
      <c r="F1428" s="15">
        <f t="shared" si="45"/>
        <v>2.1382944746087512E-2</v>
      </c>
    </row>
    <row r="1429" spans="1:6">
      <c r="A1429" s="11">
        <v>38607</v>
      </c>
      <c r="B1429" s="13">
        <v>29155.862376478879</v>
      </c>
      <c r="C1429" s="6">
        <v>10.0425</v>
      </c>
      <c r="D1429" s="6">
        <f t="shared" si="44"/>
        <v>1.339</v>
      </c>
      <c r="E1429" s="1">
        <f>LOOKUP(A1429,'Crude Price'!A1429:A5360,'Crude Price'!C1429:C5360)</f>
        <v>60.69</v>
      </c>
      <c r="F1429" s="15">
        <f t="shared" si="45"/>
        <v>2.2062942824188501E-2</v>
      </c>
    </row>
    <row r="1430" spans="1:6">
      <c r="A1430" s="11">
        <v>38608</v>
      </c>
      <c r="B1430" s="13">
        <v>29392.121091734061</v>
      </c>
      <c r="C1430" s="6">
        <v>10.0425</v>
      </c>
      <c r="D1430" s="6">
        <f t="shared" si="44"/>
        <v>1.339</v>
      </c>
      <c r="E1430" s="1">
        <f>LOOKUP(A1430,'Crude Price'!A1430:A5361,'Crude Price'!C1430:C5361)</f>
        <v>61.31</v>
      </c>
      <c r="F1430" s="15">
        <f t="shared" si="45"/>
        <v>2.1839830370249551E-2</v>
      </c>
    </row>
    <row r="1431" spans="1:6">
      <c r="A1431" s="11">
        <v>38609</v>
      </c>
      <c r="B1431" s="13">
        <v>31944.027013459447</v>
      </c>
      <c r="C1431" s="6">
        <v>10.4442</v>
      </c>
      <c r="D1431" s="6">
        <f t="shared" si="44"/>
        <v>1.39256</v>
      </c>
      <c r="E1431" s="1">
        <f>LOOKUP(A1431,'Crude Price'!A1431:A5362,'Crude Price'!C1431:C5362)</f>
        <v>61.7</v>
      </c>
      <c r="F1431" s="15">
        <f t="shared" si="45"/>
        <v>2.2569854132901135E-2</v>
      </c>
    </row>
    <row r="1432" spans="1:6">
      <c r="A1432" s="11">
        <v>38610</v>
      </c>
      <c r="B1432" s="13">
        <v>34377.80357755725</v>
      </c>
      <c r="C1432" s="6">
        <v>10.8459</v>
      </c>
      <c r="D1432" s="6">
        <f t="shared" si="44"/>
        <v>1.4461200000000001</v>
      </c>
      <c r="E1432" s="1">
        <f>LOOKUP(A1432,'Crude Price'!A1432:A5363,'Crude Price'!C1432:C5363)</f>
        <v>61.9</v>
      </c>
      <c r="F1432" s="15">
        <f t="shared" si="45"/>
        <v>2.3362197092084008E-2</v>
      </c>
    </row>
    <row r="1433" spans="1:6">
      <c r="A1433" s="11">
        <v>38611</v>
      </c>
      <c r="B1433" s="13">
        <v>39899.109750281983</v>
      </c>
      <c r="C1433" s="6">
        <v>11.783200000000001</v>
      </c>
      <c r="D1433" s="6">
        <f t="shared" si="44"/>
        <v>1.5710933333333335</v>
      </c>
      <c r="E1433" s="1">
        <f>LOOKUP(A1433,'Crude Price'!A1433:A5364,'Crude Price'!C1433:C5364)</f>
        <v>60.48</v>
      </c>
      <c r="F1433" s="15">
        <f t="shared" si="45"/>
        <v>2.5977072310405646E-2</v>
      </c>
    </row>
    <row r="1434" spans="1:6">
      <c r="A1434" s="11">
        <v>38614</v>
      </c>
      <c r="B1434" s="13">
        <v>43104.768716536521</v>
      </c>
      <c r="C1434" s="6">
        <v>12.318800000000001</v>
      </c>
      <c r="D1434" s="6">
        <f t="shared" si="44"/>
        <v>1.6425066666666668</v>
      </c>
      <c r="E1434" s="1">
        <f>LOOKUP(A1434,'Crude Price'!A1434:A5365,'Crude Price'!C1434:C5365)</f>
        <v>64.040000000000006</v>
      </c>
      <c r="F1434" s="15">
        <f t="shared" si="45"/>
        <v>2.5648136581303351E-2</v>
      </c>
    </row>
    <row r="1435" spans="1:6">
      <c r="A1435" s="11">
        <v>38615</v>
      </c>
      <c r="B1435" s="13">
        <v>48626.074889261261</v>
      </c>
      <c r="C1435" s="6">
        <v>13.2561</v>
      </c>
      <c r="D1435" s="6">
        <f t="shared" si="44"/>
        <v>1.7674799999999999</v>
      </c>
      <c r="E1435" s="1">
        <f>LOOKUP(A1435,'Crude Price'!A1435:A5366,'Crude Price'!C1435:C5366)</f>
        <v>62.98</v>
      </c>
      <c r="F1435" s="15">
        <f t="shared" si="45"/>
        <v>2.8064147348364561E-2</v>
      </c>
    </row>
    <row r="1436" spans="1:6">
      <c r="A1436" s="11">
        <v>38616</v>
      </c>
      <c r="B1436" s="13">
        <v>55691.145866299477</v>
      </c>
      <c r="C1436" s="6">
        <v>14.461200000000002</v>
      </c>
      <c r="D1436" s="6">
        <f t="shared" si="44"/>
        <v>1.9281600000000003</v>
      </c>
      <c r="E1436" s="1">
        <f>LOOKUP(A1436,'Crude Price'!A1436:A5367,'Crude Price'!C1436:C5367)</f>
        <v>64.31</v>
      </c>
      <c r="F1436" s="15">
        <f t="shared" si="45"/>
        <v>2.9982273363396053E-2</v>
      </c>
    </row>
    <row r="1437" spans="1:6">
      <c r="A1437" s="11">
        <v>38617</v>
      </c>
      <c r="B1437" s="13">
        <v>56581.15762608379</v>
      </c>
      <c r="C1437" s="6">
        <v>14.595100000000002</v>
      </c>
      <c r="D1437" s="6">
        <f t="shared" si="44"/>
        <v>1.9460133333333336</v>
      </c>
      <c r="E1437" s="1">
        <f>LOOKUP(A1437,'Crude Price'!A1437:A5368,'Crude Price'!C1437:C5368)</f>
        <v>64.64</v>
      </c>
      <c r="F1437" s="15">
        <f t="shared" si="45"/>
        <v>3.0105404290429048E-2</v>
      </c>
    </row>
    <row r="1438" spans="1:6">
      <c r="A1438" s="11">
        <v>38618</v>
      </c>
      <c r="B1438" s="13">
        <v>55966.78103409717</v>
      </c>
      <c r="C1438" s="6">
        <v>14.461200000000002</v>
      </c>
      <c r="D1438" s="6">
        <f t="shared" si="44"/>
        <v>1.9281600000000003</v>
      </c>
      <c r="E1438" s="1">
        <f>LOOKUP(A1438,'Crude Price'!A1438:A5369,'Crude Price'!C1438:C5369)</f>
        <v>62.17</v>
      </c>
      <c r="F1438" s="15">
        <f t="shared" si="45"/>
        <v>3.1014315586295645E-2</v>
      </c>
    </row>
    <row r="1439" spans="1:6">
      <c r="A1439" s="11">
        <v>38621</v>
      </c>
      <c r="B1439" s="13">
        <v>55966.78103409717</v>
      </c>
      <c r="C1439" s="6">
        <v>14.461200000000002</v>
      </c>
      <c r="D1439" s="6">
        <f t="shared" si="44"/>
        <v>1.9281600000000003</v>
      </c>
      <c r="E1439" s="1">
        <f>LOOKUP(A1439,'Crude Price'!A1439:A5370,'Crude Price'!C1439:C5370)</f>
        <v>61.73</v>
      </c>
      <c r="F1439" s="15">
        <f t="shared" si="45"/>
        <v>3.1235379880123124E-2</v>
      </c>
    </row>
    <row r="1440" spans="1:6">
      <c r="A1440" s="11">
        <v>38622</v>
      </c>
      <c r="B1440" s="13">
        <v>54423.016229783701</v>
      </c>
      <c r="C1440" s="6">
        <v>14.1934</v>
      </c>
      <c r="D1440" s="6">
        <f t="shared" si="44"/>
        <v>1.8924533333333333</v>
      </c>
      <c r="E1440" s="1">
        <f>LOOKUP(A1440,'Crude Price'!A1440:A5371,'Crude Price'!C1440:C5371)</f>
        <v>62.56</v>
      </c>
      <c r="F1440" s="15">
        <f t="shared" si="45"/>
        <v>3.0250213128729751E-2</v>
      </c>
    </row>
    <row r="1441" spans="1:6">
      <c r="A1441" s="11">
        <v>38623</v>
      </c>
      <c r="B1441" s="13">
        <v>53651.133827626974</v>
      </c>
      <c r="C1441" s="6">
        <v>14.059500000000002</v>
      </c>
      <c r="D1441" s="6">
        <f t="shared" si="44"/>
        <v>1.8746000000000003</v>
      </c>
      <c r="E1441" s="1">
        <f>LOOKUP(A1441,'Crude Price'!A1441:A5372,'Crude Price'!C1441:C5372)</f>
        <v>62.81</v>
      </c>
      <c r="F1441" s="15">
        <f t="shared" si="45"/>
        <v>2.9845565992676328E-2</v>
      </c>
    </row>
    <row r="1442" spans="1:6">
      <c r="A1442" s="11">
        <v>38624</v>
      </c>
      <c r="B1442" s="13">
        <v>50563.604219000044</v>
      </c>
      <c r="C1442" s="6">
        <v>13.523900000000001</v>
      </c>
      <c r="D1442" s="6">
        <f t="shared" si="44"/>
        <v>1.8031866666666667</v>
      </c>
      <c r="E1442" s="1">
        <f>LOOKUP(A1442,'Crude Price'!A1442:A5373,'Crude Price'!C1442:C5373)</f>
        <v>62.02</v>
      </c>
      <c r="F1442" s="15">
        <f t="shared" si="45"/>
        <v>2.9074277114909168E-2</v>
      </c>
    </row>
    <row r="1443" spans="1:6">
      <c r="A1443" s="11">
        <v>38625</v>
      </c>
      <c r="B1443" s="13">
        <v>49019.839414686547</v>
      </c>
      <c r="C1443" s="6">
        <v>13.2561</v>
      </c>
      <c r="D1443" s="6">
        <f t="shared" si="44"/>
        <v>1.7674799999999999</v>
      </c>
      <c r="E1443" s="1">
        <f>LOOKUP(A1443,'Crude Price'!A1443:A5374,'Crude Price'!C1443:C5374)</f>
        <v>61.7</v>
      </c>
      <c r="F1443" s="15">
        <f t="shared" si="45"/>
        <v>2.8646353322528361E-2</v>
      </c>
    </row>
    <row r="1444" spans="1:6">
      <c r="A1444" s="11">
        <v>38628</v>
      </c>
      <c r="B1444" s="13">
        <v>47476.074610373071</v>
      </c>
      <c r="C1444" s="6">
        <v>12.988300000000001</v>
      </c>
      <c r="D1444" s="6">
        <f t="shared" si="44"/>
        <v>1.7317733333333334</v>
      </c>
      <c r="E1444" s="1">
        <f>LOOKUP(A1444,'Crude Price'!A1444:A5375,'Crude Price'!C1444:C5375)</f>
        <v>61.64</v>
      </c>
      <c r="F1444" s="15">
        <f t="shared" si="45"/>
        <v>2.809495998269522E-2</v>
      </c>
    </row>
    <row r="1445" spans="1:6">
      <c r="A1445" s="11">
        <v>38629</v>
      </c>
      <c r="B1445" s="13">
        <v>47476.074610373071</v>
      </c>
      <c r="C1445" s="6">
        <v>12.988300000000001</v>
      </c>
      <c r="D1445" s="6">
        <f t="shared" si="44"/>
        <v>1.7317733333333334</v>
      </c>
      <c r="E1445" s="1">
        <f>LOOKUP(A1445,'Crude Price'!A1445:A5376,'Crude Price'!C1445:C5376)</f>
        <v>59.17</v>
      </c>
      <c r="F1445" s="15">
        <f t="shared" si="45"/>
        <v>2.9267759562841531E-2</v>
      </c>
    </row>
    <row r="1446" spans="1:6">
      <c r="A1446" s="11">
        <v>38630</v>
      </c>
      <c r="B1446" s="13">
        <v>48247.95701252982</v>
      </c>
      <c r="C1446" s="6">
        <v>13.122200000000001</v>
      </c>
      <c r="D1446" s="6">
        <f t="shared" si="44"/>
        <v>1.7496266666666669</v>
      </c>
      <c r="E1446" s="1">
        <f>LOOKUP(A1446,'Crude Price'!A1446:A5377,'Crude Price'!C1446:C5377)</f>
        <v>59.33</v>
      </c>
      <c r="F1446" s="15">
        <f t="shared" si="45"/>
        <v>2.9489746614978374E-2</v>
      </c>
    </row>
    <row r="1447" spans="1:6">
      <c r="A1447" s="11">
        <v>38631</v>
      </c>
      <c r="B1447" s="13">
        <v>47476.074610373071</v>
      </c>
      <c r="C1447" s="6">
        <v>12.988300000000001</v>
      </c>
      <c r="D1447" s="6">
        <f t="shared" si="44"/>
        <v>1.7317733333333334</v>
      </c>
      <c r="E1447" s="1">
        <f>LOOKUP(A1447,'Crude Price'!A1447:A5378,'Crude Price'!C1447:C5378)</f>
        <v>57.2</v>
      </c>
      <c r="F1447" s="15">
        <f t="shared" si="45"/>
        <v>3.0275757575757574E-2</v>
      </c>
    </row>
    <row r="1448" spans="1:6">
      <c r="A1448" s="11">
        <v>38632</v>
      </c>
      <c r="B1448" s="13">
        <v>47633.5804205432</v>
      </c>
      <c r="C1448" s="6">
        <v>12.988300000000001</v>
      </c>
      <c r="D1448" s="6">
        <f t="shared" si="44"/>
        <v>1.7317733333333334</v>
      </c>
      <c r="E1448" s="1">
        <f>LOOKUP(A1448,'Crude Price'!A1448:A5379,'Crude Price'!C1448:C5379)</f>
        <v>57.29</v>
      </c>
      <c r="F1448" s="15">
        <f t="shared" si="45"/>
        <v>3.0228195729330311E-2</v>
      </c>
    </row>
    <row r="1449" spans="1:6">
      <c r="A1449" s="11">
        <v>38635</v>
      </c>
      <c r="B1449" s="13">
        <v>47633.5804205432</v>
      </c>
      <c r="C1449" s="6">
        <v>12.988300000000001</v>
      </c>
      <c r="D1449" s="6">
        <f t="shared" si="44"/>
        <v>1.7317733333333334</v>
      </c>
      <c r="E1449" s="1">
        <f>LOOKUP(A1449,'Crude Price'!A1449:A5380,'Crude Price'!C1449:C5380)</f>
        <v>57.01</v>
      </c>
      <c r="F1449" s="15">
        <f t="shared" si="45"/>
        <v>3.0376659065660998E-2</v>
      </c>
    </row>
    <row r="1450" spans="1:6">
      <c r="A1450" s="11">
        <v>38636</v>
      </c>
      <c r="B1450" s="13">
        <v>47633.5804205432</v>
      </c>
      <c r="C1450" s="6">
        <v>12.988300000000001</v>
      </c>
      <c r="D1450" s="6">
        <f t="shared" si="44"/>
        <v>1.7317733333333334</v>
      </c>
      <c r="E1450" s="1">
        <f>LOOKUP(A1450,'Crude Price'!A1450:A5381,'Crude Price'!C1450:C5381)</f>
        <v>58.1</v>
      </c>
      <c r="F1450" s="15">
        <f t="shared" si="45"/>
        <v>2.980676993689042E-2</v>
      </c>
    </row>
    <row r="1451" spans="1:6">
      <c r="A1451" s="11">
        <v>38637</v>
      </c>
      <c r="B1451" s="13">
        <v>48405.462822699948</v>
      </c>
      <c r="C1451" s="6">
        <v>13.122200000000001</v>
      </c>
      <c r="D1451" s="6">
        <f t="shared" si="44"/>
        <v>1.7496266666666669</v>
      </c>
      <c r="E1451" s="1">
        <f>LOOKUP(A1451,'Crude Price'!A1451:A5382,'Crude Price'!C1451:C5382)</f>
        <v>59.91</v>
      </c>
      <c r="F1451" s="15">
        <f t="shared" si="45"/>
        <v>2.9204250820675463E-2</v>
      </c>
    </row>
    <row r="1452" spans="1:6">
      <c r="A1452" s="11">
        <v>38638</v>
      </c>
      <c r="B1452" s="13">
        <v>47633.5804205432</v>
      </c>
      <c r="C1452" s="6">
        <v>12.988300000000001</v>
      </c>
      <c r="D1452" s="6">
        <f t="shared" si="44"/>
        <v>1.7317733333333334</v>
      </c>
      <c r="E1452" s="1">
        <f>LOOKUP(A1452,'Crude Price'!A1452:A5383,'Crude Price'!C1452:C5383)</f>
        <v>59.48</v>
      </c>
      <c r="F1452" s="15">
        <f t="shared" si="45"/>
        <v>2.9115220802510649E-2</v>
      </c>
    </row>
    <row r="1453" spans="1:6">
      <c r="A1453" s="11">
        <v>38639</v>
      </c>
      <c r="B1453" s="13">
        <v>51492.992431326878</v>
      </c>
      <c r="C1453" s="6">
        <v>13.6578</v>
      </c>
      <c r="D1453" s="6">
        <f t="shared" si="44"/>
        <v>1.82104</v>
      </c>
      <c r="E1453" s="1">
        <f>LOOKUP(A1453,'Crude Price'!A1453:A5384,'Crude Price'!C1453:C5384)</f>
        <v>58.45</v>
      </c>
      <c r="F1453" s="15">
        <f t="shared" si="45"/>
        <v>3.115551753635586E-2</v>
      </c>
    </row>
    <row r="1454" spans="1:6">
      <c r="A1454" s="11">
        <v>38642</v>
      </c>
      <c r="B1454" s="13">
        <v>53036.757235640362</v>
      </c>
      <c r="C1454" s="6">
        <v>13.925600000000001</v>
      </c>
      <c r="D1454" s="6">
        <f t="shared" si="44"/>
        <v>1.8567466666666668</v>
      </c>
      <c r="E1454" s="1">
        <f>LOOKUP(A1454,'Crude Price'!A1454:A5385,'Crude Price'!C1454:C5385)</f>
        <v>59.81</v>
      </c>
      <c r="F1454" s="15">
        <f t="shared" si="45"/>
        <v>3.1044084043916849E-2</v>
      </c>
    </row>
    <row r="1455" spans="1:6">
      <c r="A1455" s="11">
        <v>38643</v>
      </c>
      <c r="B1455" s="13">
        <v>53036.757235640362</v>
      </c>
      <c r="C1455" s="6">
        <v>13.925600000000001</v>
      </c>
      <c r="D1455" s="6">
        <f t="shared" si="44"/>
        <v>1.8567466666666668</v>
      </c>
      <c r="E1455" s="1">
        <f>LOOKUP(A1455,'Crude Price'!A1455:A5386,'Crude Price'!C1455:C5386)</f>
        <v>58.85</v>
      </c>
      <c r="F1455" s="15">
        <f t="shared" si="45"/>
        <v>3.1550495610308697E-2</v>
      </c>
    </row>
    <row r="1456" spans="1:6">
      <c r="A1456" s="11">
        <v>38644</v>
      </c>
      <c r="B1456" s="13">
        <v>54580.52203995383</v>
      </c>
      <c r="C1456" s="6">
        <v>14.1934</v>
      </c>
      <c r="D1456" s="6">
        <f t="shared" si="44"/>
        <v>1.8924533333333333</v>
      </c>
      <c r="E1456" s="1">
        <f>LOOKUP(A1456,'Crude Price'!A1456:A5387,'Crude Price'!C1456:C5387)</f>
        <v>58.13</v>
      </c>
      <c r="F1456" s="15">
        <f t="shared" si="45"/>
        <v>3.2555536441309707E-2</v>
      </c>
    </row>
    <row r="1457" spans="1:6">
      <c r="A1457" s="11">
        <v>38645</v>
      </c>
      <c r="B1457" s="13">
        <v>56124.286844267299</v>
      </c>
      <c r="C1457" s="6">
        <v>14.461200000000002</v>
      </c>
      <c r="D1457" s="6">
        <f t="shared" si="44"/>
        <v>1.9281600000000003</v>
      </c>
      <c r="E1457" s="1">
        <f>LOOKUP(A1457,'Crude Price'!A1457:A5388,'Crude Price'!C1457:C5388)</f>
        <v>57.04</v>
      </c>
      <c r="F1457" s="15">
        <f t="shared" si="45"/>
        <v>3.3803646563814869E-2</v>
      </c>
    </row>
    <row r="1458" spans="1:6">
      <c r="A1458" s="11">
        <v>38646</v>
      </c>
      <c r="B1458" s="13">
        <v>56896.16924642404</v>
      </c>
      <c r="C1458" s="6">
        <v>14.595100000000002</v>
      </c>
      <c r="D1458" s="6">
        <f t="shared" si="44"/>
        <v>1.9460133333333336</v>
      </c>
      <c r="E1458" s="1">
        <f>LOOKUP(A1458,'Crude Price'!A1458:A5389,'Crude Price'!C1458:C5389)</f>
        <v>56.94</v>
      </c>
      <c r="F1458" s="15">
        <f t="shared" si="45"/>
        <v>3.4176560121765606E-2</v>
      </c>
    </row>
    <row r="1459" spans="1:6">
      <c r="A1459" s="11">
        <v>38649</v>
      </c>
      <c r="B1459" s="13">
        <v>58439.934050737516</v>
      </c>
      <c r="C1459" s="6">
        <v>14.862900000000002</v>
      </c>
      <c r="D1459" s="6">
        <f t="shared" si="44"/>
        <v>1.9817200000000001</v>
      </c>
      <c r="E1459" s="1">
        <f>LOOKUP(A1459,'Crude Price'!A1459:A5390,'Crude Price'!C1459:C5390)</f>
        <v>57.64</v>
      </c>
      <c r="F1459" s="15">
        <f t="shared" si="45"/>
        <v>3.4380985426786956E-2</v>
      </c>
    </row>
    <row r="1460" spans="1:6">
      <c r="A1460" s="11">
        <v>38650</v>
      </c>
      <c r="B1460" s="13">
        <v>62299.346061521166</v>
      </c>
      <c r="C1460" s="6">
        <v>15.532399999999999</v>
      </c>
      <c r="D1460" s="6">
        <f t="shared" si="44"/>
        <v>2.0709866666666668</v>
      </c>
      <c r="E1460" s="1">
        <f>LOOKUP(A1460,'Crude Price'!A1460:A5391,'Crude Price'!C1460:C5391)</f>
        <v>58.72</v>
      </c>
      <c r="F1460" s="15">
        <f t="shared" si="45"/>
        <v>3.5268846503178929E-2</v>
      </c>
    </row>
    <row r="1461" spans="1:6">
      <c r="A1461" s="11">
        <v>38651</v>
      </c>
      <c r="B1461" s="13">
        <v>70868.805390330352</v>
      </c>
      <c r="C1461" s="6">
        <v>17.005300000000002</v>
      </c>
      <c r="D1461" s="6">
        <f t="shared" si="44"/>
        <v>2.2673733333333335</v>
      </c>
      <c r="E1461" s="1">
        <f>LOOKUP(A1461,'Crude Price'!A1461:A5392,'Crude Price'!C1461:C5392)</f>
        <v>58.56</v>
      </c>
      <c r="F1461" s="15">
        <f t="shared" si="45"/>
        <v>3.8718806921675772E-2</v>
      </c>
    </row>
    <row r="1462" spans="1:6">
      <c r="A1462" s="11">
        <v>38652</v>
      </c>
      <c r="B1462" s="13">
        <v>74035.087904042317</v>
      </c>
      <c r="C1462" s="6">
        <v>17.540900000000001</v>
      </c>
      <c r="D1462" s="6">
        <f t="shared" si="44"/>
        <v>2.3387866666666666</v>
      </c>
      <c r="E1462" s="1">
        <f>LOOKUP(A1462,'Crude Price'!A1462:A5393,'Crude Price'!C1462:C5393)</f>
        <v>58.1</v>
      </c>
      <c r="F1462" s="15">
        <f t="shared" si="45"/>
        <v>4.0254503729202522E-2</v>
      </c>
    </row>
    <row r="1463" spans="1:6">
      <c r="A1463" s="11">
        <v>38653</v>
      </c>
      <c r="B1463" s="13">
        <v>78745.135222067809</v>
      </c>
      <c r="C1463" s="6">
        <v>18.3443</v>
      </c>
      <c r="D1463" s="6">
        <f t="shared" si="44"/>
        <v>2.4459066666666667</v>
      </c>
      <c r="E1463" s="1">
        <f>LOOKUP(A1463,'Crude Price'!A1463:A5394,'Crude Price'!C1463:C5394)</f>
        <v>59.47</v>
      </c>
      <c r="F1463" s="15">
        <f t="shared" si="45"/>
        <v>4.1128412084524411E-2</v>
      </c>
    </row>
    <row r="1464" spans="1:6">
      <c r="A1464" s="11">
        <v>38656</v>
      </c>
      <c r="B1464" s="13">
        <v>78823.888127152866</v>
      </c>
      <c r="C1464" s="6">
        <v>18.3443</v>
      </c>
      <c r="D1464" s="6">
        <f t="shared" si="44"/>
        <v>2.4459066666666667</v>
      </c>
      <c r="E1464" s="1">
        <f>LOOKUP(A1464,'Crude Price'!A1464:A5395,'Crude Price'!C1464:C5395)</f>
        <v>58.47</v>
      </c>
      <c r="F1464" s="15">
        <f t="shared" si="45"/>
        <v>4.1831822587081693E-2</v>
      </c>
    </row>
    <row r="1465" spans="1:6">
      <c r="A1465" s="11">
        <v>38657</v>
      </c>
      <c r="B1465" s="13">
        <v>78902.641032237923</v>
      </c>
      <c r="C1465" s="6">
        <v>18.3443</v>
      </c>
      <c r="D1465" s="6">
        <f t="shared" si="44"/>
        <v>2.4459066666666667</v>
      </c>
      <c r="E1465" s="1">
        <f>LOOKUP(A1465,'Crude Price'!A1465:A5396,'Crude Price'!C1465:C5396)</f>
        <v>56.69</v>
      </c>
      <c r="F1465" s="15">
        <f t="shared" si="45"/>
        <v>4.3145293114599872E-2</v>
      </c>
    </row>
    <row r="1466" spans="1:6">
      <c r="A1466" s="11">
        <v>38658</v>
      </c>
      <c r="B1466" s="13">
        <v>82840.805948106659</v>
      </c>
      <c r="C1466" s="6">
        <v>19.0138</v>
      </c>
      <c r="D1466" s="6">
        <f t="shared" si="44"/>
        <v>2.5351733333333333</v>
      </c>
      <c r="E1466" s="1">
        <f>LOOKUP(A1466,'Crude Price'!A1466:A5397,'Crude Price'!C1466:C5397)</f>
        <v>58.53</v>
      </c>
      <c r="F1466" s="15">
        <f t="shared" si="45"/>
        <v>4.3314083945554985E-2</v>
      </c>
    </row>
    <row r="1467" spans="1:6">
      <c r="A1467" s="11">
        <v>38659</v>
      </c>
      <c r="B1467" s="13">
        <v>83691.441255348458</v>
      </c>
      <c r="C1467" s="6">
        <v>19.1477</v>
      </c>
      <c r="D1467" s="6">
        <f t="shared" si="44"/>
        <v>2.5530266666666668</v>
      </c>
      <c r="E1467" s="1">
        <f>LOOKUP(A1467,'Crude Price'!A1467:A5398,'Crude Price'!C1467:C5398)</f>
        <v>59.55</v>
      </c>
      <c r="F1467" s="15">
        <f t="shared" si="45"/>
        <v>4.2871984326896172E-2</v>
      </c>
    </row>
    <row r="1468" spans="1:6">
      <c r="A1468" s="11">
        <v>38660</v>
      </c>
      <c r="B1468" s="13">
        <v>87629.60617121718</v>
      </c>
      <c r="C1468" s="6">
        <v>19.8172</v>
      </c>
      <c r="D1468" s="6">
        <f t="shared" si="44"/>
        <v>2.6422933333333334</v>
      </c>
      <c r="E1468" s="1">
        <f>LOOKUP(A1468,'Crude Price'!A1468:A5399,'Crude Price'!C1468:C5399)</f>
        <v>60.48</v>
      </c>
      <c r="F1468" s="15">
        <f t="shared" si="45"/>
        <v>4.3688712522045856E-2</v>
      </c>
    </row>
    <row r="1469" spans="1:6">
      <c r="A1469" s="11">
        <v>38663</v>
      </c>
      <c r="B1469" s="13">
        <v>93111.535891399399</v>
      </c>
      <c r="C1469" s="6">
        <v>20.7545</v>
      </c>
      <c r="D1469" s="6">
        <f t="shared" si="44"/>
        <v>2.7672666666666665</v>
      </c>
      <c r="E1469" s="1">
        <f>LOOKUP(A1469,'Crude Price'!A1469:A5400,'Crude Price'!C1469:C5400)</f>
        <v>58.19</v>
      </c>
      <c r="F1469" s="15">
        <f t="shared" si="45"/>
        <v>4.7555708311851977E-2</v>
      </c>
    </row>
    <row r="1470" spans="1:6">
      <c r="A1470" s="11">
        <v>38664</v>
      </c>
      <c r="B1470" s="13">
        <v>96277.818405111408</v>
      </c>
      <c r="C1470" s="6">
        <v>21.290100000000002</v>
      </c>
      <c r="D1470" s="6">
        <f t="shared" si="44"/>
        <v>2.8386800000000005</v>
      </c>
      <c r="E1470" s="1">
        <f>LOOKUP(A1470,'Crude Price'!A1470:A5401,'Crude Price'!C1470:C5401)</f>
        <v>57.89</v>
      </c>
      <c r="F1470" s="15">
        <f t="shared" si="45"/>
        <v>4.9035757471065824E-2</v>
      </c>
    </row>
    <row r="1471" spans="1:6">
      <c r="A1471" s="11">
        <v>38665</v>
      </c>
      <c r="B1471" s="13">
        <v>102452.87762236528</v>
      </c>
      <c r="C1471" s="6">
        <v>22.3613</v>
      </c>
      <c r="D1471" s="6">
        <f t="shared" si="44"/>
        <v>2.9815066666666667</v>
      </c>
      <c r="E1471" s="1">
        <f>LOOKUP(A1471,'Crude Price'!A1471:A5402,'Crude Price'!C1471:C5402)</f>
        <v>57.71</v>
      </c>
      <c r="F1471" s="15">
        <f t="shared" si="45"/>
        <v>5.1663605383238033E-2</v>
      </c>
    </row>
    <row r="1472" spans="1:6">
      <c r="A1472" s="11">
        <v>38666</v>
      </c>
      <c r="B1472" s="13">
        <v>117890.52566549998</v>
      </c>
      <c r="C1472" s="6">
        <v>25.039300000000001</v>
      </c>
      <c r="D1472" s="6">
        <f t="shared" si="44"/>
        <v>3.3385733333333336</v>
      </c>
      <c r="E1472" s="1">
        <f>LOOKUP(A1472,'Crude Price'!A1472:A5403,'Crude Price'!C1472:C5403)</f>
        <v>55.85</v>
      </c>
      <c r="F1472" s="15">
        <f t="shared" si="45"/>
        <v>5.977749925395405E-2</v>
      </c>
    </row>
    <row r="1473" spans="1:6">
      <c r="A1473" s="11">
        <v>38667</v>
      </c>
      <c r="B1473" s="13">
        <v>128696.87929569425</v>
      </c>
      <c r="C1473" s="6">
        <v>26.913899999999998</v>
      </c>
      <c r="D1473" s="6">
        <f t="shared" si="44"/>
        <v>3.5885199999999999</v>
      </c>
      <c r="E1473" s="1">
        <f>LOOKUP(A1473,'Crude Price'!A1473:A5404,'Crude Price'!C1473:C5404)</f>
        <v>54.3</v>
      </c>
      <c r="F1473" s="15">
        <f t="shared" si="45"/>
        <v>6.6086924493554328E-2</v>
      </c>
    </row>
    <row r="1474" spans="1:6">
      <c r="A1474" s="11">
        <v>38670</v>
      </c>
      <c r="B1474" s="13">
        <v>137187.58571941836</v>
      </c>
      <c r="C1474" s="6">
        <v>28.386800000000001</v>
      </c>
      <c r="D1474" s="6">
        <f t="shared" si="44"/>
        <v>3.7849066666666666</v>
      </c>
      <c r="E1474" s="1">
        <f>LOOKUP(A1474,'Crude Price'!A1474:A5405,'Crude Price'!C1474:C5405)</f>
        <v>54.1</v>
      </c>
      <c r="F1474" s="15">
        <f t="shared" si="45"/>
        <v>6.9961306223043737E-2</v>
      </c>
    </row>
    <row r="1475" spans="1:6">
      <c r="A1475" s="11">
        <v>38671</v>
      </c>
      <c r="B1475" s="13">
        <v>138731.35052373185</v>
      </c>
      <c r="C1475" s="6">
        <v>28.654600000000002</v>
      </c>
      <c r="D1475" s="6">
        <f t="shared" ref="D1475:D1538" si="46">C1475/7.5</f>
        <v>3.8206133333333336</v>
      </c>
      <c r="E1475" s="1">
        <f>LOOKUP(A1475,'Crude Price'!A1475:A5406,'Crude Price'!C1475:C5406)</f>
        <v>54.45</v>
      </c>
      <c r="F1475" s="15">
        <f t="shared" ref="F1475:F1538" si="47">D1475/E1475</f>
        <v>7.0167370676461588E-2</v>
      </c>
    </row>
    <row r="1476" spans="1:6">
      <c r="A1476" s="11">
        <v>38672</v>
      </c>
      <c r="B1476" s="13">
        <v>141046.99773020204</v>
      </c>
      <c r="C1476" s="6">
        <v>29.0563</v>
      </c>
      <c r="D1476" s="6">
        <f t="shared" si="46"/>
        <v>3.8741733333333332</v>
      </c>
      <c r="E1476" s="1">
        <f>LOOKUP(A1476,'Crude Price'!A1476:A5407,'Crude Price'!C1476:C5407)</f>
        <v>53.68</v>
      </c>
      <c r="F1476" s="15">
        <f t="shared" si="47"/>
        <v>7.2171634376552413E-2</v>
      </c>
    </row>
    <row r="1477" spans="1:6">
      <c r="A1477" s="11">
        <v>38673</v>
      </c>
      <c r="B1477" s="13">
        <v>144906.40974098575</v>
      </c>
      <c r="C1477" s="6">
        <v>29.725800000000003</v>
      </c>
      <c r="D1477" s="6">
        <f t="shared" si="46"/>
        <v>3.9634400000000003</v>
      </c>
      <c r="E1477" s="1">
        <f>LOOKUP(A1477,'Crude Price'!A1477:A5408,'Crude Price'!C1477:C5408)</f>
        <v>53.8</v>
      </c>
      <c r="F1477" s="15">
        <f t="shared" si="47"/>
        <v>7.3669888475836443E-2</v>
      </c>
    </row>
    <row r="1478" spans="1:6">
      <c r="A1478" s="11">
        <v>38674</v>
      </c>
      <c r="B1478" s="13">
        <v>148765.82175176943</v>
      </c>
      <c r="C1478" s="6">
        <v>30.395300000000002</v>
      </c>
      <c r="D1478" s="6">
        <f t="shared" si="46"/>
        <v>4.0527066666666673</v>
      </c>
      <c r="E1478" s="1">
        <f>LOOKUP(A1478,'Crude Price'!A1478:A5409,'Crude Price'!C1478:C5409)</f>
        <v>52.84</v>
      </c>
      <c r="F1478" s="15">
        <f t="shared" si="47"/>
        <v>7.6697703759777955E-2</v>
      </c>
    </row>
    <row r="1479" spans="1:6">
      <c r="A1479" s="11">
        <v>38677</v>
      </c>
      <c r="B1479" s="13">
        <v>148151.44515978274</v>
      </c>
      <c r="C1479" s="6">
        <v>30.261399999999998</v>
      </c>
      <c r="D1479" s="6">
        <f t="shared" si="46"/>
        <v>4.0348533333333334</v>
      </c>
      <c r="E1479" s="1">
        <f>LOOKUP(A1479,'Crude Price'!A1479:A5410,'Crude Price'!C1479:C5410)</f>
        <v>53.36</v>
      </c>
      <c r="F1479" s="15">
        <f t="shared" si="47"/>
        <v>7.5615692153923039E-2</v>
      </c>
    </row>
    <row r="1480" spans="1:6">
      <c r="A1480" s="11">
        <v>38678</v>
      </c>
      <c r="B1480" s="13">
        <v>145993.30376348269</v>
      </c>
      <c r="C1480" s="6">
        <v>29.8597</v>
      </c>
      <c r="D1480" s="6">
        <f t="shared" si="46"/>
        <v>3.9812933333333334</v>
      </c>
      <c r="E1480" s="1">
        <f>LOOKUP(A1480,'Crude Price'!A1480:A5411,'Crude Price'!C1480:C5411)</f>
        <v>54.21</v>
      </c>
      <c r="F1480" s="15">
        <f t="shared" si="47"/>
        <v>7.3442046362909671E-2</v>
      </c>
    </row>
    <row r="1481" spans="1:6">
      <c r="A1481" s="11">
        <v>38679</v>
      </c>
      <c r="B1481" s="13">
        <v>143835.16236718264</v>
      </c>
      <c r="C1481" s="6">
        <v>29.458000000000002</v>
      </c>
      <c r="D1481" s="6">
        <f t="shared" si="46"/>
        <v>3.9277333333333337</v>
      </c>
      <c r="E1481" s="1">
        <f>LOOKUP(A1481,'Crude Price'!A1481:A5412,'Crude Price'!C1481:C5412)</f>
        <v>53.73</v>
      </c>
      <c r="F1481" s="15">
        <f t="shared" si="47"/>
        <v>7.3101309014206847E-2</v>
      </c>
    </row>
    <row r="1482" spans="1:6">
      <c r="A1482" s="11">
        <v>38680</v>
      </c>
      <c r="B1482" s="13">
        <v>140905.13856872582</v>
      </c>
      <c r="C1482" s="6">
        <v>28.922400000000003</v>
      </c>
      <c r="D1482" s="6">
        <f t="shared" si="46"/>
        <v>3.8563200000000006</v>
      </c>
      <c r="E1482" s="1">
        <f>LOOKUP(A1482,'Crude Price'!A1482:A5413,'Crude Price'!C1482:C5413)</f>
        <v>53.41</v>
      </c>
      <c r="F1482" s="15">
        <f t="shared" si="47"/>
        <v>7.2202209324096628E-2</v>
      </c>
    </row>
    <row r="1483" spans="1:6">
      <c r="A1483" s="11">
        <v>38681</v>
      </c>
      <c r="B1483" s="13">
        <v>138746.9971724257</v>
      </c>
      <c r="C1483" s="6">
        <v>28.520700000000001</v>
      </c>
      <c r="D1483" s="6">
        <f t="shared" si="46"/>
        <v>3.8027600000000001</v>
      </c>
      <c r="E1483" s="1">
        <f>LOOKUP(A1483,'Crude Price'!A1483:A5414,'Crude Price'!C1483:C5414)</f>
        <v>53.15</v>
      </c>
      <c r="F1483" s="15">
        <f t="shared" si="47"/>
        <v>7.1547695202257761E-2</v>
      </c>
    </row>
    <row r="1484" spans="1:6">
      <c r="A1484" s="11">
        <v>38684</v>
      </c>
      <c r="B1484" s="13">
        <v>136588.85577612565</v>
      </c>
      <c r="C1484" s="6">
        <v>28.119000000000003</v>
      </c>
      <c r="D1484" s="6">
        <f t="shared" si="46"/>
        <v>3.7492000000000005</v>
      </c>
      <c r="E1484" s="1">
        <f>LOOKUP(A1484,'Crude Price'!A1484:A5415,'Crude Price'!C1484:C5415)</f>
        <v>52.91</v>
      </c>
      <c r="F1484" s="15">
        <f t="shared" si="47"/>
        <v>7.0859950859950879E-2</v>
      </c>
    </row>
    <row r="1485" spans="1:6">
      <c r="A1485" s="11">
        <v>38685</v>
      </c>
      <c r="B1485" s="13">
        <v>134430.71437982551</v>
      </c>
      <c r="C1485" s="6">
        <v>27.717299999999998</v>
      </c>
      <c r="D1485" s="6">
        <f t="shared" si="46"/>
        <v>3.6956399999999996</v>
      </c>
      <c r="E1485" s="1">
        <f>LOOKUP(A1485,'Crude Price'!A1485:A5416,'Crude Price'!C1485:C5416)</f>
        <v>53.24</v>
      </c>
      <c r="F1485" s="15">
        <f t="shared" si="47"/>
        <v>6.9414725770097663E-2</v>
      </c>
    </row>
    <row r="1486" spans="1:6">
      <c r="A1486" s="11">
        <v>38686</v>
      </c>
      <c r="B1486" s="13">
        <v>132272.57298352543</v>
      </c>
      <c r="C1486" s="6">
        <v>27.3156</v>
      </c>
      <c r="D1486" s="6">
        <f t="shared" si="46"/>
        <v>3.64208</v>
      </c>
      <c r="E1486" s="1">
        <f>LOOKUP(A1486,'Crude Price'!A1486:A5417,'Crude Price'!C1486:C5417)</f>
        <v>53.25</v>
      </c>
      <c r="F1486" s="15">
        <f t="shared" si="47"/>
        <v>6.8395868544600932E-2</v>
      </c>
    </row>
    <row r="1487" spans="1:6">
      <c r="A1487" s="11">
        <v>38687</v>
      </c>
      <c r="B1487" s="13">
        <v>128491.91387782684</v>
      </c>
      <c r="C1487" s="6">
        <v>26.646100000000001</v>
      </c>
      <c r="D1487" s="6">
        <f t="shared" si="46"/>
        <v>3.5528133333333334</v>
      </c>
      <c r="E1487" s="1">
        <f>LOOKUP(A1487,'Crude Price'!A1487:A5418,'Crude Price'!C1487:C5418)</f>
        <v>53.65</v>
      </c>
      <c r="F1487" s="15">
        <f t="shared" si="47"/>
        <v>6.6222056539297927E-2</v>
      </c>
    </row>
    <row r="1488" spans="1:6">
      <c r="A1488" s="11">
        <v>38688</v>
      </c>
      <c r="B1488" s="13">
        <v>127026.90197859844</v>
      </c>
      <c r="C1488" s="6">
        <v>26.378299999999999</v>
      </c>
      <c r="D1488" s="6">
        <f t="shared" si="46"/>
        <v>3.5171066666666664</v>
      </c>
      <c r="E1488" s="1">
        <f>LOOKUP(A1488,'Crude Price'!A1488:A5419,'Crude Price'!C1488:C5419)</f>
        <v>54.91</v>
      </c>
      <c r="F1488" s="15">
        <f t="shared" si="47"/>
        <v>6.4052206641170395E-2</v>
      </c>
    </row>
    <row r="1489" spans="1:6">
      <c r="A1489" s="11">
        <v>38691</v>
      </c>
      <c r="B1489" s="13">
        <v>124096.87818014162</v>
      </c>
      <c r="C1489" s="6">
        <v>25.842700000000001</v>
      </c>
      <c r="D1489" s="6">
        <f t="shared" si="46"/>
        <v>3.4456933333333333</v>
      </c>
      <c r="E1489" s="1">
        <f>LOOKUP(A1489,'Crude Price'!A1489:A5420,'Crude Price'!C1489:C5420)</f>
        <v>56.05</v>
      </c>
      <c r="F1489" s="15">
        <f t="shared" si="47"/>
        <v>6.1475349390425219E-2</v>
      </c>
    </row>
    <row r="1490" spans="1:6">
      <c r="A1490" s="11">
        <v>38692</v>
      </c>
      <c r="B1490" s="13">
        <v>121702.47806858634</v>
      </c>
      <c r="C1490" s="6">
        <v>25.440999999999999</v>
      </c>
      <c r="D1490" s="6">
        <f t="shared" si="46"/>
        <v>3.3921333333333332</v>
      </c>
      <c r="E1490" s="1">
        <f>LOOKUP(A1490,'Crude Price'!A1490:A5421,'Crude Price'!C1490:C5421)</f>
        <v>55.68</v>
      </c>
      <c r="F1490" s="15">
        <f t="shared" si="47"/>
        <v>6.0921934865900383E-2</v>
      </c>
    </row>
    <row r="1491" spans="1:6">
      <c r="A1491" s="11">
        <v>38693</v>
      </c>
      <c r="B1491" s="13">
        <v>119843.70164393263</v>
      </c>
      <c r="C1491" s="6">
        <v>25.173200000000001</v>
      </c>
      <c r="D1491" s="6">
        <f t="shared" si="46"/>
        <v>3.3564266666666667</v>
      </c>
      <c r="E1491" s="1">
        <f>LOOKUP(A1491,'Crude Price'!A1491:A5422,'Crude Price'!C1491:C5422)</f>
        <v>55.17</v>
      </c>
      <c r="F1491" s="15">
        <f t="shared" si="47"/>
        <v>6.0837894991239198E-2</v>
      </c>
    </row>
    <row r="1492" spans="1:6">
      <c r="A1492" s="11">
        <v>38694</v>
      </c>
      <c r="B1492" s="13">
        <v>110581.1128180518</v>
      </c>
      <c r="C1492" s="6">
        <v>23.566400000000002</v>
      </c>
      <c r="D1492" s="6">
        <f t="shared" si="46"/>
        <v>3.1421866666666669</v>
      </c>
      <c r="E1492" s="1">
        <f>LOOKUP(A1492,'Crude Price'!A1492:A5423,'Crude Price'!C1492:C5423)</f>
        <v>56.26</v>
      </c>
      <c r="F1492" s="15">
        <f t="shared" si="47"/>
        <v>5.5851167199905211E-2</v>
      </c>
    </row>
    <row r="1493" spans="1:6">
      <c r="A1493" s="11">
        <v>38695</v>
      </c>
      <c r="B1493" s="13">
        <v>109809.23041589507</v>
      </c>
      <c r="C1493" s="6">
        <v>23.432500000000001</v>
      </c>
      <c r="D1493" s="6">
        <f t="shared" si="46"/>
        <v>3.1243333333333334</v>
      </c>
      <c r="E1493" s="1">
        <f>LOOKUP(A1493,'Crude Price'!A1493:A5424,'Crude Price'!C1493:C5424)</f>
        <v>57.18</v>
      </c>
      <c r="F1493" s="15">
        <f t="shared" si="47"/>
        <v>5.4640317127200654E-2</v>
      </c>
    </row>
    <row r="1494" spans="1:6">
      <c r="A1494" s="11">
        <v>38698</v>
      </c>
      <c r="B1494" s="13">
        <v>109809.23041589507</v>
      </c>
      <c r="C1494" s="6">
        <v>23.432500000000001</v>
      </c>
      <c r="D1494" s="6">
        <f t="shared" si="46"/>
        <v>3.1243333333333334</v>
      </c>
      <c r="E1494" s="1">
        <f>LOOKUP(A1494,'Crude Price'!A1494:A5425,'Crude Price'!C1494:C5425)</f>
        <v>57.23</v>
      </c>
      <c r="F1494" s="15">
        <f t="shared" si="47"/>
        <v>5.4592579649368055E-2</v>
      </c>
    </row>
    <row r="1495" spans="1:6">
      <c r="A1495" s="11">
        <v>38699</v>
      </c>
      <c r="B1495" s="13">
        <v>106721.70080726815</v>
      </c>
      <c r="C1495" s="6">
        <v>22.896900000000002</v>
      </c>
      <c r="D1495" s="6">
        <f t="shared" si="46"/>
        <v>3.0529200000000003</v>
      </c>
      <c r="E1495" s="1">
        <f>LOOKUP(A1495,'Crude Price'!A1495:A5426,'Crude Price'!C1495:C5426)</f>
        <v>59.16</v>
      </c>
      <c r="F1495" s="15">
        <f t="shared" si="47"/>
        <v>5.1604462474645035E-2</v>
      </c>
    </row>
    <row r="1496" spans="1:6">
      <c r="A1496" s="11">
        <v>38700</v>
      </c>
      <c r="B1496" s="13">
        <v>102862.28879648446</v>
      </c>
      <c r="C1496" s="6">
        <v>22.227399999999999</v>
      </c>
      <c r="D1496" s="6">
        <f t="shared" si="46"/>
        <v>2.9636533333333333</v>
      </c>
      <c r="E1496" s="1">
        <f>LOOKUP(A1496,'Crude Price'!A1496:A5427,'Crude Price'!C1496:C5427)</f>
        <v>59.59</v>
      </c>
      <c r="F1496" s="15">
        <f t="shared" si="47"/>
        <v>4.9734071712255967E-2</v>
      </c>
    </row>
    <row r="1497" spans="1:6">
      <c r="A1497" s="11">
        <v>38701</v>
      </c>
      <c r="B1497" s="13">
        <v>100546.64159001425</v>
      </c>
      <c r="C1497" s="6">
        <v>21.825700000000001</v>
      </c>
      <c r="D1497" s="6">
        <f t="shared" si="46"/>
        <v>2.9100933333333336</v>
      </c>
      <c r="E1497" s="1">
        <f>LOOKUP(A1497,'Crude Price'!A1497:A5428,'Crude Price'!C1497:C5428)</f>
        <v>59.67</v>
      </c>
      <c r="F1497" s="15">
        <f t="shared" si="47"/>
        <v>4.876978939724038E-2</v>
      </c>
    </row>
    <row r="1498" spans="1:6">
      <c r="A1498" s="11">
        <v>38702</v>
      </c>
      <c r="B1498" s="13">
        <v>98230.994383544064</v>
      </c>
      <c r="C1498" s="6">
        <v>21.424000000000003</v>
      </c>
      <c r="D1498" s="6">
        <f t="shared" si="46"/>
        <v>2.8565333333333336</v>
      </c>
      <c r="E1498" s="1">
        <f>LOOKUP(A1498,'Crude Price'!A1498:A5429,'Crude Price'!C1498:C5429)</f>
        <v>58.11</v>
      </c>
      <c r="F1498" s="15">
        <f t="shared" si="47"/>
        <v>4.9157345264727821E-2</v>
      </c>
    </row>
    <row r="1499" spans="1:6">
      <c r="A1499" s="11">
        <v>38705</v>
      </c>
      <c r="B1499" s="13">
        <v>97459.111981387323</v>
      </c>
      <c r="C1499" s="6">
        <v>21.290100000000002</v>
      </c>
      <c r="D1499" s="6">
        <f t="shared" si="46"/>
        <v>2.8386800000000005</v>
      </c>
      <c r="E1499" s="1">
        <f>LOOKUP(A1499,'Crude Price'!A1499:A5430,'Crude Price'!C1499:C5430)</f>
        <v>56.09</v>
      </c>
      <c r="F1499" s="15">
        <f t="shared" si="47"/>
        <v>5.0609377785701556E-2</v>
      </c>
    </row>
    <row r="1500" spans="1:6">
      <c r="A1500" s="11">
        <v>38706</v>
      </c>
      <c r="B1500" s="13">
        <v>94135.323657505185</v>
      </c>
      <c r="C1500" s="6">
        <v>20.7545</v>
      </c>
      <c r="D1500" s="6">
        <f t="shared" si="46"/>
        <v>2.7672666666666665</v>
      </c>
      <c r="E1500" s="1">
        <f>LOOKUP(A1500,'Crude Price'!A1500:A5431,'Crude Price'!C1500:C5431)</f>
        <v>56.08</v>
      </c>
      <c r="F1500" s="15">
        <f t="shared" si="47"/>
        <v>4.9344983357108893E-2</v>
      </c>
    </row>
    <row r="1501" spans="1:6">
      <c r="A1501" s="11">
        <v>38707</v>
      </c>
      <c r="B1501" s="13">
        <v>83864.59371421246</v>
      </c>
      <c r="C1501" s="6">
        <v>19.0138</v>
      </c>
      <c r="D1501" s="6">
        <f t="shared" si="46"/>
        <v>2.5351733333333333</v>
      </c>
      <c r="E1501" s="1">
        <f>LOOKUP(A1501,'Crude Price'!A1501:A5432,'Crude Price'!C1501:C5432)</f>
        <v>56.05</v>
      </c>
      <c r="F1501" s="15">
        <f t="shared" si="47"/>
        <v>4.5230567945286945E-2</v>
      </c>
    </row>
    <row r="1502" spans="1:6">
      <c r="A1502" s="11">
        <v>38708</v>
      </c>
      <c r="B1502" s="13">
        <v>75137.628575233175</v>
      </c>
      <c r="C1502" s="6">
        <v>17.540900000000001</v>
      </c>
      <c r="D1502" s="6">
        <f t="shared" si="46"/>
        <v>2.3387866666666666</v>
      </c>
      <c r="E1502" s="1">
        <f>LOOKUP(A1502,'Crude Price'!A1502:A5433,'Crude Price'!C1502:C5433)</f>
        <v>57.3</v>
      </c>
      <c r="F1502" s="15">
        <f t="shared" si="47"/>
        <v>4.0816521233275158E-2</v>
      </c>
    </row>
    <row r="1503" spans="1:6">
      <c r="A1503" s="11">
        <v>38709</v>
      </c>
      <c r="B1503" s="13">
        <v>67182.545838410661</v>
      </c>
      <c r="C1503" s="6">
        <v>16.201900000000002</v>
      </c>
      <c r="D1503" s="6">
        <f t="shared" si="46"/>
        <v>2.1602533333333338</v>
      </c>
      <c r="E1503" s="1">
        <f>LOOKUP(A1503,'Crude Price'!A1503:A5434,'Crude Price'!C1503:C5434)</f>
        <v>56.28</v>
      </c>
      <c r="F1503" s="15">
        <f t="shared" si="47"/>
        <v>3.838403221985312E-2</v>
      </c>
    </row>
    <row r="1504" spans="1:6">
      <c r="A1504" s="11">
        <v>38720</v>
      </c>
      <c r="B1504" s="13">
        <v>80344.879636400336</v>
      </c>
      <c r="C1504" s="6">
        <v>18.495200000000001</v>
      </c>
      <c r="D1504" s="6">
        <f t="shared" si="46"/>
        <v>2.4660266666666666</v>
      </c>
      <c r="E1504" s="1">
        <f>LOOKUP(A1504,'Crude Price'!A1504:A5435,'Crude Price'!C1504:C5435)</f>
        <v>61.51</v>
      </c>
      <c r="F1504" s="15">
        <f t="shared" si="47"/>
        <v>4.0091475640817213E-2</v>
      </c>
    </row>
    <row r="1505" spans="1:6">
      <c r="A1505" s="11">
        <v>38721</v>
      </c>
      <c r="B1505" s="13">
        <v>75101.382750651508</v>
      </c>
      <c r="C1505" s="6">
        <v>17.585599999999999</v>
      </c>
      <c r="D1505" s="6">
        <f t="shared" si="46"/>
        <v>2.3447466666666665</v>
      </c>
      <c r="E1505" s="1">
        <f>LOOKUP(A1505,'Crude Price'!A1505:A5436,'Crude Price'!C1505:C5436)</f>
        <v>61.25</v>
      </c>
      <c r="F1505" s="15">
        <f t="shared" si="47"/>
        <v>3.8281578231292517E-2</v>
      </c>
    </row>
    <row r="1506" spans="1:6">
      <c r="A1506" s="11">
        <v>38722</v>
      </c>
      <c r="B1506" s="13">
        <v>66362.221274403491</v>
      </c>
      <c r="C1506" s="6">
        <v>16.069600000000001</v>
      </c>
      <c r="D1506" s="6">
        <f t="shared" si="46"/>
        <v>2.1426133333333337</v>
      </c>
      <c r="E1506" s="1">
        <f>LOOKUP(A1506,'Crude Price'!A1506:A5437,'Crude Price'!C1506:C5437)</f>
        <v>61.68</v>
      </c>
      <c r="F1506" s="15">
        <f t="shared" si="47"/>
        <v>3.4737570255079987E-2</v>
      </c>
    </row>
    <row r="1507" spans="1:6">
      <c r="A1507" s="11">
        <v>38723</v>
      </c>
      <c r="B1507" s="13">
        <v>60244.808241029881</v>
      </c>
      <c r="C1507" s="6">
        <v>15.0084</v>
      </c>
      <c r="D1507" s="6">
        <f t="shared" si="46"/>
        <v>2.0011199999999998</v>
      </c>
      <c r="E1507" s="1">
        <f>LOOKUP(A1507,'Crude Price'!A1507:A5438,'Crude Price'!C1507:C5438)</f>
        <v>62.43</v>
      </c>
      <c r="F1507" s="15">
        <f t="shared" si="47"/>
        <v>3.2053820278712154E-2</v>
      </c>
    </row>
    <row r="1508" spans="1:6">
      <c r="A1508" s="11">
        <v>38726</v>
      </c>
      <c r="B1508" s="13">
        <v>57623.059798155475</v>
      </c>
      <c r="C1508" s="6">
        <v>14.553599999999999</v>
      </c>
      <c r="D1508" s="6">
        <f t="shared" si="46"/>
        <v>1.94048</v>
      </c>
      <c r="E1508" s="1">
        <f>LOOKUP(A1508,'Crude Price'!A1508:A5439,'Crude Price'!C1508:C5439)</f>
        <v>62.51</v>
      </c>
      <c r="F1508" s="15">
        <f t="shared" si="47"/>
        <v>3.1042713165893458E-2</v>
      </c>
    </row>
    <row r="1509" spans="1:6">
      <c r="A1509" s="11">
        <v>38727</v>
      </c>
      <c r="B1509" s="13">
        <v>53253.479060031459</v>
      </c>
      <c r="C1509" s="6">
        <v>13.7956</v>
      </c>
      <c r="D1509" s="6">
        <f t="shared" si="46"/>
        <v>1.8394133333333333</v>
      </c>
      <c r="E1509" s="1">
        <f>LOOKUP(A1509,'Crude Price'!A1509:A5440,'Crude Price'!C1509:C5440)</f>
        <v>62.32</v>
      </c>
      <c r="F1509" s="15">
        <f t="shared" si="47"/>
        <v>2.9515618314077879E-2</v>
      </c>
    </row>
    <row r="1510" spans="1:6">
      <c r="A1510" s="11">
        <v>38728</v>
      </c>
      <c r="B1510" s="13">
        <v>48883.898321907451</v>
      </c>
      <c r="C1510" s="6">
        <v>13.037599999999999</v>
      </c>
      <c r="D1510" s="6">
        <f t="shared" si="46"/>
        <v>1.7383466666666665</v>
      </c>
      <c r="E1510" s="1">
        <f>LOOKUP(A1510,'Crude Price'!A1510:A5441,'Crude Price'!C1510:C5441)</f>
        <v>61.54</v>
      </c>
      <c r="F1510" s="15">
        <f t="shared" si="47"/>
        <v>2.8247427147654641E-2</v>
      </c>
    </row>
    <row r="1511" spans="1:6">
      <c r="A1511" s="11">
        <v>38729</v>
      </c>
      <c r="B1511" s="13">
        <v>43640.401436158638</v>
      </c>
      <c r="C1511" s="6">
        <v>12.128</v>
      </c>
      <c r="D1511" s="6">
        <f t="shared" si="46"/>
        <v>1.6170666666666667</v>
      </c>
      <c r="E1511" s="1">
        <f>LOOKUP(A1511,'Crude Price'!A1511:A5442,'Crude Price'!C1511:C5442)</f>
        <v>62.95</v>
      </c>
      <c r="F1511" s="15">
        <f t="shared" si="47"/>
        <v>2.5688112258406143E-2</v>
      </c>
    </row>
    <row r="1512" spans="1:6">
      <c r="A1512" s="11">
        <v>38730</v>
      </c>
      <c r="B1512" s="13">
        <v>46899.807311402656</v>
      </c>
      <c r="C1512" s="6">
        <v>12.734399999999999</v>
      </c>
      <c r="D1512" s="6">
        <f t="shared" si="46"/>
        <v>1.6979199999999999</v>
      </c>
      <c r="E1512" s="1">
        <f>LOOKUP(A1512,'Crude Price'!A1512:A5443,'Crude Price'!C1512:C5443)</f>
        <v>61.58</v>
      </c>
      <c r="F1512" s="15">
        <f t="shared" si="47"/>
        <v>2.7572588502760634E-2</v>
      </c>
    </row>
    <row r="1513" spans="1:6">
      <c r="A1513" s="11">
        <v>38733</v>
      </c>
      <c r="B1513" s="13">
        <v>53017.22034477628</v>
      </c>
      <c r="C1513" s="6">
        <v>13.7956</v>
      </c>
      <c r="D1513" s="6">
        <f t="shared" si="46"/>
        <v>1.8394133333333333</v>
      </c>
      <c r="E1513" s="1">
        <f>LOOKUP(A1513,'Crude Price'!A1513:A5444,'Crude Price'!C1513:C5444)</f>
        <v>62.34</v>
      </c>
      <c r="F1513" s="15">
        <f t="shared" si="47"/>
        <v>2.9506149074965241E-2</v>
      </c>
    </row>
    <row r="1514" spans="1:6">
      <c r="A1514" s="11">
        <v>38734</v>
      </c>
      <c r="B1514" s="13">
        <v>64378.130263898711</v>
      </c>
      <c r="C1514" s="6">
        <v>15.766400000000001</v>
      </c>
      <c r="D1514" s="6">
        <f t="shared" si="46"/>
        <v>2.1021866666666669</v>
      </c>
      <c r="E1514" s="1">
        <f>LOOKUP(A1514,'Crude Price'!A1514:A5445,'Crude Price'!C1514:C5445)</f>
        <v>63.22</v>
      </c>
      <c r="F1514" s="15">
        <f t="shared" si="47"/>
        <v>3.3251924496467369E-2</v>
      </c>
    </row>
    <row r="1515" spans="1:6">
      <c r="A1515" s="11">
        <v>38735</v>
      </c>
      <c r="B1515" s="13">
        <v>82730.369364019556</v>
      </c>
      <c r="C1515" s="6">
        <v>18.95</v>
      </c>
      <c r="D1515" s="6">
        <f t="shared" si="46"/>
        <v>2.5266666666666664</v>
      </c>
      <c r="E1515" s="1">
        <f>LOOKUP(A1515,'Crude Price'!A1515:A5446,'Crude Price'!C1515:C5446)</f>
        <v>63.6</v>
      </c>
      <c r="F1515" s="15">
        <f t="shared" si="47"/>
        <v>3.9727463312368969E-2</v>
      </c>
    </row>
    <row r="1516" spans="1:6">
      <c r="A1516" s="11">
        <v>38736</v>
      </c>
      <c r="B1516" s="13">
        <v>87973.866249768369</v>
      </c>
      <c r="C1516" s="6">
        <v>19.8596</v>
      </c>
      <c r="D1516" s="6">
        <f t="shared" si="46"/>
        <v>2.6479466666666669</v>
      </c>
      <c r="E1516" s="1">
        <f>LOOKUP(A1516,'Crude Price'!A1516:A5447,'Crude Price'!C1516:C5447)</f>
        <v>63.64</v>
      </c>
      <c r="F1516" s="15">
        <f t="shared" si="47"/>
        <v>4.1608212864026821E-2</v>
      </c>
    </row>
    <row r="1517" spans="1:6">
      <c r="A1517" s="11">
        <v>38737</v>
      </c>
      <c r="B1517" s="13">
        <v>92343.446987892399</v>
      </c>
      <c r="C1517" s="6">
        <v>20.617600000000003</v>
      </c>
      <c r="D1517" s="6">
        <f t="shared" si="46"/>
        <v>2.7490133333333335</v>
      </c>
      <c r="E1517" s="1">
        <f>LOOKUP(A1517,'Crude Price'!A1517:A5448,'Crude Price'!C1517:C5448)</f>
        <v>64.92</v>
      </c>
      <c r="F1517" s="15">
        <f t="shared" si="47"/>
        <v>4.2344629287327996E-2</v>
      </c>
    </row>
    <row r="1518" spans="1:6">
      <c r="A1518" s="11">
        <v>38740</v>
      </c>
      <c r="B1518" s="13">
        <v>99334.776168890792</v>
      </c>
      <c r="C1518" s="6">
        <v>21.830400000000001</v>
      </c>
      <c r="D1518" s="6">
        <f t="shared" si="46"/>
        <v>2.91072</v>
      </c>
      <c r="E1518" s="1">
        <f>LOOKUP(A1518,'Crude Price'!A1518:A5449,'Crude Price'!C1518:C5449)</f>
        <v>64.56</v>
      </c>
      <c r="F1518" s="15">
        <f t="shared" si="47"/>
        <v>4.5085501858736055E-2</v>
      </c>
    </row>
    <row r="1519" spans="1:6">
      <c r="A1519" s="11">
        <v>38741</v>
      </c>
      <c r="B1519" s="13">
        <v>113317.43453088764</v>
      </c>
      <c r="C1519" s="6">
        <v>24.256</v>
      </c>
      <c r="D1519" s="6">
        <f t="shared" si="46"/>
        <v>3.2341333333333333</v>
      </c>
      <c r="E1519" s="1">
        <f>LOOKUP(A1519,'Crude Price'!A1519:A5450,'Crude Price'!C1519:C5450)</f>
        <v>63.82</v>
      </c>
      <c r="F1519" s="15">
        <f t="shared" si="47"/>
        <v>5.0675859187297605E-2</v>
      </c>
    </row>
    <row r="1520" spans="1:6">
      <c r="A1520" s="11">
        <v>38742</v>
      </c>
      <c r="B1520" s="13">
        <v>130480.74586304346</v>
      </c>
      <c r="C1520" s="6">
        <v>27.288</v>
      </c>
      <c r="D1520" s="6">
        <f t="shared" si="46"/>
        <v>3.6383999999999999</v>
      </c>
      <c r="E1520" s="1">
        <f>LOOKUP(A1520,'Crude Price'!A1520:A5451,'Crude Price'!C1520:C5451)</f>
        <v>62.61</v>
      </c>
      <c r="F1520" s="15">
        <f t="shared" si="47"/>
        <v>5.8112122664111164E-2</v>
      </c>
    </row>
    <row r="1521" spans="1:6">
      <c r="A1521" s="11">
        <v>38743</v>
      </c>
      <c r="B1521" s="13">
        <v>126670.06965220399</v>
      </c>
      <c r="C1521" s="6">
        <v>26.6816</v>
      </c>
      <c r="D1521" s="6">
        <f t="shared" si="46"/>
        <v>3.5575466666666666</v>
      </c>
      <c r="E1521" s="1">
        <f>LOOKUP(A1521,'Crude Price'!A1521:A5452,'Crude Price'!C1521:C5452)</f>
        <v>62.93</v>
      </c>
      <c r="F1521" s="15">
        <f t="shared" si="47"/>
        <v>5.6531807828804494E-2</v>
      </c>
    </row>
    <row r="1522" spans="1:6">
      <c r="A1522" s="11">
        <v>38744</v>
      </c>
      <c r="B1522" s="13">
        <v>123733.30958898936</v>
      </c>
      <c r="C1522" s="6">
        <v>26.226800000000001</v>
      </c>
      <c r="D1522" s="6">
        <f t="shared" si="46"/>
        <v>3.4969066666666668</v>
      </c>
      <c r="E1522" s="1">
        <f>LOOKUP(A1522,'Crude Price'!A1522:A5453,'Crude Price'!C1522:C5453)</f>
        <v>64.95</v>
      </c>
      <c r="F1522" s="15">
        <f t="shared" si="47"/>
        <v>5.3839979471388251E-2</v>
      </c>
    </row>
    <row r="1523" spans="1:6">
      <c r="A1523" s="11">
        <v>38747</v>
      </c>
      <c r="B1523" s="13">
        <v>120796.5495257747</v>
      </c>
      <c r="C1523" s="6">
        <v>25.771999999999998</v>
      </c>
      <c r="D1523" s="6">
        <f t="shared" si="46"/>
        <v>3.4362666666666666</v>
      </c>
      <c r="E1523" s="1">
        <f>LOOKUP(A1523,'Crude Price'!A1523:A5454,'Crude Price'!C1523:C5454)</f>
        <v>65.14</v>
      </c>
      <c r="F1523" s="15">
        <f t="shared" si="47"/>
        <v>5.2752021287483367E-2</v>
      </c>
    </row>
    <row r="1524" spans="1:6">
      <c r="A1524" s="11">
        <v>38748</v>
      </c>
      <c r="B1524" s="13">
        <v>117859.78946256005</v>
      </c>
      <c r="C1524" s="6">
        <v>25.3172</v>
      </c>
      <c r="D1524" s="6">
        <f t="shared" si="46"/>
        <v>3.3756266666666668</v>
      </c>
      <c r="E1524" s="1">
        <f>LOOKUP(A1524,'Crude Price'!A1524:A5455,'Crude Price'!C1524:C5455)</f>
        <v>63.19</v>
      </c>
      <c r="F1524" s="15">
        <f t="shared" si="47"/>
        <v>5.3420266919871291E-2</v>
      </c>
    </row>
    <row r="1525" spans="1:6">
      <c r="A1525" s="11">
        <v>38749</v>
      </c>
      <c r="B1525" s="13">
        <v>116111.95716731045</v>
      </c>
      <c r="C1525" s="6">
        <v>25.013999999999999</v>
      </c>
      <c r="D1525" s="6">
        <f t="shared" si="46"/>
        <v>3.3351999999999999</v>
      </c>
      <c r="E1525" s="1">
        <f>LOOKUP(A1525,'Crude Price'!A1525:A5456,'Crude Price'!C1525:C5456)</f>
        <v>65.64</v>
      </c>
      <c r="F1525" s="15">
        <f t="shared" si="47"/>
        <v>5.0810481413772091E-2</v>
      </c>
    </row>
    <row r="1526" spans="1:6">
      <c r="A1526" s="11">
        <v>38750</v>
      </c>
      <c r="B1526" s="13">
        <v>107372.79569106242</v>
      </c>
      <c r="C1526" s="6">
        <v>23.498000000000001</v>
      </c>
      <c r="D1526" s="6">
        <f t="shared" si="46"/>
        <v>3.1330666666666667</v>
      </c>
      <c r="E1526" s="1">
        <f>LOOKUP(A1526,'Crude Price'!A1526:A5457,'Crude Price'!C1526:C5457)</f>
        <v>63.49</v>
      </c>
      <c r="F1526" s="15">
        <f t="shared" si="47"/>
        <v>4.9347403790623197E-2</v>
      </c>
    </row>
    <row r="1527" spans="1:6">
      <c r="A1527" s="11">
        <v>38751</v>
      </c>
      <c r="B1527" s="13">
        <v>105624.96339581283</v>
      </c>
      <c r="C1527" s="6">
        <v>23.194800000000001</v>
      </c>
      <c r="D1527" s="6">
        <f t="shared" si="46"/>
        <v>3.0926400000000003</v>
      </c>
      <c r="E1527" s="1">
        <f>LOOKUP(A1527,'Crude Price'!A1527:A5458,'Crude Price'!C1527:C5458)</f>
        <v>62.54</v>
      </c>
      <c r="F1527" s="15">
        <f t="shared" si="47"/>
        <v>4.9450591621362332E-2</v>
      </c>
    </row>
    <row r="1528" spans="1:6">
      <c r="A1528" s="11">
        <v>38754</v>
      </c>
      <c r="B1528" s="13">
        <v>103003.21495293843</v>
      </c>
      <c r="C1528" s="6">
        <v>22.740000000000002</v>
      </c>
      <c r="D1528" s="6">
        <f t="shared" si="46"/>
        <v>3.0320000000000005</v>
      </c>
      <c r="E1528" s="1">
        <f>LOOKUP(A1528,'Crude Price'!A1528:A5459,'Crude Price'!C1528:C5459)</f>
        <v>63.32</v>
      </c>
      <c r="F1528" s="15">
        <f t="shared" si="47"/>
        <v>4.7883765003158565E-2</v>
      </c>
    </row>
    <row r="1529" spans="1:6">
      <c r="A1529" s="11">
        <v>38755</v>
      </c>
      <c r="B1529" s="13">
        <v>81155.311262318355</v>
      </c>
      <c r="C1529" s="6">
        <v>18.95</v>
      </c>
      <c r="D1529" s="6">
        <f t="shared" si="46"/>
        <v>2.5266666666666664</v>
      </c>
      <c r="E1529" s="1">
        <f>LOOKUP(A1529,'Crude Price'!A1529:A5460,'Crude Price'!C1529:C5460)</f>
        <v>61.64</v>
      </c>
      <c r="F1529" s="15">
        <f t="shared" si="47"/>
        <v>4.0990698680510487E-2</v>
      </c>
    </row>
    <row r="1530" spans="1:6">
      <c r="A1530" s="11">
        <v>38756</v>
      </c>
      <c r="B1530" s="13">
        <v>74163.982081319904</v>
      </c>
      <c r="C1530" s="6">
        <v>17.737199999999998</v>
      </c>
      <c r="D1530" s="6">
        <f t="shared" si="46"/>
        <v>2.3649599999999995</v>
      </c>
      <c r="E1530" s="1">
        <f>LOOKUP(A1530,'Crude Price'!A1530:A5461,'Crude Price'!C1530:C5461)</f>
        <v>60.82</v>
      </c>
      <c r="F1530" s="15">
        <f t="shared" si="47"/>
        <v>3.8884577441631034E-2</v>
      </c>
    </row>
    <row r="1531" spans="1:6">
      <c r="A1531" s="11">
        <v>38757</v>
      </c>
      <c r="B1531" s="13">
        <v>70668.3174908207</v>
      </c>
      <c r="C1531" s="6">
        <v>17.130799999999997</v>
      </c>
      <c r="D1531" s="6">
        <f t="shared" si="46"/>
        <v>2.2841066666666663</v>
      </c>
      <c r="E1531" s="1">
        <f>LOOKUP(A1531,'Crude Price'!A1531:A5462,'Crude Price'!C1531:C5462)</f>
        <v>60.7</v>
      </c>
      <c r="F1531" s="15">
        <f t="shared" si="47"/>
        <v>3.7629434376716085E-2</v>
      </c>
    </row>
    <row r="1532" spans="1:6">
      <c r="A1532" s="11">
        <v>38758</v>
      </c>
      <c r="B1532" s="13">
        <v>66298.736752696714</v>
      </c>
      <c r="C1532" s="6">
        <v>16.372800000000002</v>
      </c>
      <c r="D1532" s="6">
        <f t="shared" si="46"/>
        <v>2.1830400000000001</v>
      </c>
      <c r="E1532" s="1">
        <f>LOOKUP(A1532,'Crude Price'!A1532:A5463,'Crude Price'!C1532:C5463)</f>
        <v>59.66</v>
      </c>
      <c r="F1532" s="15">
        <f t="shared" si="47"/>
        <v>3.6591350988937316E-2</v>
      </c>
    </row>
    <row r="1533" spans="1:6">
      <c r="A1533" s="11">
        <v>38761</v>
      </c>
      <c r="B1533" s="13">
        <v>67172.652900321496</v>
      </c>
      <c r="C1533" s="6">
        <v>16.5244</v>
      </c>
      <c r="D1533" s="6">
        <f t="shared" si="46"/>
        <v>2.2032533333333335</v>
      </c>
      <c r="E1533" s="1">
        <f>LOOKUP(A1533,'Crude Price'!A1533:A5464,'Crude Price'!C1533:C5464)</f>
        <v>59.16</v>
      </c>
      <c r="F1533" s="15">
        <f t="shared" si="47"/>
        <v>3.7242280820374132E-2</v>
      </c>
    </row>
    <row r="1534" spans="1:6">
      <c r="A1534" s="11">
        <v>38762</v>
      </c>
      <c r="B1534" s="13">
        <v>74163.982081319904</v>
      </c>
      <c r="C1534" s="6">
        <v>17.737199999999998</v>
      </c>
      <c r="D1534" s="6">
        <f t="shared" si="46"/>
        <v>2.3649599999999995</v>
      </c>
      <c r="E1534" s="1">
        <f>LOOKUP(A1534,'Crude Price'!A1534:A5465,'Crude Price'!C1534:C5465)</f>
        <v>58.27</v>
      </c>
      <c r="F1534" s="15">
        <f t="shared" si="47"/>
        <v>4.0586236485326915E-2</v>
      </c>
    </row>
    <row r="1535" spans="1:6">
      <c r="A1535" s="11">
        <v>38763</v>
      </c>
      <c r="B1535" s="13">
        <v>89736.966928396243</v>
      </c>
      <c r="C1535" s="6">
        <v>20.466000000000001</v>
      </c>
      <c r="D1535" s="6">
        <f t="shared" si="46"/>
        <v>2.7288000000000001</v>
      </c>
      <c r="E1535" s="1">
        <f>LOOKUP(A1535,'Crude Price'!A1535:A5466,'Crude Price'!C1535:C5466)</f>
        <v>57.67</v>
      </c>
      <c r="F1535" s="15">
        <f t="shared" si="47"/>
        <v>4.7317496098491417E-2</v>
      </c>
    </row>
    <row r="1536" spans="1:6">
      <c r="A1536" s="11">
        <v>38764</v>
      </c>
      <c r="B1536" s="13">
        <v>97444.706446849334</v>
      </c>
      <c r="C1536" s="6">
        <v>21.830400000000001</v>
      </c>
      <c r="D1536" s="6">
        <f t="shared" si="46"/>
        <v>2.91072</v>
      </c>
      <c r="E1536" s="1">
        <f>LOOKUP(A1536,'Crude Price'!A1536:A5467,'Crude Price'!C1536:C5467)</f>
        <v>56.78</v>
      </c>
      <c r="F1536" s="15">
        <f t="shared" si="47"/>
        <v>5.1263120817189152E-2</v>
      </c>
    </row>
    <row r="1537" spans="1:6">
      <c r="A1537" s="11">
        <v>38765</v>
      </c>
      <c r="B1537" s="13">
        <v>99908.94907955364</v>
      </c>
      <c r="C1537" s="6">
        <v>22.2852</v>
      </c>
      <c r="D1537" s="6">
        <f t="shared" si="46"/>
        <v>2.9713599999999998</v>
      </c>
      <c r="E1537" s="1">
        <f>LOOKUP(A1537,'Crude Price'!A1537:A5468,'Crude Price'!C1537:C5468)</f>
        <v>58.34</v>
      </c>
      <c r="F1537" s="15">
        <f t="shared" si="47"/>
        <v>5.0931779225231393E-2</v>
      </c>
    </row>
    <row r="1538" spans="1:6">
      <c r="A1538" s="11">
        <v>38768</v>
      </c>
      <c r="B1538" s="13">
        <v>99751.443269383512</v>
      </c>
      <c r="C1538" s="6">
        <v>22.2852</v>
      </c>
      <c r="D1538" s="6">
        <f t="shared" si="46"/>
        <v>2.9713599999999998</v>
      </c>
      <c r="E1538" s="1">
        <f>LOOKUP(A1538,'Crude Price'!A1538:A5469,'Crude Price'!C1538:C5469)</f>
        <v>60.05</v>
      </c>
      <c r="F1538" s="15">
        <f t="shared" si="47"/>
        <v>4.948143213988343E-2</v>
      </c>
    </row>
    <row r="1539" spans="1:6">
      <c r="A1539" s="11">
        <v>38769</v>
      </c>
      <c r="B1539" s="13">
        <v>86485.195244841365</v>
      </c>
      <c r="C1539" s="6">
        <v>20.011200000000002</v>
      </c>
      <c r="D1539" s="6">
        <f t="shared" ref="D1539:D1602" si="48">C1539/7.5</f>
        <v>2.6681600000000003</v>
      </c>
      <c r="E1539" s="1">
        <f>LOOKUP(A1539,'Crude Price'!A1539:A5470,'Crude Price'!C1539:C5470)</f>
        <v>59.35</v>
      </c>
      <c r="F1539" s="15">
        <f t="shared" ref="F1539:F1602" si="49">D1539/E1539</f>
        <v>4.4956360572872792E-2</v>
      </c>
    </row>
    <row r="1540" spans="1:6">
      <c r="A1540" s="11">
        <v>38770</v>
      </c>
      <c r="B1540" s="13">
        <v>72502.536882844506</v>
      </c>
      <c r="C1540" s="6">
        <v>17.585599999999999</v>
      </c>
      <c r="D1540" s="6">
        <f t="shared" si="48"/>
        <v>2.3447466666666665</v>
      </c>
      <c r="E1540" s="1">
        <f>LOOKUP(A1540,'Crude Price'!A1540:A5471,'Crude Price'!C1540:C5471)</f>
        <v>58.71</v>
      </c>
      <c r="F1540" s="15">
        <f t="shared" si="49"/>
        <v>3.9937773235678188E-2</v>
      </c>
    </row>
    <row r="1541" spans="1:6">
      <c r="A1541" s="11">
        <v>38771</v>
      </c>
      <c r="B1541" s="13">
        <v>66385.123849470881</v>
      </c>
      <c r="C1541" s="6">
        <v>16.5244</v>
      </c>
      <c r="D1541" s="6">
        <f t="shared" si="48"/>
        <v>2.2032533333333335</v>
      </c>
      <c r="E1541" s="1">
        <f>LOOKUP(A1541,'Crude Price'!A1541:A5472,'Crude Price'!C1541:C5472)</f>
        <v>58.71</v>
      </c>
      <c r="F1541" s="15">
        <f t="shared" si="49"/>
        <v>3.7527735195594165E-2</v>
      </c>
    </row>
    <row r="1542" spans="1:6">
      <c r="A1542" s="11">
        <v>38772</v>
      </c>
      <c r="B1542" s="13">
        <v>57645.962373222872</v>
      </c>
      <c r="C1542" s="6">
        <v>15.0084</v>
      </c>
      <c r="D1542" s="6">
        <f t="shared" si="48"/>
        <v>2.0011199999999998</v>
      </c>
      <c r="E1542" s="1">
        <f>LOOKUP(A1542,'Crude Price'!A1542:A5473,'Crude Price'!C1542:C5473)</f>
        <v>60.13</v>
      </c>
      <c r="F1542" s="15">
        <f t="shared" si="49"/>
        <v>3.3279893563944785E-2</v>
      </c>
    </row>
    <row r="1543" spans="1:6">
      <c r="A1543" s="11">
        <v>38775</v>
      </c>
      <c r="B1543" s="13">
        <v>45411.136306475637</v>
      </c>
      <c r="C1543" s="6">
        <v>12.885999999999999</v>
      </c>
      <c r="D1543" s="6">
        <f t="shared" si="48"/>
        <v>1.7181333333333333</v>
      </c>
      <c r="E1543" s="1">
        <f>LOOKUP(A1543,'Crude Price'!A1543:A5474,'Crude Price'!C1543:C5474)</f>
        <v>59.44</v>
      </c>
      <c r="F1543" s="15">
        <f t="shared" si="49"/>
        <v>2.8905338716913413E-2</v>
      </c>
    </row>
    <row r="1544" spans="1:6">
      <c r="A1544" s="11">
        <v>38776</v>
      </c>
      <c r="B1544" s="13">
        <v>43663.304011226013</v>
      </c>
      <c r="C1544" s="6">
        <v>12.582799999999999</v>
      </c>
      <c r="D1544" s="6">
        <f t="shared" si="48"/>
        <v>1.6777066666666665</v>
      </c>
      <c r="E1544" s="1">
        <f>LOOKUP(A1544,'Crude Price'!A1544:A5475,'Crude Price'!C1544:C5475)</f>
        <v>59.78</v>
      </c>
      <c r="F1544" s="15">
        <f t="shared" si="49"/>
        <v>2.8064681610349054E-2</v>
      </c>
    </row>
    <row r="1545" spans="1:6">
      <c r="A1545" s="11">
        <v>38777</v>
      </c>
      <c r="B1545" s="13">
        <v>42789.387863601216</v>
      </c>
      <c r="C1545" s="6">
        <v>12.431199999999999</v>
      </c>
      <c r="D1545" s="6">
        <f t="shared" si="48"/>
        <v>1.6574933333333333</v>
      </c>
      <c r="E1545" s="1">
        <f>LOOKUP(A1545,'Crude Price'!A1545:A5476,'Crude Price'!C1545:C5476)</f>
        <v>61.12</v>
      </c>
      <c r="F1545" s="15">
        <f t="shared" si="49"/>
        <v>2.7118673647469459E-2</v>
      </c>
    </row>
    <row r="1546" spans="1:6">
      <c r="A1546" s="11">
        <v>38778</v>
      </c>
      <c r="B1546" s="13">
        <v>44537.220158850825</v>
      </c>
      <c r="C1546" s="6">
        <v>12.734399999999999</v>
      </c>
      <c r="D1546" s="6">
        <f t="shared" si="48"/>
        <v>1.6979199999999999</v>
      </c>
      <c r="E1546" s="1">
        <f>LOOKUP(A1546,'Crude Price'!A1546:A5477,'Crude Price'!C1546:C5477)</f>
        <v>62.27</v>
      </c>
      <c r="F1546" s="15">
        <f t="shared" si="49"/>
        <v>2.7267062791071137E-2</v>
      </c>
    </row>
    <row r="1547" spans="1:6">
      <c r="A1547" s="11">
        <v>38779</v>
      </c>
      <c r="B1547" s="13">
        <v>47158.968601725239</v>
      </c>
      <c r="C1547" s="6">
        <v>13.1892</v>
      </c>
      <c r="D1547" s="6">
        <f t="shared" si="48"/>
        <v>1.7585599999999999</v>
      </c>
      <c r="E1547" s="1">
        <f>LOOKUP(A1547,'Crude Price'!A1547:A5478,'Crude Price'!C1547:C5478)</f>
        <v>62.69</v>
      </c>
      <c r="F1547" s="15">
        <f t="shared" si="49"/>
        <v>2.805168288403254E-2</v>
      </c>
    </row>
    <row r="1548" spans="1:6">
      <c r="A1548" s="11">
        <v>38782</v>
      </c>
      <c r="B1548" s="13">
        <v>48906.800896974848</v>
      </c>
      <c r="C1548" s="6">
        <v>13.4924</v>
      </c>
      <c r="D1548" s="6">
        <f t="shared" si="48"/>
        <v>1.7989866666666667</v>
      </c>
      <c r="E1548" s="1">
        <f>LOOKUP(A1548,'Crude Price'!A1548:A5479,'Crude Price'!C1548:C5479)</f>
        <v>61.41</v>
      </c>
      <c r="F1548" s="15">
        <f t="shared" si="49"/>
        <v>2.9294685990338167E-2</v>
      </c>
    </row>
    <row r="1549" spans="1:6">
      <c r="A1549" s="11">
        <v>38783</v>
      </c>
      <c r="B1549" s="13">
        <v>49780.717044599653</v>
      </c>
      <c r="C1549" s="6">
        <v>13.644</v>
      </c>
      <c r="D1549" s="6">
        <f t="shared" si="48"/>
        <v>1.8191999999999999</v>
      </c>
      <c r="E1549" s="1">
        <f>LOOKUP(A1549,'Crude Price'!A1549:A5480,'Crude Price'!C1549:C5480)</f>
        <v>59.79</v>
      </c>
      <c r="F1549" s="15">
        <f t="shared" si="49"/>
        <v>3.0426492724535875E-2</v>
      </c>
    </row>
    <row r="1550" spans="1:6">
      <c r="A1550" s="11">
        <v>38784</v>
      </c>
      <c r="B1550" s="13">
        <v>49780.717044599653</v>
      </c>
      <c r="C1550" s="6">
        <v>13.644</v>
      </c>
      <c r="D1550" s="6">
        <f t="shared" si="48"/>
        <v>1.8191999999999999</v>
      </c>
      <c r="E1550" s="1">
        <f>LOOKUP(A1550,'Crude Price'!A1550:A5481,'Crude Price'!C1550:C5481)</f>
        <v>58.42</v>
      </c>
      <c r="F1550" s="15">
        <f t="shared" si="49"/>
        <v>3.1140020540910644E-2</v>
      </c>
    </row>
    <row r="1551" spans="1:6">
      <c r="A1551" s="11">
        <v>38785</v>
      </c>
      <c r="B1551" s="13">
        <v>48906.800896974848</v>
      </c>
      <c r="C1551" s="6">
        <v>13.4924</v>
      </c>
      <c r="D1551" s="6">
        <f t="shared" si="48"/>
        <v>1.7989866666666667</v>
      </c>
      <c r="E1551" s="1">
        <f>LOOKUP(A1551,'Crude Price'!A1551:A5482,'Crude Price'!C1551:C5482)</f>
        <v>58.82</v>
      </c>
      <c r="F1551" s="15">
        <f t="shared" si="49"/>
        <v>3.0584608409837923E-2</v>
      </c>
    </row>
    <row r="1552" spans="1:6">
      <c r="A1552" s="11">
        <v>38786</v>
      </c>
      <c r="B1552" s="13">
        <v>48513.036371549548</v>
      </c>
      <c r="C1552" s="6">
        <v>13.4924</v>
      </c>
      <c r="D1552" s="6">
        <f t="shared" si="48"/>
        <v>1.7989866666666667</v>
      </c>
      <c r="E1552" s="1">
        <f>LOOKUP(A1552,'Crude Price'!A1552:A5483,'Crude Price'!C1552:C5483)</f>
        <v>59.04</v>
      </c>
      <c r="F1552" s="15">
        <f t="shared" si="49"/>
        <v>3.04706413730804E-2</v>
      </c>
    </row>
    <row r="1553" spans="1:6">
      <c r="A1553" s="11">
        <v>38789</v>
      </c>
      <c r="B1553" s="13">
        <v>47639.120223924736</v>
      </c>
      <c r="C1553" s="6">
        <v>13.3408</v>
      </c>
      <c r="D1553" s="6">
        <f t="shared" si="48"/>
        <v>1.7787733333333333</v>
      </c>
      <c r="E1553" s="1">
        <f>LOOKUP(A1553,'Crude Price'!A1553:A5484,'Crude Price'!C1553:C5484)</f>
        <v>60.99</v>
      </c>
      <c r="F1553" s="15">
        <f t="shared" si="49"/>
        <v>2.9164999726731158E-2</v>
      </c>
    </row>
    <row r="1554" spans="1:6">
      <c r="A1554" s="11">
        <v>38790</v>
      </c>
      <c r="B1554" s="13">
        <v>46765.204076299939</v>
      </c>
      <c r="C1554" s="6">
        <v>13.1892</v>
      </c>
      <c r="D1554" s="6">
        <f t="shared" si="48"/>
        <v>1.7585599999999999</v>
      </c>
      <c r="E1554" s="1">
        <f>LOOKUP(A1554,'Crude Price'!A1554:A5485,'Crude Price'!C1554:C5485)</f>
        <v>62.39</v>
      </c>
      <c r="F1554" s="15">
        <f t="shared" si="49"/>
        <v>2.8186568360314152E-2</v>
      </c>
    </row>
    <row r="1555" spans="1:6">
      <c r="A1555" s="11">
        <v>38791</v>
      </c>
      <c r="B1555" s="13">
        <v>46765.204076299939</v>
      </c>
      <c r="C1555" s="6">
        <v>13.1892</v>
      </c>
      <c r="D1555" s="6">
        <f t="shared" si="48"/>
        <v>1.7585599999999999</v>
      </c>
      <c r="E1555" s="1">
        <f>LOOKUP(A1555,'Crude Price'!A1555:A5486,'Crude Price'!C1555:C5486)</f>
        <v>63.12</v>
      </c>
      <c r="F1555" s="15">
        <f t="shared" si="49"/>
        <v>2.7860583016476551E-2</v>
      </c>
    </row>
    <row r="1556" spans="1:6">
      <c r="A1556" s="11">
        <v>38792</v>
      </c>
      <c r="B1556" s="13">
        <v>50260.86866679915</v>
      </c>
      <c r="C1556" s="6">
        <v>13.7956</v>
      </c>
      <c r="D1556" s="6">
        <f t="shared" si="48"/>
        <v>1.8394133333333333</v>
      </c>
      <c r="E1556" s="1">
        <f>LOOKUP(A1556,'Crude Price'!A1556:A5487,'Crude Price'!C1556:C5487)</f>
        <v>62.07</v>
      </c>
      <c r="F1556" s="15">
        <f t="shared" si="49"/>
        <v>2.9634498684281189E-2</v>
      </c>
    </row>
    <row r="1557" spans="1:6">
      <c r="A1557" s="11">
        <v>38793</v>
      </c>
      <c r="B1557" s="13">
        <v>52882.617109673549</v>
      </c>
      <c r="C1557" s="6">
        <v>14.250399999999999</v>
      </c>
      <c r="D1557" s="6">
        <f t="shared" si="48"/>
        <v>1.9000533333333331</v>
      </c>
      <c r="E1557" s="1">
        <f>LOOKUP(A1557,'Crude Price'!A1557:A5488,'Crude Price'!C1557:C5488)</f>
        <v>63.54</v>
      </c>
      <c r="F1557" s="15">
        <f t="shared" si="49"/>
        <v>2.9903263036407508E-2</v>
      </c>
    </row>
    <row r="1558" spans="1:6">
      <c r="A1558" s="11">
        <v>38796</v>
      </c>
      <c r="B1558" s="13">
        <v>52008.700962048752</v>
      </c>
      <c r="C1558" s="6">
        <v>14.098800000000001</v>
      </c>
      <c r="D1558" s="6">
        <f t="shared" si="48"/>
        <v>1.8798400000000002</v>
      </c>
      <c r="E1558" s="1">
        <f>LOOKUP(A1558,'Crude Price'!A1558:A5489,'Crude Price'!C1558:C5489)</f>
        <v>62.3</v>
      </c>
      <c r="F1558" s="15">
        <f t="shared" si="49"/>
        <v>3.0173996789727132E-2</v>
      </c>
    </row>
    <row r="1559" spans="1:6">
      <c r="A1559" s="11">
        <v>38797</v>
      </c>
      <c r="B1559" s="13">
        <v>52008.700962048752</v>
      </c>
      <c r="C1559" s="6">
        <v>14.098800000000001</v>
      </c>
      <c r="D1559" s="6">
        <f t="shared" si="48"/>
        <v>1.8798400000000002</v>
      </c>
      <c r="E1559" s="1">
        <f>LOOKUP(A1559,'Crude Price'!A1559:A5490,'Crude Price'!C1559:C5490)</f>
        <v>59.96</v>
      </c>
      <c r="F1559" s="15">
        <f t="shared" si="49"/>
        <v>3.1351567711807873E-2</v>
      </c>
    </row>
    <row r="1560" spans="1:6">
      <c r="A1560" s="11">
        <v>38798</v>
      </c>
      <c r="B1560" s="13">
        <v>51134.784814423947</v>
      </c>
      <c r="C1560" s="6">
        <v>13.9472</v>
      </c>
      <c r="D1560" s="6">
        <f t="shared" si="48"/>
        <v>1.8596266666666668</v>
      </c>
      <c r="E1560" s="1">
        <f>LOOKUP(A1560,'Crude Price'!A1560:A5491,'Crude Price'!C1560:C5491)</f>
        <v>61.23</v>
      </c>
      <c r="F1560" s="15">
        <f t="shared" si="49"/>
        <v>3.0371168817028692E-2</v>
      </c>
    </row>
    <row r="1561" spans="1:6">
      <c r="A1561" s="11">
        <v>38799</v>
      </c>
      <c r="B1561" s="13">
        <v>48513.036371549548</v>
      </c>
      <c r="C1561" s="6">
        <v>13.4924</v>
      </c>
      <c r="D1561" s="6">
        <f t="shared" si="48"/>
        <v>1.7989866666666667</v>
      </c>
      <c r="E1561" s="1">
        <f>LOOKUP(A1561,'Crude Price'!A1561:A5492,'Crude Price'!C1561:C5492)</f>
        <v>61.76</v>
      </c>
      <c r="F1561" s="15">
        <f t="shared" si="49"/>
        <v>2.9128670120898103E-2</v>
      </c>
    </row>
    <row r="1562" spans="1:6">
      <c r="A1562" s="11">
        <v>38800</v>
      </c>
      <c r="B1562" s="13">
        <v>42395.623338175916</v>
      </c>
      <c r="C1562" s="6">
        <v>12.431199999999999</v>
      </c>
      <c r="D1562" s="6">
        <f t="shared" si="48"/>
        <v>1.6574933333333333</v>
      </c>
      <c r="E1562" s="1">
        <f>LOOKUP(A1562,'Crude Price'!A1562:A5493,'Crude Price'!C1562:C5493)</f>
        <v>62.78</v>
      </c>
      <c r="F1562" s="15">
        <f t="shared" si="49"/>
        <v>2.6401614102155673E-2</v>
      </c>
    </row>
    <row r="1563" spans="1:6">
      <c r="A1563" s="11">
        <v>38803</v>
      </c>
      <c r="B1563" s="13">
        <v>35404.294157177508</v>
      </c>
      <c r="C1563" s="6">
        <v>11.218400000000001</v>
      </c>
      <c r="D1563" s="6">
        <f t="shared" si="48"/>
        <v>1.4957866666666668</v>
      </c>
      <c r="E1563" s="1">
        <f>LOOKUP(A1563,'Crude Price'!A1563:A5494,'Crude Price'!C1563:C5494)</f>
        <v>62.59</v>
      </c>
      <c r="F1563" s="15">
        <f t="shared" si="49"/>
        <v>2.3898173297118817E-2</v>
      </c>
    </row>
    <row r="1564" spans="1:6">
      <c r="A1564" s="11">
        <v>38804</v>
      </c>
      <c r="B1564" s="13">
        <v>33656.461861927899</v>
      </c>
      <c r="C1564" s="6">
        <v>10.9152</v>
      </c>
      <c r="D1564" s="6">
        <f t="shared" si="48"/>
        <v>1.45536</v>
      </c>
      <c r="E1564" s="1">
        <f>LOOKUP(A1564,'Crude Price'!A1564:A5495,'Crude Price'!C1564:C5495)</f>
        <v>64.31</v>
      </c>
      <c r="F1564" s="15">
        <f t="shared" si="49"/>
        <v>2.2630384077126416E-2</v>
      </c>
    </row>
    <row r="1565" spans="1:6">
      <c r="A1565" s="11">
        <v>38805</v>
      </c>
      <c r="B1565" s="13">
        <v>29286.881123803898</v>
      </c>
      <c r="C1565" s="6">
        <v>10.157200000000001</v>
      </c>
      <c r="D1565" s="6">
        <f t="shared" si="48"/>
        <v>1.3542933333333336</v>
      </c>
      <c r="E1565" s="1">
        <f>LOOKUP(A1565,'Crude Price'!A1565:A5496,'Crude Price'!C1565:C5496)</f>
        <v>64.88</v>
      </c>
      <c r="F1565" s="15">
        <f t="shared" si="49"/>
        <v>2.0873818331278264E-2</v>
      </c>
    </row>
    <row r="1566" spans="1:6">
      <c r="A1566" s="11">
        <v>38806</v>
      </c>
      <c r="B1566" s="13">
        <v>25791.216533304676</v>
      </c>
      <c r="C1566" s="6">
        <v>9.5508000000000006</v>
      </c>
      <c r="D1566" s="6">
        <f t="shared" si="48"/>
        <v>1.2734400000000001</v>
      </c>
      <c r="E1566" s="1">
        <f>LOOKUP(A1566,'Crude Price'!A1566:A5497,'Crude Price'!C1566:C5497)</f>
        <v>65.95</v>
      </c>
      <c r="F1566" s="15">
        <f t="shared" si="49"/>
        <v>1.9309173616376043E-2</v>
      </c>
    </row>
    <row r="1567" spans="1:6">
      <c r="A1567" s="11">
        <v>38807</v>
      </c>
      <c r="B1567" s="13">
        <v>23169.468090430273</v>
      </c>
      <c r="C1567" s="6">
        <v>9.0960000000000001</v>
      </c>
      <c r="D1567" s="6">
        <f t="shared" si="48"/>
        <v>1.2128000000000001</v>
      </c>
      <c r="E1567" s="1">
        <f>LOOKUP(A1567,'Crude Price'!A1567:A5498,'Crude Price'!C1567:C5498)</f>
        <v>66.06</v>
      </c>
      <c r="F1567" s="15">
        <f t="shared" si="49"/>
        <v>1.8359067514380868E-2</v>
      </c>
    </row>
    <row r="1568" spans="1:6">
      <c r="A1568" s="11">
        <v>38810</v>
      </c>
      <c r="B1568" s="13">
        <v>22295.551942805476</v>
      </c>
      <c r="C1568" s="6">
        <v>8.9443999999999999</v>
      </c>
      <c r="D1568" s="6">
        <f t="shared" si="48"/>
        <v>1.1925866666666667</v>
      </c>
      <c r="E1568" s="1">
        <f>LOOKUP(A1568,'Crude Price'!A1568:A5499,'Crude Price'!C1568:C5499)</f>
        <v>67.28</v>
      </c>
      <c r="F1568" s="15">
        <f t="shared" si="49"/>
        <v>1.7725723345223938E-2</v>
      </c>
    </row>
    <row r="1569" spans="1:6">
      <c r="A1569" s="11">
        <v>38811</v>
      </c>
      <c r="B1569" s="13">
        <v>20547.719647555863</v>
      </c>
      <c r="C1569" s="6">
        <v>8.6411999999999995</v>
      </c>
      <c r="D1569" s="6">
        <f t="shared" si="48"/>
        <v>1.1521599999999999</v>
      </c>
      <c r="E1569" s="1">
        <f>LOOKUP(A1569,'Crude Price'!A1569:A5500,'Crude Price'!C1569:C5500)</f>
        <v>65.930000000000007</v>
      </c>
      <c r="F1569" s="15">
        <f t="shared" si="49"/>
        <v>1.7475504322766566E-2</v>
      </c>
    </row>
    <row r="1570" spans="1:6">
      <c r="A1570" s="11">
        <v>38812</v>
      </c>
      <c r="B1570" s="13">
        <v>19673.803499931073</v>
      </c>
      <c r="C1570" s="6">
        <v>8.4896000000000011</v>
      </c>
      <c r="D1570" s="6">
        <f t="shared" si="48"/>
        <v>1.1319466666666669</v>
      </c>
      <c r="E1570" s="1">
        <f>LOOKUP(A1570,'Crude Price'!A1570:A5501,'Crude Price'!C1570:C5501)</f>
        <v>66.739999999999995</v>
      </c>
      <c r="F1570" s="15">
        <f t="shared" si="49"/>
        <v>1.696054340225752E-2</v>
      </c>
    </row>
    <row r="1571" spans="1:6">
      <c r="A1571" s="11">
        <v>38813</v>
      </c>
      <c r="B1571" s="13">
        <v>18799.887352306272</v>
      </c>
      <c r="C1571" s="6">
        <v>8.338000000000001</v>
      </c>
      <c r="D1571" s="6">
        <f t="shared" si="48"/>
        <v>1.1117333333333335</v>
      </c>
      <c r="E1571" s="1">
        <f>LOOKUP(A1571,'Crude Price'!A1571:A5502,'Crude Price'!C1571:C5502)</f>
        <v>67.58</v>
      </c>
      <c r="F1571" s="15">
        <f t="shared" si="49"/>
        <v>1.6450626418072409E-2</v>
      </c>
    </row>
    <row r="1572" spans="1:6">
      <c r="A1572" s="11">
        <v>38814</v>
      </c>
      <c r="B1572" s="13">
        <v>19673.803499931073</v>
      </c>
      <c r="C1572" s="6">
        <v>8.4896000000000011</v>
      </c>
      <c r="D1572" s="6">
        <f t="shared" si="48"/>
        <v>1.1319466666666669</v>
      </c>
      <c r="E1572" s="1">
        <f>LOOKUP(A1572,'Crude Price'!A1572:A5503,'Crude Price'!C1572:C5503)</f>
        <v>67.11</v>
      </c>
      <c r="F1572" s="15">
        <f t="shared" si="49"/>
        <v>1.6867034222420904E-2</v>
      </c>
    </row>
    <row r="1573" spans="1:6">
      <c r="A1573" s="11">
        <v>38817</v>
      </c>
      <c r="B1573" s="13">
        <v>19673.803499931073</v>
      </c>
      <c r="C1573" s="6">
        <v>8.4896000000000011</v>
      </c>
      <c r="D1573" s="6">
        <f t="shared" si="48"/>
        <v>1.1319466666666669</v>
      </c>
      <c r="E1573" s="1">
        <f>LOOKUP(A1573,'Crude Price'!A1573:A5504,'Crude Price'!C1573:C5504)</f>
        <v>68.2</v>
      </c>
      <c r="F1573" s="15">
        <f t="shared" si="49"/>
        <v>1.6597458455522972E-2</v>
      </c>
    </row>
    <row r="1574" spans="1:6">
      <c r="A1574" s="11">
        <v>38818</v>
      </c>
      <c r="B1574" s="13">
        <v>19673.803499931073</v>
      </c>
      <c r="C1574" s="6">
        <v>8.4896000000000011</v>
      </c>
      <c r="D1574" s="6">
        <f t="shared" si="48"/>
        <v>1.1319466666666669</v>
      </c>
      <c r="E1574" s="1">
        <f>LOOKUP(A1574,'Crude Price'!A1574:A5505,'Crude Price'!C1574:C5505)</f>
        <v>68.52</v>
      </c>
      <c r="F1574" s="15">
        <f t="shared" si="49"/>
        <v>1.6519945514691579E-2</v>
      </c>
    </row>
    <row r="1575" spans="1:6">
      <c r="A1575" s="11">
        <v>38819</v>
      </c>
      <c r="B1575" s="13">
        <v>19673.803499931073</v>
      </c>
      <c r="C1575" s="6">
        <v>8.4896000000000011</v>
      </c>
      <c r="D1575" s="6">
        <f t="shared" si="48"/>
        <v>1.1319466666666669</v>
      </c>
      <c r="E1575" s="1">
        <f>LOOKUP(A1575,'Crude Price'!A1575:A5506,'Crude Price'!C1575:C5506)</f>
        <v>69.540000000000006</v>
      </c>
      <c r="F1575" s="15">
        <f t="shared" si="49"/>
        <v>1.6277633975649509E-2</v>
      </c>
    </row>
    <row r="1576" spans="1:6">
      <c r="A1576" s="11">
        <v>38820</v>
      </c>
      <c r="B1576" s="13">
        <v>18721.134447221208</v>
      </c>
      <c r="C1576" s="6">
        <v>8.338000000000001</v>
      </c>
      <c r="D1576" s="6">
        <f t="shared" si="48"/>
        <v>1.1117333333333335</v>
      </c>
      <c r="E1576" s="1">
        <f>LOOKUP(A1576,'Crude Price'!A1576:A5507,'Crude Price'!C1576:C5507)</f>
        <v>69.39</v>
      </c>
      <c r="F1576" s="15">
        <f t="shared" si="49"/>
        <v>1.6021520872363935E-2</v>
      </c>
    </row>
    <row r="1577" spans="1:6">
      <c r="A1577" s="11">
        <v>38825</v>
      </c>
      <c r="B1577" s="13">
        <v>19516.297689760951</v>
      </c>
      <c r="C1577" s="6">
        <v>8.4896000000000011</v>
      </c>
      <c r="D1577" s="6">
        <f t="shared" si="48"/>
        <v>1.1319466666666669</v>
      </c>
      <c r="E1577" s="1">
        <f>LOOKUP(A1577,'Crude Price'!A1577:A5508,'Crude Price'!C1577:C5508)</f>
        <v>70.97</v>
      </c>
      <c r="F1577" s="15">
        <f t="shared" si="49"/>
        <v>1.5949650086891178E-2</v>
      </c>
    </row>
    <row r="1578" spans="1:6">
      <c r="A1578" s="11">
        <v>38826</v>
      </c>
      <c r="B1578" s="13">
        <v>21185.377079925482</v>
      </c>
      <c r="C1578" s="6">
        <v>8.7927999999999997</v>
      </c>
      <c r="D1578" s="6">
        <f t="shared" si="48"/>
        <v>1.1723733333333333</v>
      </c>
      <c r="E1578" s="1">
        <f>LOOKUP(A1578,'Crude Price'!A1578:A5509,'Crude Price'!C1578:C5509)</f>
        <v>72.69</v>
      </c>
      <c r="F1578" s="15">
        <f t="shared" si="49"/>
        <v>1.6128399137891502E-2</v>
      </c>
    </row>
    <row r="1579" spans="1:6">
      <c r="A1579" s="11">
        <v>38827</v>
      </c>
      <c r="B1579" s="13">
        <v>20232.708027215616</v>
      </c>
      <c r="C1579" s="6">
        <v>8.6411999999999995</v>
      </c>
      <c r="D1579" s="6">
        <f t="shared" si="48"/>
        <v>1.1521599999999999</v>
      </c>
      <c r="E1579" s="1">
        <f>LOOKUP(A1579,'Crude Price'!A1579:A5510,'Crude Price'!C1579:C5510)</f>
        <v>72.569999999999993</v>
      </c>
      <c r="F1579" s="15">
        <f t="shared" si="49"/>
        <v>1.5876533002618161E-2</v>
      </c>
    </row>
    <row r="1580" spans="1:6">
      <c r="A1580" s="11">
        <v>38828</v>
      </c>
      <c r="B1580" s="13">
        <v>21027.871269755356</v>
      </c>
      <c r="C1580" s="6">
        <v>8.7927999999999997</v>
      </c>
      <c r="D1580" s="6">
        <f t="shared" si="48"/>
        <v>1.1723733333333333</v>
      </c>
      <c r="E1580" s="1">
        <f>LOOKUP(A1580,'Crude Price'!A1580:A5511,'Crude Price'!C1580:C5511)</f>
        <v>73.94</v>
      </c>
      <c r="F1580" s="15">
        <f t="shared" si="49"/>
        <v>1.5855738887386169E-2</v>
      </c>
    </row>
    <row r="1581" spans="1:6">
      <c r="A1581" s="11">
        <v>38831</v>
      </c>
      <c r="B1581" s="13">
        <v>22696.950659919909</v>
      </c>
      <c r="C1581" s="6">
        <v>9.0960000000000001</v>
      </c>
      <c r="D1581" s="6">
        <f t="shared" si="48"/>
        <v>1.2128000000000001</v>
      </c>
      <c r="E1581" s="1">
        <f>LOOKUP(A1581,'Crude Price'!A1581:A5512,'Crude Price'!C1581:C5512)</f>
        <v>73.959999999999994</v>
      </c>
      <c r="F1581" s="15">
        <f t="shared" si="49"/>
        <v>1.63980530016225E-2</v>
      </c>
    </row>
    <row r="1582" spans="1:6">
      <c r="A1582" s="11">
        <v>38832</v>
      </c>
      <c r="B1582" s="13">
        <v>24366.030050084446</v>
      </c>
      <c r="C1582" s="6">
        <v>9.3992000000000004</v>
      </c>
      <c r="D1582" s="6">
        <f t="shared" si="48"/>
        <v>1.2532266666666667</v>
      </c>
      <c r="E1582" s="1">
        <f>LOOKUP(A1582,'Crude Price'!A1582:A5513,'Crude Price'!C1582:C5513)</f>
        <v>72.86</v>
      </c>
      <c r="F1582" s="15">
        <f t="shared" si="49"/>
        <v>1.7200475798334707E-2</v>
      </c>
    </row>
    <row r="1583" spans="1:6">
      <c r="A1583" s="11">
        <v>38833</v>
      </c>
      <c r="B1583" s="13">
        <v>24287.277144999385</v>
      </c>
      <c r="C1583" s="6">
        <v>9.3992000000000004</v>
      </c>
      <c r="D1583" s="6">
        <f t="shared" si="48"/>
        <v>1.2532266666666667</v>
      </c>
      <c r="E1583" s="1">
        <f>LOOKUP(A1583,'Crude Price'!A1583:A5514,'Crude Price'!C1583:C5514)</f>
        <v>73.459999999999994</v>
      </c>
      <c r="F1583" s="15">
        <f t="shared" si="49"/>
        <v>1.705998729467284E-2</v>
      </c>
    </row>
    <row r="1584" spans="1:6">
      <c r="A1584" s="11">
        <v>38834</v>
      </c>
      <c r="B1584" s="13">
        <v>25082.440387539129</v>
      </c>
      <c r="C1584" s="6">
        <v>9.5508000000000006</v>
      </c>
      <c r="D1584" s="6">
        <f t="shared" si="48"/>
        <v>1.2734400000000001</v>
      </c>
      <c r="E1584" s="1">
        <f>LOOKUP(A1584,'Crude Price'!A1584:A5515,'Crude Price'!C1584:C5515)</f>
        <v>71.790000000000006</v>
      </c>
      <c r="F1584" s="15">
        <f t="shared" si="49"/>
        <v>1.7738403677392395E-2</v>
      </c>
    </row>
    <row r="1585" spans="1:6">
      <c r="A1585" s="11">
        <v>38835</v>
      </c>
      <c r="B1585" s="13">
        <v>25877.603630078873</v>
      </c>
      <c r="C1585" s="6">
        <v>9.7024000000000008</v>
      </c>
      <c r="D1585" s="6">
        <f t="shared" si="48"/>
        <v>1.2936533333333335</v>
      </c>
      <c r="E1585" s="1">
        <f>LOOKUP(A1585,'Crude Price'!A1585:A5516,'Crude Price'!C1585:C5516)</f>
        <v>72.150000000000006</v>
      </c>
      <c r="F1585" s="15">
        <f t="shared" si="49"/>
        <v>1.7930053130053133E-2</v>
      </c>
    </row>
    <row r="1586" spans="1:6">
      <c r="A1586" s="11">
        <v>38839</v>
      </c>
      <c r="B1586" s="13">
        <v>25798.850724993816</v>
      </c>
      <c r="C1586" s="6">
        <v>9.7024000000000008</v>
      </c>
      <c r="D1586" s="6">
        <f t="shared" si="48"/>
        <v>1.2936533333333335</v>
      </c>
      <c r="E1586" s="1">
        <f>LOOKUP(A1586,'Crude Price'!A1586:A5517,'Crude Price'!C1586:C5517)</f>
        <v>74.45</v>
      </c>
      <c r="F1586" s="15">
        <f t="shared" si="49"/>
        <v>1.7376136109245582E-2</v>
      </c>
    </row>
    <row r="1587" spans="1:6">
      <c r="A1587" s="11">
        <v>38840</v>
      </c>
      <c r="B1587" s="13">
        <v>25720.097819908755</v>
      </c>
      <c r="C1587" s="6">
        <v>9.7024000000000008</v>
      </c>
      <c r="D1587" s="6">
        <f t="shared" si="48"/>
        <v>1.2936533333333335</v>
      </c>
      <c r="E1587" s="1">
        <f>LOOKUP(A1587,'Crude Price'!A1587:A5518,'Crude Price'!C1587:C5518)</f>
        <v>73.73</v>
      </c>
      <c r="F1587" s="15">
        <f t="shared" si="49"/>
        <v>1.7545820335458207E-2</v>
      </c>
    </row>
    <row r="1588" spans="1:6">
      <c r="A1588" s="11">
        <v>38841</v>
      </c>
      <c r="B1588" s="13">
        <v>26515.261062448502</v>
      </c>
      <c r="C1588" s="6">
        <v>9.854000000000001</v>
      </c>
      <c r="D1588" s="6">
        <f t="shared" si="48"/>
        <v>1.3138666666666667</v>
      </c>
      <c r="E1588" s="1">
        <f>LOOKUP(A1588,'Crude Price'!A1588:A5519,'Crude Price'!C1588:C5519)</f>
        <v>71.84</v>
      </c>
      <c r="F1588" s="15">
        <f t="shared" si="49"/>
        <v>1.8288789903489235E-2</v>
      </c>
    </row>
    <row r="1589" spans="1:6">
      <c r="A1589" s="11">
        <v>38842</v>
      </c>
      <c r="B1589" s="13">
        <v>27310.424304988243</v>
      </c>
      <c r="C1589" s="6">
        <v>10.005600000000001</v>
      </c>
      <c r="D1589" s="6">
        <f t="shared" si="48"/>
        <v>1.3340800000000002</v>
      </c>
      <c r="E1589" s="1">
        <f>LOOKUP(A1589,'Crude Price'!A1589:A5520,'Crude Price'!C1589:C5520)</f>
        <v>71.22</v>
      </c>
      <c r="F1589" s="15">
        <f t="shared" si="49"/>
        <v>1.8731816905363664E-2</v>
      </c>
    </row>
    <row r="1590" spans="1:6">
      <c r="A1590" s="11">
        <v>38845</v>
      </c>
      <c r="B1590" s="13">
        <v>27231.671399903185</v>
      </c>
      <c r="C1590" s="6">
        <v>10.005600000000001</v>
      </c>
      <c r="D1590" s="6">
        <f t="shared" si="48"/>
        <v>1.3340800000000002</v>
      </c>
      <c r="E1590" s="1">
        <f>LOOKUP(A1590,'Crude Price'!A1590:A5521,'Crude Price'!C1590:C5521)</f>
        <v>68.260000000000005</v>
      </c>
      <c r="F1590" s="15">
        <f t="shared" si="49"/>
        <v>1.9544096103135074E-2</v>
      </c>
    </row>
    <row r="1591" spans="1:6">
      <c r="A1591" s="11">
        <v>38846</v>
      </c>
      <c r="B1591" s="13">
        <v>26279.00234719332</v>
      </c>
      <c r="C1591" s="6">
        <v>9.854000000000001</v>
      </c>
      <c r="D1591" s="6">
        <f t="shared" si="48"/>
        <v>1.3138666666666667</v>
      </c>
      <c r="E1591" s="1">
        <f>LOOKUP(A1591,'Crude Price'!A1591:A5522,'Crude Price'!C1591:C5522)</f>
        <v>70.599999999999994</v>
      </c>
      <c r="F1591" s="15">
        <f t="shared" si="49"/>
        <v>1.8610009442870636E-2</v>
      </c>
    </row>
    <row r="1592" spans="1:6">
      <c r="A1592" s="11">
        <v>38847</v>
      </c>
      <c r="B1592" s="13">
        <v>27074.16558973306</v>
      </c>
      <c r="C1592" s="6">
        <v>10.005600000000001</v>
      </c>
      <c r="D1592" s="6">
        <f t="shared" si="48"/>
        <v>1.3340800000000002</v>
      </c>
      <c r="E1592" s="1">
        <f>LOOKUP(A1592,'Crude Price'!A1592:A5523,'Crude Price'!C1592:C5523)</f>
        <v>69.83</v>
      </c>
      <c r="F1592" s="15">
        <f t="shared" si="49"/>
        <v>1.910468280108836E-2</v>
      </c>
    </row>
    <row r="1593" spans="1:6">
      <c r="A1593" s="11">
        <v>38848</v>
      </c>
      <c r="B1593" s="13">
        <v>26995.412684648003</v>
      </c>
      <c r="C1593" s="6">
        <v>10.005600000000001</v>
      </c>
      <c r="D1593" s="6">
        <f t="shared" si="48"/>
        <v>1.3340800000000002</v>
      </c>
      <c r="E1593" s="1">
        <f>LOOKUP(A1593,'Crude Price'!A1593:A5524,'Crude Price'!C1593:C5524)</f>
        <v>72.2</v>
      </c>
      <c r="F1593" s="15">
        <f t="shared" si="49"/>
        <v>1.8477562326869808E-2</v>
      </c>
    </row>
    <row r="1594" spans="1:6">
      <c r="A1594" s="11">
        <v>38849</v>
      </c>
      <c r="B1594" s="13">
        <v>28821.997884982662</v>
      </c>
      <c r="C1594" s="6">
        <v>10.308800000000002</v>
      </c>
      <c r="D1594" s="6">
        <f t="shared" si="48"/>
        <v>1.3745066666666668</v>
      </c>
      <c r="E1594" s="1">
        <f>LOOKUP(A1594,'Crude Price'!A1594:A5525,'Crude Price'!C1594:C5525)</f>
        <v>71.3</v>
      </c>
      <c r="F1594" s="15">
        <f t="shared" si="49"/>
        <v>1.9277793361383827E-2</v>
      </c>
    </row>
    <row r="1595" spans="1:6">
      <c r="A1595" s="11">
        <v>38852</v>
      </c>
      <c r="B1595" s="13">
        <v>30648.583085317321</v>
      </c>
      <c r="C1595" s="6">
        <v>10.612</v>
      </c>
      <c r="D1595" s="6">
        <f t="shared" si="48"/>
        <v>1.4149333333333334</v>
      </c>
      <c r="E1595" s="1">
        <f>LOOKUP(A1595,'Crude Price'!A1595:A5526,'Crude Price'!C1595:C5526)</f>
        <v>68.69</v>
      </c>
      <c r="F1595" s="15">
        <f t="shared" si="49"/>
        <v>2.0598825641772213E-2</v>
      </c>
    </row>
    <row r="1596" spans="1:6">
      <c r="A1596" s="11">
        <v>38853</v>
      </c>
      <c r="B1596" s="13">
        <v>32475.168285651987</v>
      </c>
      <c r="C1596" s="6">
        <v>10.9152</v>
      </c>
      <c r="D1596" s="6">
        <f t="shared" si="48"/>
        <v>1.45536</v>
      </c>
      <c r="E1596" s="1">
        <f>LOOKUP(A1596,'Crude Price'!A1596:A5527,'Crude Price'!C1596:C5527)</f>
        <v>68.66</v>
      </c>
      <c r="F1596" s="15">
        <f t="shared" si="49"/>
        <v>2.1196621031168074E-2</v>
      </c>
    </row>
    <row r="1597" spans="1:6">
      <c r="A1597" s="11">
        <v>38854</v>
      </c>
      <c r="B1597" s="13">
        <v>32553.921190737045</v>
      </c>
      <c r="C1597" s="6">
        <v>10.9152</v>
      </c>
      <c r="D1597" s="6">
        <f t="shared" si="48"/>
        <v>1.45536</v>
      </c>
      <c r="E1597" s="1">
        <f>LOOKUP(A1597,'Crude Price'!A1597:A5528,'Crude Price'!C1597:C5528)</f>
        <v>67.52</v>
      </c>
      <c r="F1597" s="15">
        <f t="shared" si="49"/>
        <v>2.1554502369668247E-2</v>
      </c>
    </row>
    <row r="1598" spans="1:6">
      <c r="A1598" s="11">
        <v>38855</v>
      </c>
      <c r="B1598" s="13">
        <v>32632.674095822105</v>
      </c>
      <c r="C1598" s="6">
        <v>10.9152</v>
      </c>
      <c r="D1598" s="6">
        <f t="shared" si="48"/>
        <v>1.45536</v>
      </c>
      <c r="E1598" s="1">
        <f>LOOKUP(A1598,'Crude Price'!A1598:A5529,'Crude Price'!C1598:C5529)</f>
        <v>67.39</v>
      </c>
      <c r="F1598" s="15">
        <f t="shared" si="49"/>
        <v>2.1596082504822672E-2</v>
      </c>
    </row>
    <row r="1599" spans="1:6">
      <c r="A1599" s="11">
        <v>38856</v>
      </c>
      <c r="B1599" s="13">
        <v>32711.42700090717</v>
      </c>
      <c r="C1599" s="6">
        <v>10.9152</v>
      </c>
      <c r="D1599" s="6">
        <f t="shared" si="48"/>
        <v>1.45536</v>
      </c>
      <c r="E1599" s="1">
        <f>LOOKUP(A1599,'Crude Price'!A1599:A5530,'Crude Price'!C1599:C5530)</f>
        <v>66.930000000000007</v>
      </c>
      <c r="F1599" s="15">
        <f t="shared" si="49"/>
        <v>2.1744509188704613E-2</v>
      </c>
    </row>
    <row r="1600" spans="1:6">
      <c r="A1600" s="11">
        <v>38859</v>
      </c>
      <c r="B1600" s="13">
        <v>34538.012201241843</v>
      </c>
      <c r="C1600" s="6">
        <v>11.218400000000001</v>
      </c>
      <c r="D1600" s="6">
        <f t="shared" si="48"/>
        <v>1.4957866666666668</v>
      </c>
      <c r="E1600" s="1">
        <f>LOOKUP(A1600,'Crude Price'!A1600:A5531,'Crude Price'!C1600:C5531)</f>
        <v>66.52</v>
      </c>
      <c r="F1600" s="15">
        <f t="shared" si="49"/>
        <v>2.2486269793545805E-2</v>
      </c>
    </row>
    <row r="1601" spans="1:6">
      <c r="A1601" s="11">
        <v>38860</v>
      </c>
      <c r="B1601" s="13">
        <v>34616.7651063269</v>
      </c>
      <c r="C1601" s="6">
        <v>11.218400000000001</v>
      </c>
      <c r="D1601" s="6">
        <f t="shared" si="48"/>
        <v>1.4957866666666668</v>
      </c>
      <c r="E1601" s="1">
        <f>LOOKUP(A1601,'Crude Price'!A1601:A5532,'Crude Price'!C1601:C5532)</f>
        <v>68.97</v>
      </c>
      <c r="F1601" s="15">
        <f t="shared" si="49"/>
        <v>2.1687496979363011E-2</v>
      </c>
    </row>
    <row r="1602" spans="1:6">
      <c r="A1602" s="11">
        <v>38861</v>
      </c>
      <c r="B1602" s="13">
        <v>36443.350306661567</v>
      </c>
      <c r="C1602" s="6">
        <v>11.521599999999999</v>
      </c>
      <c r="D1602" s="6">
        <f t="shared" si="48"/>
        <v>1.5362133333333332</v>
      </c>
      <c r="E1602" s="1">
        <f>LOOKUP(A1602,'Crude Price'!A1602:A5533,'Crude Price'!C1602:C5533)</f>
        <v>68.45</v>
      </c>
      <c r="F1602" s="15">
        <f t="shared" si="49"/>
        <v>2.2442853664475283E-2</v>
      </c>
    </row>
    <row r="1603" spans="1:6">
      <c r="A1603" s="11">
        <v>38862</v>
      </c>
      <c r="B1603" s="13">
        <v>38269.935506996226</v>
      </c>
      <c r="C1603" s="6">
        <v>11.8248</v>
      </c>
      <c r="D1603" s="6">
        <f t="shared" ref="D1603:D1666" si="50">C1603/7.5</f>
        <v>1.57664</v>
      </c>
      <c r="E1603" s="1">
        <f>LOOKUP(A1603,'Crude Price'!A1603:A5534,'Crude Price'!C1603:C5534)</f>
        <v>68.510000000000005</v>
      </c>
      <c r="F1603" s="15">
        <f t="shared" ref="F1603:F1666" si="51">D1603/E1603</f>
        <v>2.3013282732447817E-2</v>
      </c>
    </row>
    <row r="1604" spans="1:6">
      <c r="A1604" s="11">
        <v>38863</v>
      </c>
      <c r="B1604" s="13">
        <v>39222.604559706095</v>
      </c>
      <c r="C1604" s="6">
        <v>11.9764</v>
      </c>
      <c r="D1604" s="6">
        <f t="shared" si="50"/>
        <v>1.5968533333333332</v>
      </c>
      <c r="E1604" s="1">
        <f>LOOKUP(A1604,'Crude Price'!A1604:A5535,'Crude Price'!C1604:C5535)</f>
        <v>69.88</v>
      </c>
      <c r="F1604" s="15">
        <f t="shared" si="51"/>
        <v>2.2851364243464987E-2</v>
      </c>
    </row>
    <row r="1605" spans="1:6">
      <c r="A1605" s="11">
        <v>38867</v>
      </c>
      <c r="B1605" s="13">
        <v>39301.357464791159</v>
      </c>
      <c r="C1605" s="6">
        <v>11.9764</v>
      </c>
      <c r="D1605" s="6">
        <f t="shared" si="50"/>
        <v>1.5968533333333332</v>
      </c>
      <c r="E1605" s="1">
        <f>LOOKUP(A1605,'Crude Price'!A1605:A5536,'Crude Price'!C1605:C5536)</f>
        <v>69.819999999999993</v>
      </c>
      <c r="F1605" s="15">
        <f t="shared" si="51"/>
        <v>2.2871001623221619E-2</v>
      </c>
    </row>
    <row r="1606" spans="1:6">
      <c r="A1606" s="11">
        <v>38868</v>
      </c>
      <c r="B1606" s="13">
        <v>42875.774960375405</v>
      </c>
      <c r="C1606" s="6">
        <v>12.582799999999999</v>
      </c>
      <c r="D1606" s="6">
        <f t="shared" si="50"/>
        <v>1.6777066666666665</v>
      </c>
      <c r="E1606" s="1">
        <f>LOOKUP(A1606,'Crude Price'!A1606:A5537,'Crude Price'!C1606:C5537)</f>
        <v>67.569999999999993</v>
      </c>
      <c r="F1606" s="15">
        <f t="shared" si="51"/>
        <v>2.4829164816733265E-2</v>
      </c>
    </row>
    <row r="1607" spans="1:6">
      <c r="A1607" s="11">
        <v>38869</v>
      </c>
      <c r="B1607" s="13">
        <v>45891.287928675134</v>
      </c>
      <c r="C1607" s="6">
        <v>13.037599999999999</v>
      </c>
      <c r="D1607" s="6">
        <f t="shared" si="50"/>
        <v>1.7383466666666665</v>
      </c>
      <c r="E1607" s="1">
        <f>LOOKUP(A1607,'Crude Price'!A1607:A5538,'Crude Price'!C1607:C5538)</f>
        <v>68.77</v>
      </c>
      <c r="F1607" s="15">
        <f t="shared" si="51"/>
        <v>2.5277688914739953E-2</v>
      </c>
    </row>
    <row r="1608" spans="1:6">
      <c r="A1608" s="11">
        <v>38870</v>
      </c>
      <c r="B1608" s="13">
        <v>50418.374476969271</v>
      </c>
      <c r="C1608" s="6">
        <v>13.7956</v>
      </c>
      <c r="D1608" s="6">
        <f t="shared" si="50"/>
        <v>1.8394133333333333</v>
      </c>
      <c r="E1608" s="1">
        <f>LOOKUP(A1608,'Crude Price'!A1608:A5539,'Crude Price'!C1608:C5539)</f>
        <v>68.42</v>
      </c>
      <c r="F1608" s="15">
        <f t="shared" si="51"/>
        <v>2.6884146935593881E-2</v>
      </c>
    </row>
    <row r="1609" spans="1:6">
      <c r="A1609" s="11">
        <v>38873</v>
      </c>
      <c r="B1609" s="13">
        <v>57567.209468137822</v>
      </c>
      <c r="C1609" s="6">
        <v>15.0084</v>
      </c>
      <c r="D1609" s="6">
        <f t="shared" si="50"/>
        <v>2.0011199999999998</v>
      </c>
      <c r="E1609" s="1">
        <f>LOOKUP(A1609,'Crude Price'!A1609:A5540,'Crude Price'!C1609:C5540)</f>
        <v>69.13</v>
      </c>
      <c r="F1609" s="15">
        <f t="shared" si="51"/>
        <v>2.8947200925791984E-2</v>
      </c>
    </row>
    <row r="1610" spans="1:6">
      <c r="A1610" s="11">
        <v>38874</v>
      </c>
      <c r="B1610" s="13">
        <v>58598.631425932741</v>
      </c>
      <c r="C1610" s="6">
        <v>15.16</v>
      </c>
      <c r="D1610" s="6">
        <f t="shared" si="50"/>
        <v>2.0213333333333332</v>
      </c>
      <c r="E1610" s="1">
        <f>LOOKUP(A1610,'Crude Price'!A1610:A5541,'Crude Price'!C1610:C5541)</f>
        <v>68.25</v>
      </c>
      <c r="F1610" s="15">
        <f t="shared" si="51"/>
        <v>2.9616605616605614E-2</v>
      </c>
    </row>
    <row r="1611" spans="1:6">
      <c r="A1611" s="11">
        <v>38875</v>
      </c>
      <c r="B1611" s="13">
        <v>63125.717974226871</v>
      </c>
      <c r="C1611" s="6">
        <v>15.918000000000001</v>
      </c>
      <c r="D1611" s="6">
        <f t="shared" si="50"/>
        <v>2.1224000000000003</v>
      </c>
      <c r="E1611" s="1">
        <f>LOOKUP(A1611,'Crude Price'!A1611:A5542,'Crude Price'!C1611:C5542)</f>
        <v>67.17</v>
      </c>
      <c r="F1611" s="15">
        <f t="shared" si="51"/>
        <v>3.1597439333035583E-2</v>
      </c>
    </row>
    <row r="1612" spans="1:6">
      <c r="A1612" s="11">
        <v>38876</v>
      </c>
      <c r="B1612" s="13">
        <v>64873.550269476473</v>
      </c>
      <c r="C1612" s="6">
        <v>16.2212</v>
      </c>
      <c r="D1612" s="6">
        <f t="shared" si="50"/>
        <v>2.1628266666666667</v>
      </c>
      <c r="E1612" s="1">
        <f>LOOKUP(A1612,'Crude Price'!A1612:A5543,'Crude Price'!C1612:C5543)</f>
        <v>65.760000000000005</v>
      </c>
      <c r="F1612" s="15">
        <f t="shared" si="51"/>
        <v>3.2889699918896995E-2</v>
      </c>
    </row>
    <row r="1613" spans="1:6">
      <c r="A1613" s="11">
        <v>38877</v>
      </c>
      <c r="B1613" s="13">
        <v>67896.697429465305</v>
      </c>
      <c r="C1613" s="6">
        <v>16.8276</v>
      </c>
      <c r="D1613" s="6">
        <f t="shared" si="50"/>
        <v>2.2436799999999999</v>
      </c>
      <c r="E1613" s="1">
        <f>LOOKUP(A1613,'Crude Price'!A1613:A5544,'Crude Price'!C1613:C5544)</f>
        <v>69.13</v>
      </c>
      <c r="F1613" s="15">
        <f t="shared" si="51"/>
        <v>3.2455952553160715E-2</v>
      </c>
    </row>
    <row r="1614" spans="1:6">
      <c r="A1614" s="11">
        <v>38880</v>
      </c>
      <c r="B1614" s="13">
        <v>69644.529724714914</v>
      </c>
      <c r="C1614" s="6">
        <v>17.130799999999997</v>
      </c>
      <c r="D1614" s="6">
        <f t="shared" si="50"/>
        <v>2.2841066666666663</v>
      </c>
      <c r="E1614" s="1">
        <f>LOOKUP(A1614,'Crude Price'!A1614:A5545,'Crude Price'!C1614:C5545)</f>
        <v>68.62</v>
      </c>
      <c r="F1614" s="15">
        <f t="shared" si="51"/>
        <v>3.3286311085203531E-2</v>
      </c>
    </row>
    <row r="1615" spans="1:6">
      <c r="A1615" s="11">
        <v>38881</v>
      </c>
      <c r="B1615" s="13">
        <v>70518.445872339711</v>
      </c>
      <c r="C1615" s="6">
        <v>17.282399999999999</v>
      </c>
      <c r="D1615" s="6">
        <f t="shared" si="50"/>
        <v>2.3043199999999997</v>
      </c>
      <c r="E1615" s="1">
        <f>LOOKUP(A1615,'Crude Price'!A1615:A5546,'Crude Price'!C1615:C5546)</f>
        <v>65.67</v>
      </c>
      <c r="F1615" s="15">
        <f t="shared" si="51"/>
        <v>3.5089386325567226E-2</v>
      </c>
    </row>
    <row r="1616" spans="1:6">
      <c r="A1616" s="11">
        <v>38882</v>
      </c>
      <c r="B1616" s="13">
        <v>74014.110462838944</v>
      </c>
      <c r="C1616" s="6">
        <v>17.8888</v>
      </c>
      <c r="D1616" s="6">
        <f t="shared" si="50"/>
        <v>2.3851733333333334</v>
      </c>
      <c r="E1616" s="1">
        <f>LOOKUP(A1616,'Crude Price'!A1616:A5547,'Crude Price'!C1616:C5547)</f>
        <v>65.52</v>
      </c>
      <c r="F1616" s="15">
        <f t="shared" si="51"/>
        <v>3.6403744403744408E-2</v>
      </c>
    </row>
    <row r="1617" spans="1:6">
      <c r="A1617" s="11">
        <v>38883</v>
      </c>
      <c r="B1617" s="13">
        <v>74888.026610463712</v>
      </c>
      <c r="C1617" s="6">
        <v>18.040399999999998</v>
      </c>
      <c r="D1617" s="6">
        <f t="shared" si="50"/>
        <v>2.4053866666666663</v>
      </c>
      <c r="E1617" s="1">
        <f>LOOKUP(A1617,'Crude Price'!A1617:A5548,'Crude Price'!C1617:C5548)</f>
        <v>66.040000000000006</v>
      </c>
      <c r="F1617" s="15">
        <f t="shared" si="51"/>
        <v>3.6423177871996761E-2</v>
      </c>
    </row>
    <row r="1618" spans="1:6">
      <c r="A1618" s="11">
        <v>38884</v>
      </c>
      <c r="B1618" s="13">
        <v>74888.026610463712</v>
      </c>
      <c r="C1618" s="6">
        <v>18.040399999999998</v>
      </c>
      <c r="D1618" s="6">
        <f t="shared" si="50"/>
        <v>2.4053866666666663</v>
      </c>
      <c r="E1618" s="1">
        <f>LOOKUP(A1618,'Crude Price'!A1618:A5549,'Crude Price'!C1618:C5549)</f>
        <v>65.010000000000005</v>
      </c>
      <c r="F1618" s="15">
        <f t="shared" si="51"/>
        <v>3.7000256370814735E-2</v>
      </c>
    </row>
    <row r="1619" spans="1:6">
      <c r="A1619" s="11">
        <v>38887</v>
      </c>
      <c r="B1619" s="13">
        <v>74014.110462838944</v>
      </c>
      <c r="C1619" s="6">
        <v>17.8888</v>
      </c>
      <c r="D1619" s="6">
        <f t="shared" si="50"/>
        <v>2.3851733333333334</v>
      </c>
      <c r="E1619" s="1">
        <f>LOOKUP(A1619,'Crude Price'!A1619:A5550,'Crude Price'!C1619:C5550)</f>
        <v>66.400000000000006</v>
      </c>
      <c r="F1619" s="15">
        <f t="shared" si="51"/>
        <v>3.5921285140562247E-2</v>
      </c>
    </row>
    <row r="1620" spans="1:6">
      <c r="A1620" s="11">
        <v>38888</v>
      </c>
      <c r="B1620" s="13">
        <v>75761.942758088539</v>
      </c>
      <c r="C1620" s="6">
        <v>18.192</v>
      </c>
      <c r="D1620" s="6">
        <f t="shared" si="50"/>
        <v>2.4256000000000002</v>
      </c>
      <c r="E1620" s="1">
        <f>LOOKUP(A1620,'Crude Price'!A1620:A5551,'Crude Price'!C1620:C5551)</f>
        <v>67.569999999999993</v>
      </c>
      <c r="F1620" s="15">
        <f t="shared" si="51"/>
        <v>3.5897587686843278E-2</v>
      </c>
    </row>
    <row r="1621" spans="1:6">
      <c r="A1621" s="11">
        <v>38889</v>
      </c>
      <c r="B1621" s="13">
        <v>73140.194315214103</v>
      </c>
      <c r="C1621" s="6">
        <v>17.737199999999998</v>
      </c>
      <c r="D1621" s="6">
        <f t="shared" si="50"/>
        <v>2.3649599999999995</v>
      </c>
      <c r="E1621" s="1">
        <f>LOOKUP(A1621,'Crude Price'!A1621:A5552,'Crude Price'!C1621:C5552)</f>
        <v>68.17</v>
      </c>
      <c r="F1621" s="15">
        <f t="shared" si="51"/>
        <v>3.4692093296171331E-2</v>
      </c>
    </row>
    <row r="1622" spans="1:6">
      <c r="A1622" s="11">
        <v>38890</v>
      </c>
      <c r="B1622" s="13">
        <v>70518.445872339711</v>
      </c>
      <c r="C1622" s="6">
        <v>17.282399999999999</v>
      </c>
      <c r="D1622" s="6">
        <f t="shared" si="50"/>
        <v>2.3043199999999997</v>
      </c>
      <c r="E1622" s="1">
        <f>LOOKUP(A1622,'Crude Price'!A1622:A5553,'Crude Price'!C1622:C5553)</f>
        <v>69.599999999999994</v>
      </c>
      <c r="F1622" s="15">
        <f t="shared" si="51"/>
        <v>3.3108045977011495E-2</v>
      </c>
    </row>
    <row r="1623" spans="1:6">
      <c r="A1623" s="11">
        <v>38891</v>
      </c>
      <c r="B1623" s="13">
        <v>68770.613577090131</v>
      </c>
      <c r="C1623" s="6">
        <v>16.979200000000002</v>
      </c>
      <c r="D1623" s="6">
        <f t="shared" si="50"/>
        <v>2.2638933333333338</v>
      </c>
      <c r="E1623" s="1">
        <f>LOOKUP(A1623,'Crude Price'!A1623:A5554,'Crude Price'!C1623:C5554)</f>
        <v>69.91</v>
      </c>
      <c r="F1623" s="15">
        <f t="shared" si="51"/>
        <v>3.2382968578648745E-2</v>
      </c>
    </row>
    <row r="1624" spans="1:6">
      <c r="A1624" s="11">
        <v>38894</v>
      </c>
      <c r="B1624" s="13">
        <v>67022.781281840536</v>
      </c>
      <c r="C1624" s="6">
        <v>16.676000000000002</v>
      </c>
      <c r="D1624" s="6">
        <f t="shared" si="50"/>
        <v>2.2234666666666669</v>
      </c>
      <c r="E1624" s="1">
        <f>LOOKUP(A1624,'Crude Price'!A1624:A5555,'Crude Price'!C1624:C5555)</f>
        <v>69.849999999999994</v>
      </c>
      <c r="F1624" s="15">
        <f t="shared" si="51"/>
        <v>3.1832020997375338E-2</v>
      </c>
    </row>
    <row r="1625" spans="1:6">
      <c r="A1625" s="11">
        <v>38895</v>
      </c>
      <c r="B1625" s="13">
        <v>66148.86513421571</v>
      </c>
      <c r="C1625" s="6">
        <v>16.5244</v>
      </c>
      <c r="D1625" s="6">
        <f t="shared" si="50"/>
        <v>2.2032533333333335</v>
      </c>
      <c r="E1625" s="1">
        <f>LOOKUP(A1625,'Crude Price'!A1625:A5556,'Crude Price'!C1625:C5556)</f>
        <v>71.260000000000005</v>
      </c>
      <c r="F1625" s="15">
        <f t="shared" si="51"/>
        <v>3.0918514360557581E-2</v>
      </c>
    </row>
    <row r="1626" spans="1:6">
      <c r="A1626" s="11">
        <v>38896</v>
      </c>
      <c r="B1626" s="13">
        <v>62574.447638631442</v>
      </c>
      <c r="C1626" s="6">
        <v>15.918000000000001</v>
      </c>
      <c r="D1626" s="6">
        <f t="shared" si="50"/>
        <v>2.1224000000000003</v>
      </c>
      <c r="E1626" s="1">
        <f>LOOKUP(A1626,'Crude Price'!A1626:A5557,'Crude Price'!C1626:C5557)</f>
        <v>71.760000000000005</v>
      </c>
      <c r="F1626" s="15">
        <f t="shared" si="51"/>
        <v>2.9576365663322186E-2</v>
      </c>
    </row>
    <row r="1627" spans="1:6">
      <c r="A1627" s="11">
        <v>38897</v>
      </c>
      <c r="B1627" s="13">
        <v>59000.030143047174</v>
      </c>
      <c r="C1627" s="6">
        <v>15.3116</v>
      </c>
      <c r="D1627" s="6">
        <f t="shared" si="50"/>
        <v>2.0415466666666666</v>
      </c>
      <c r="E1627" s="1">
        <f>LOOKUP(A1627,'Crude Price'!A1627:A5558,'Crude Price'!C1627:C5558)</f>
        <v>73.02</v>
      </c>
      <c r="F1627" s="15">
        <f t="shared" si="51"/>
        <v>2.7958732767278373E-2</v>
      </c>
    </row>
    <row r="1628" spans="1:6">
      <c r="A1628" s="11">
        <v>38898</v>
      </c>
      <c r="B1628" s="13">
        <v>55425.612647462898</v>
      </c>
      <c r="C1628" s="6">
        <v>14.7052</v>
      </c>
      <c r="D1628" s="6">
        <f t="shared" si="50"/>
        <v>1.9606933333333332</v>
      </c>
      <c r="E1628" s="1">
        <f>LOOKUP(A1628,'Crude Price'!A1628:A5559,'Crude Price'!C1628:C5559)</f>
        <v>73.2</v>
      </c>
      <c r="F1628" s="15">
        <f t="shared" si="51"/>
        <v>2.6785428051001817E-2</v>
      </c>
    </row>
    <row r="1629" spans="1:6">
      <c r="A1629" s="11">
        <v>38901</v>
      </c>
      <c r="B1629" s="13">
        <v>53362.768731873053</v>
      </c>
      <c r="C1629" s="6">
        <v>14.401999999999999</v>
      </c>
      <c r="D1629" s="6">
        <f t="shared" si="50"/>
        <v>1.9202666666666666</v>
      </c>
      <c r="E1629" s="1">
        <f>LOOKUP(A1629,'Crude Price'!A1629:A5560,'Crude Price'!C1629:C5560)</f>
        <v>73.94</v>
      </c>
      <c r="F1629" s="15">
        <f t="shared" si="51"/>
        <v>2.5970606798304933E-2</v>
      </c>
    </row>
    <row r="1630" spans="1:6">
      <c r="A1630" s="11">
        <v>38902</v>
      </c>
      <c r="B1630" s="13">
        <v>52410.099679163184</v>
      </c>
      <c r="C1630" s="6">
        <v>14.250399999999999</v>
      </c>
      <c r="D1630" s="6">
        <f t="shared" si="50"/>
        <v>1.9000533333333331</v>
      </c>
      <c r="E1630" s="1">
        <f>LOOKUP(A1630,'Crude Price'!A1630:A5561,'Crude Price'!C1630:C5561)</f>
        <v>73.17</v>
      </c>
      <c r="F1630" s="15">
        <f t="shared" si="51"/>
        <v>2.5967655232107874E-2</v>
      </c>
    </row>
    <row r="1631" spans="1:6">
      <c r="A1631" s="11">
        <v>38903</v>
      </c>
      <c r="B1631" s="13">
        <v>54953.095216952534</v>
      </c>
      <c r="C1631" s="6">
        <v>14.7052</v>
      </c>
      <c r="D1631" s="6">
        <f t="shared" si="50"/>
        <v>1.9606933333333332</v>
      </c>
      <c r="E1631" s="1">
        <f>LOOKUP(A1631,'Crude Price'!A1631:A5562,'Crude Price'!C1631:C5562)</f>
        <v>72.88</v>
      </c>
      <c r="F1631" s="15">
        <f t="shared" si="51"/>
        <v>2.6903036955726309E-2</v>
      </c>
    </row>
    <row r="1632" spans="1:6">
      <c r="A1632" s="11">
        <v>38904</v>
      </c>
      <c r="B1632" s="13">
        <v>60991.755345241101</v>
      </c>
      <c r="C1632" s="6">
        <v>15.766400000000001</v>
      </c>
      <c r="D1632" s="6">
        <f t="shared" si="50"/>
        <v>2.1021866666666669</v>
      </c>
      <c r="E1632" s="1">
        <f>LOOKUP(A1632,'Crude Price'!A1632:A5563,'Crude Price'!C1632:C5563)</f>
        <v>73.12</v>
      </c>
      <c r="F1632" s="15">
        <f t="shared" si="51"/>
        <v>2.8749817651349381E-2</v>
      </c>
    </row>
    <row r="1633" spans="1:6">
      <c r="A1633" s="11">
        <v>38905</v>
      </c>
      <c r="B1633" s="13">
        <v>67030.415473529647</v>
      </c>
      <c r="C1633" s="6">
        <v>16.8276</v>
      </c>
      <c r="D1633" s="6">
        <f t="shared" si="50"/>
        <v>2.2436799999999999</v>
      </c>
      <c r="E1633" s="1">
        <f>LOOKUP(A1633,'Crude Price'!A1633:A5564,'Crude Price'!C1633:C5564)</f>
        <v>74.14</v>
      </c>
      <c r="F1633" s="15">
        <f t="shared" si="51"/>
        <v>3.0262746155921227E-2</v>
      </c>
    </row>
    <row r="1634" spans="1:6">
      <c r="A1634" s="11">
        <v>38908</v>
      </c>
      <c r="B1634" s="13">
        <v>71321.243306568591</v>
      </c>
      <c r="C1634" s="6">
        <v>17.585599999999999</v>
      </c>
      <c r="D1634" s="6">
        <f t="shared" si="50"/>
        <v>2.3447466666666665</v>
      </c>
      <c r="E1634" s="1">
        <f>LOOKUP(A1634,'Crude Price'!A1634:A5565,'Crude Price'!C1634:C5565)</f>
        <v>72.39</v>
      </c>
      <c r="F1634" s="15">
        <f t="shared" si="51"/>
        <v>3.239047750610121E-2</v>
      </c>
    </row>
    <row r="1635" spans="1:6">
      <c r="A1635" s="11">
        <v>38909</v>
      </c>
      <c r="B1635" s="13">
        <v>73864.238844357911</v>
      </c>
      <c r="C1635" s="6">
        <v>18.040399999999998</v>
      </c>
      <c r="D1635" s="6">
        <f t="shared" si="50"/>
        <v>2.4053866666666663</v>
      </c>
      <c r="E1635" s="1">
        <f>LOOKUP(A1635,'Crude Price'!A1635:A5566,'Crude Price'!C1635:C5566)</f>
        <v>73.14</v>
      </c>
      <c r="F1635" s="15">
        <f t="shared" si="51"/>
        <v>3.2887430498587181E-2</v>
      </c>
    </row>
    <row r="1636" spans="1:6">
      <c r="A1636" s="11">
        <v>38910</v>
      </c>
      <c r="B1636" s="13">
        <v>74659.402086897695</v>
      </c>
      <c r="C1636" s="6">
        <v>18.192</v>
      </c>
      <c r="D1636" s="6">
        <f t="shared" si="50"/>
        <v>2.4256000000000002</v>
      </c>
      <c r="E1636" s="1">
        <f>LOOKUP(A1636,'Crude Price'!A1636:A5567,'Crude Price'!C1636:C5567)</f>
        <v>73.040000000000006</v>
      </c>
      <c r="F1636" s="15">
        <f t="shared" si="51"/>
        <v>3.32092004381161E-2</v>
      </c>
    </row>
    <row r="1637" spans="1:6">
      <c r="A1637" s="11">
        <v>38911</v>
      </c>
      <c r="B1637" s="13">
        <v>75454.565329437421</v>
      </c>
      <c r="C1637" s="6">
        <v>18.343599999999999</v>
      </c>
      <c r="D1637" s="6">
        <f t="shared" si="50"/>
        <v>2.4458133333333332</v>
      </c>
      <c r="E1637" s="1">
        <f>LOOKUP(A1637,'Crude Price'!A1637:A5568,'Crude Price'!C1637:C5568)</f>
        <v>75.23</v>
      </c>
      <c r="F1637" s="15">
        <f t="shared" si="51"/>
        <v>3.2511143604058663E-2</v>
      </c>
    </row>
    <row r="1638" spans="1:6">
      <c r="A1638" s="11">
        <v>38912</v>
      </c>
      <c r="B1638" s="13">
        <v>76249.728571977161</v>
      </c>
      <c r="C1638" s="6">
        <v>18.495200000000001</v>
      </c>
      <c r="D1638" s="6">
        <f t="shared" si="50"/>
        <v>2.4660266666666666</v>
      </c>
      <c r="E1638" s="1">
        <f>LOOKUP(A1638,'Crude Price'!A1638:A5569,'Crude Price'!C1638:C5569)</f>
        <v>76.13</v>
      </c>
      <c r="F1638" s="15">
        <f t="shared" si="51"/>
        <v>3.2392311397171504E-2</v>
      </c>
    </row>
    <row r="1639" spans="1:6">
      <c r="A1639" s="11">
        <v>38915</v>
      </c>
      <c r="B1639" s="13">
        <v>77918.807962141713</v>
      </c>
      <c r="C1639" s="6">
        <v>18.798400000000001</v>
      </c>
      <c r="D1639" s="6">
        <f t="shared" si="50"/>
        <v>2.5064533333333334</v>
      </c>
      <c r="E1639" s="1">
        <f>LOOKUP(A1639,'Crude Price'!A1639:A5570,'Crude Price'!C1639:C5570)</f>
        <v>75.12</v>
      </c>
      <c r="F1639" s="15">
        <f t="shared" si="51"/>
        <v>3.3365992190273343E-2</v>
      </c>
    </row>
    <row r="1640" spans="1:6">
      <c r="A1640" s="11">
        <v>38916</v>
      </c>
      <c r="B1640" s="13">
        <v>90948.797271428688</v>
      </c>
      <c r="C1640" s="6">
        <v>21.072399999999998</v>
      </c>
      <c r="D1640" s="6">
        <f t="shared" si="50"/>
        <v>2.8096533333333329</v>
      </c>
      <c r="E1640" s="1">
        <f>LOOKUP(A1640,'Crude Price'!A1640:A5571,'Crude Price'!C1640:C5571)</f>
        <v>75.319999999999993</v>
      </c>
      <c r="F1640" s="15">
        <f t="shared" si="51"/>
        <v>3.7302885466454237E-2</v>
      </c>
    </row>
    <row r="1641" spans="1:6">
      <c r="A1641" s="11">
        <v>38917</v>
      </c>
      <c r="B1641" s="13">
        <v>92814.758924305876</v>
      </c>
      <c r="C1641" s="6">
        <v>21.375599999999999</v>
      </c>
      <c r="D1641" s="6">
        <f t="shared" si="50"/>
        <v>2.8500799999999997</v>
      </c>
      <c r="E1641" s="1">
        <f>LOOKUP(A1641,'Crude Price'!A1641:A5572,'Crude Price'!C1641:C5572)</f>
        <v>71.62</v>
      </c>
      <c r="F1641" s="15">
        <f t="shared" si="51"/>
        <v>3.9794470818207195E-2</v>
      </c>
    </row>
    <row r="1642" spans="1:6">
      <c r="A1642" s="11">
        <v>38918</v>
      </c>
      <c r="B1642" s="13">
        <v>93806.804429558295</v>
      </c>
      <c r="C1642" s="6">
        <v>21.527200000000001</v>
      </c>
      <c r="D1642" s="6">
        <f t="shared" si="50"/>
        <v>2.8702933333333336</v>
      </c>
      <c r="E1642" s="1">
        <f>LOOKUP(A1642,'Crude Price'!A1642:A5573,'Crude Price'!C1642:C5573)</f>
        <v>72.56</v>
      </c>
      <c r="F1642" s="15">
        <f t="shared" si="51"/>
        <v>3.9557515619257626E-2</v>
      </c>
    </row>
    <row r="1643" spans="1:6">
      <c r="A1643" s="11">
        <v>38919</v>
      </c>
      <c r="B1643" s="13">
        <v>93924.933787185873</v>
      </c>
      <c r="C1643" s="6">
        <v>21.527200000000001</v>
      </c>
      <c r="D1643" s="6">
        <f t="shared" si="50"/>
        <v>2.8702933333333336</v>
      </c>
      <c r="E1643" s="1">
        <f>LOOKUP(A1643,'Crude Price'!A1643:A5574,'Crude Price'!C1643:C5574)</f>
        <v>72.959999999999994</v>
      </c>
      <c r="F1643" s="15">
        <f t="shared" si="51"/>
        <v>3.9340643274853808E-2</v>
      </c>
    </row>
    <row r="1644" spans="1:6">
      <c r="A1644" s="11">
        <v>38922</v>
      </c>
      <c r="B1644" s="13">
        <v>93169.146997188654</v>
      </c>
      <c r="C1644" s="6">
        <v>21.375599999999999</v>
      </c>
      <c r="D1644" s="6">
        <f t="shared" si="50"/>
        <v>2.8500799999999997</v>
      </c>
      <c r="E1644" s="1">
        <f>LOOKUP(A1644,'Crude Price'!A1644:A5575,'Crude Price'!C1644:C5575)</f>
        <v>72.09</v>
      </c>
      <c r="F1644" s="15">
        <f t="shared" si="51"/>
        <v>3.9535025662366483E-2</v>
      </c>
    </row>
    <row r="1645" spans="1:6">
      <c r="A1645" s="11">
        <v>38923</v>
      </c>
      <c r="B1645" s="13">
        <v>92413.36020719145</v>
      </c>
      <c r="C1645" s="6">
        <v>21.224</v>
      </c>
      <c r="D1645" s="6">
        <f t="shared" si="50"/>
        <v>2.8298666666666668</v>
      </c>
      <c r="E1645" s="1">
        <f>LOOKUP(A1645,'Crude Price'!A1645:A5576,'Crude Price'!C1645:C5576)</f>
        <v>72.489999999999995</v>
      </c>
      <c r="F1645" s="15">
        <f t="shared" si="51"/>
        <v>3.9038028233779373E-2</v>
      </c>
    </row>
    <row r="1646" spans="1:6">
      <c r="A1646" s="11">
        <v>38924</v>
      </c>
      <c r="B1646" s="13">
        <v>88161.908826695028</v>
      </c>
      <c r="C1646" s="6">
        <v>20.466000000000001</v>
      </c>
      <c r="D1646" s="6">
        <f t="shared" si="50"/>
        <v>2.7288000000000001</v>
      </c>
      <c r="E1646" s="1">
        <f>LOOKUP(A1646,'Crude Price'!A1646:A5577,'Crude Price'!C1646:C5577)</f>
        <v>73.760000000000005</v>
      </c>
      <c r="F1646" s="15">
        <f t="shared" si="51"/>
        <v>3.6995661605206072E-2</v>
      </c>
    </row>
    <row r="1647" spans="1:6">
      <c r="A1647" s="11">
        <v>38925</v>
      </c>
      <c r="B1647" s="13">
        <v>86414.076531445433</v>
      </c>
      <c r="C1647" s="6">
        <v>20.162800000000001</v>
      </c>
      <c r="D1647" s="6">
        <f t="shared" si="50"/>
        <v>2.6883733333333333</v>
      </c>
      <c r="E1647" s="1">
        <f>LOOKUP(A1647,'Crude Price'!A1647:A5578,'Crude Price'!C1647:C5578)</f>
        <v>75.36</v>
      </c>
      <c r="F1647" s="15">
        <f t="shared" si="51"/>
        <v>3.5673743807501768E-2</v>
      </c>
    </row>
    <row r="1648" spans="1:6">
      <c r="A1648" s="11">
        <v>38926</v>
      </c>
      <c r="B1648" s="13">
        <v>84666.244236195809</v>
      </c>
      <c r="C1648" s="6">
        <v>19.8596</v>
      </c>
      <c r="D1648" s="6">
        <f t="shared" si="50"/>
        <v>2.6479466666666669</v>
      </c>
      <c r="E1648" s="1">
        <f>LOOKUP(A1648,'Crude Price'!A1648:A5579,'Crude Price'!C1648:C5579)</f>
        <v>73.95</v>
      </c>
      <c r="F1648" s="15">
        <f t="shared" si="51"/>
        <v>3.5807257155735857E-2</v>
      </c>
    </row>
    <row r="1649" spans="1:6">
      <c r="A1649" s="11">
        <v>38929</v>
      </c>
      <c r="B1649" s="13">
        <v>82918.4119409462</v>
      </c>
      <c r="C1649" s="6">
        <v>19.5564</v>
      </c>
      <c r="D1649" s="6">
        <f t="shared" si="50"/>
        <v>2.6075200000000001</v>
      </c>
      <c r="E1649" s="1">
        <f>LOOKUP(A1649,'Crude Price'!A1649:A5580,'Crude Price'!C1649:C5580)</f>
        <v>74.75</v>
      </c>
      <c r="F1649" s="15">
        <f t="shared" si="51"/>
        <v>3.4883210702341134E-2</v>
      </c>
    </row>
    <row r="1650" spans="1:6">
      <c r="A1650" s="11">
        <v>38930</v>
      </c>
      <c r="B1650" s="13">
        <v>79422.747350447011</v>
      </c>
      <c r="C1650" s="6">
        <v>18.95</v>
      </c>
      <c r="D1650" s="6">
        <f t="shared" si="50"/>
        <v>2.5266666666666664</v>
      </c>
      <c r="E1650" s="1">
        <f>LOOKUP(A1650,'Crude Price'!A1650:A5581,'Crude Price'!C1650:C5581)</f>
        <v>76.39</v>
      </c>
      <c r="F1650" s="15">
        <f t="shared" si="51"/>
        <v>3.3075882532617701E-2</v>
      </c>
    </row>
    <row r="1651" spans="1:6">
      <c r="A1651" s="11">
        <v>38931</v>
      </c>
      <c r="B1651" s="13">
        <v>67187.921283699761</v>
      </c>
      <c r="C1651" s="6">
        <v>16.8276</v>
      </c>
      <c r="D1651" s="6">
        <f t="shared" si="50"/>
        <v>2.2436799999999999</v>
      </c>
      <c r="E1651" s="1">
        <f>LOOKUP(A1651,'Crude Price'!A1651:A5582,'Crude Price'!C1651:C5582)</f>
        <v>77.63</v>
      </c>
      <c r="F1651" s="15">
        <f t="shared" si="51"/>
        <v>2.8902228519902099E-2</v>
      </c>
    </row>
    <row r="1652" spans="1:6">
      <c r="A1652" s="11">
        <v>38932</v>
      </c>
      <c r="B1652" s="13">
        <v>64566.172840825369</v>
      </c>
      <c r="C1652" s="6">
        <v>16.372800000000002</v>
      </c>
      <c r="D1652" s="6">
        <f t="shared" si="50"/>
        <v>2.1830400000000001</v>
      </c>
      <c r="E1652" s="1">
        <f>LOOKUP(A1652,'Crude Price'!A1652:A5583,'Crude Price'!C1652:C5583)</f>
        <v>76.28</v>
      </c>
      <c r="F1652" s="15">
        <f t="shared" si="51"/>
        <v>2.8618772941793394E-2</v>
      </c>
    </row>
    <row r="1653" spans="1:6">
      <c r="A1653" s="11">
        <v>38933</v>
      </c>
      <c r="B1653" s="13">
        <v>61188.637607953744</v>
      </c>
      <c r="C1653" s="6">
        <v>15.766400000000001</v>
      </c>
      <c r="D1653" s="6">
        <f t="shared" si="50"/>
        <v>2.1021866666666669</v>
      </c>
      <c r="E1653" s="1">
        <f>LOOKUP(A1653,'Crude Price'!A1653:A5584,'Crude Price'!C1653:C5584)</f>
        <v>76.53</v>
      </c>
      <c r="F1653" s="15">
        <f t="shared" si="51"/>
        <v>2.7468792194782005E-2</v>
      </c>
    </row>
    <row r="1654" spans="1:6">
      <c r="A1654" s="11">
        <v>38936</v>
      </c>
      <c r="B1654" s="13">
        <v>57811.102375082126</v>
      </c>
      <c r="C1654" s="6">
        <v>15.16</v>
      </c>
      <c r="D1654" s="6">
        <f t="shared" si="50"/>
        <v>2.0213333333333332</v>
      </c>
      <c r="E1654" s="1">
        <f>LOOKUP(A1654,'Crude Price'!A1654:A5585,'Crude Price'!C1654:C5585)</f>
        <v>77.819999999999993</v>
      </c>
      <c r="F1654" s="15">
        <f t="shared" si="51"/>
        <v>2.5974471001456351E-2</v>
      </c>
    </row>
    <row r="1655" spans="1:6">
      <c r="A1655" s="11">
        <v>38937</v>
      </c>
      <c r="B1655" s="13">
        <v>57929.231732709719</v>
      </c>
      <c r="C1655" s="6">
        <v>15.16</v>
      </c>
      <c r="D1655" s="6">
        <f t="shared" si="50"/>
        <v>2.0213333333333332</v>
      </c>
      <c r="E1655" s="1">
        <f>LOOKUP(A1655,'Crude Price'!A1655:A5586,'Crude Price'!C1655:C5586)</f>
        <v>77.930000000000007</v>
      </c>
      <c r="F1655" s="15">
        <f t="shared" si="51"/>
        <v>2.5937807434021982E-2</v>
      </c>
    </row>
    <row r="1656" spans="1:6">
      <c r="A1656" s="11">
        <v>38938</v>
      </c>
      <c r="B1656" s="13">
        <v>65912.606418960524</v>
      </c>
      <c r="C1656" s="6">
        <v>16.5244</v>
      </c>
      <c r="D1656" s="6">
        <f t="shared" si="50"/>
        <v>2.2032533333333335</v>
      </c>
      <c r="E1656" s="1">
        <f>LOOKUP(A1656,'Crude Price'!A1656:A5587,'Crude Price'!C1656:C5587)</f>
        <v>78.260000000000005</v>
      </c>
      <c r="F1656" s="15">
        <f t="shared" si="51"/>
        <v>2.8152994292529175E-2</v>
      </c>
    </row>
    <row r="1657" spans="1:6">
      <c r="A1657" s="11">
        <v>38939</v>
      </c>
      <c r="B1657" s="13">
        <v>78265.561843335367</v>
      </c>
      <c r="C1657" s="6">
        <v>18.646799999999999</v>
      </c>
      <c r="D1657" s="6">
        <f t="shared" si="50"/>
        <v>2.48624</v>
      </c>
      <c r="E1657" s="1">
        <f>LOOKUP(A1657,'Crude Price'!A1657:A5588,'Crude Price'!C1657:C5588)</f>
        <v>75.69</v>
      </c>
      <c r="F1657" s="15">
        <f t="shared" si="51"/>
        <v>3.2847668119963008E-2</v>
      </c>
    </row>
    <row r="1658" spans="1:6">
      <c r="A1658" s="11">
        <v>38940</v>
      </c>
      <c r="B1658" s="13">
        <v>85493.149739588946</v>
      </c>
      <c r="C1658" s="6">
        <v>19.8596</v>
      </c>
      <c r="D1658" s="6">
        <f t="shared" si="50"/>
        <v>2.6479466666666669</v>
      </c>
      <c r="E1658" s="1">
        <f>LOOKUP(A1658,'Crude Price'!A1658:A5589,'Crude Price'!C1658:C5589)</f>
        <v>75.19</v>
      </c>
      <c r="F1658" s="15">
        <f t="shared" si="51"/>
        <v>3.5216739814691672E-2</v>
      </c>
    </row>
    <row r="1659" spans="1:6">
      <c r="A1659" s="11">
        <v>38943</v>
      </c>
      <c r="B1659" s="13">
        <v>90098.989192968162</v>
      </c>
      <c r="C1659" s="6">
        <v>20.617600000000003</v>
      </c>
      <c r="D1659" s="6">
        <f t="shared" si="50"/>
        <v>2.7490133333333335</v>
      </c>
      <c r="E1659" s="1">
        <f>LOOKUP(A1659,'Crude Price'!A1659:A5590,'Crude Price'!C1659:C5590)</f>
        <v>73.78</v>
      </c>
      <c r="F1659" s="15">
        <f t="shared" si="51"/>
        <v>3.725960061443933E-2</v>
      </c>
    </row>
    <row r="1660" spans="1:6">
      <c r="A1660" s="11">
        <v>38944</v>
      </c>
      <c r="B1660" s="13">
        <v>90335.247908223348</v>
      </c>
      <c r="C1660" s="6">
        <v>20.617600000000003</v>
      </c>
      <c r="D1660" s="6">
        <f t="shared" si="50"/>
        <v>2.7490133333333335</v>
      </c>
      <c r="E1660" s="1">
        <f>LOOKUP(A1660,'Crude Price'!A1660:A5591,'Crude Price'!C1660:C5591)</f>
        <v>73.569999999999993</v>
      </c>
      <c r="F1660" s="15">
        <f t="shared" si="51"/>
        <v>3.7365955325993391E-2</v>
      </c>
    </row>
    <row r="1661" spans="1:6">
      <c r="A1661" s="11">
        <v>38945</v>
      </c>
      <c r="B1661" s="13">
        <v>91445.422771103316</v>
      </c>
      <c r="C1661" s="6">
        <v>20.769200000000001</v>
      </c>
      <c r="D1661" s="6">
        <f t="shared" si="50"/>
        <v>2.7692266666666669</v>
      </c>
      <c r="E1661" s="1">
        <f>LOOKUP(A1661,'Crude Price'!A1661:A5592,'Crude Price'!C1661:C5592)</f>
        <v>72.67</v>
      </c>
      <c r="F1661" s="15">
        <f t="shared" si="51"/>
        <v>3.8106875831383884E-2</v>
      </c>
    </row>
    <row r="1662" spans="1:6">
      <c r="A1662" s="11">
        <v>38946</v>
      </c>
      <c r="B1662" s="13">
        <v>89933.849191108893</v>
      </c>
      <c r="C1662" s="6">
        <v>20.466000000000001</v>
      </c>
      <c r="D1662" s="6">
        <f t="shared" si="50"/>
        <v>2.7288000000000001</v>
      </c>
      <c r="E1662" s="1">
        <f>LOOKUP(A1662,'Crude Price'!A1662:A5593,'Crude Price'!C1662:C5593)</f>
        <v>70.42</v>
      </c>
      <c r="F1662" s="15">
        <f t="shared" si="51"/>
        <v>3.8750355012780457E-2</v>
      </c>
    </row>
    <row r="1663" spans="1:6">
      <c r="A1663" s="11">
        <v>38947</v>
      </c>
      <c r="B1663" s="13">
        <v>85800.527168240093</v>
      </c>
      <c r="C1663" s="6">
        <v>19.708000000000002</v>
      </c>
      <c r="D1663" s="6">
        <f t="shared" si="50"/>
        <v>2.6277333333333335</v>
      </c>
      <c r="E1663" s="1">
        <f>LOOKUP(A1663,'Crude Price'!A1663:A5594,'Crude Price'!C1663:C5594)</f>
        <v>71.3</v>
      </c>
      <c r="F1663" s="15">
        <f t="shared" si="51"/>
        <v>3.6854604955586727E-2</v>
      </c>
    </row>
    <row r="1664" spans="1:6">
      <c r="A1664" s="11">
        <v>38950</v>
      </c>
      <c r="B1664" s="13">
        <v>83415.037440620843</v>
      </c>
      <c r="C1664" s="6">
        <v>19.2532</v>
      </c>
      <c r="D1664" s="6">
        <f t="shared" si="50"/>
        <v>2.5670933333333332</v>
      </c>
      <c r="E1664" s="1">
        <f>LOOKUP(A1664,'Crude Price'!A1664:A5595,'Crude Price'!C1664:C5595)</f>
        <v>72.42</v>
      </c>
      <c r="F1664" s="15">
        <f t="shared" si="51"/>
        <v>3.5447298168093527E-2</v>
      </c>
    </row>
    <row r="1665" spans="1:6">
      <c r="A1665" s="11">
        <v>38951</v>
      </c>
      <c r="B1665" s="13">
        <v>81903.46386062642</v>
      </c>
      <c r="C1665" s="6">
        <v>18.95</v>
      </c>
      <c r="D1665" s="6">
        <f t="shared" si="50"/>
        <v>2.5266666666666664</v>
      </c>
      <c r="E1665" s="1">
        <f>LOOKUP(A1665,'Crude Price'!A1665:A5596,'Crude Price'!C1665:C5596)</f>
        <v>72.06</v>
      </c>
      <c r="F1665" s="15">
        <f t="shared" si="51"/>
        <v>3.5063373114996757E-2</v>
      </c>
    </row>
    <row r="1666" spans="1:6">
      <c r="A1666" s="11">
        <v>38952</v>
      </c>
      <c r="B1666" s="13">
        <v>82139.722575881606</v>
      </c>
      <c r="C1666" s="6">
        <v>18.95</v>
      </c>
      <c r="D1666" s="6">
        <f t="shared" si="50"/>
        <v>2.5266666666666664</v>
      </c>
      <c r="E1666" s="1">
        <f>LOOKUP(A1666,'Crude Price'!A1666:A5597,'Crude Price'!C1666:C5597)</f>
        <v>71.12</v>
      </c>
      <c r="F1666" s="15">
        <f t="shared" si="51"/>
        <v>3.5526809148856385E-2</v>
      </c>
    </row>
    <row r="1667" spans="1:6">
      <c r="A1667" s="11">
        <v>38953</v>
      </c>
      <c r="B1667" s="13">
        <v>82375.981291136792</v>
      </c>
      <c r="C1667" s="6">
        <v>18.95</v>
      </c>
      <c r="D1667" s="6">
        <f t="shared" ref="D1667:D1730" si="52">C1667/7.5</f>
        <v>2.5266666666666664</v>
      </c>
      <c r="E1667" s="1">
        <f>LOOKUP(A1667,'Crude Price'!A1667:A5598,'Crude Price'!C1667:C5598)</f>
        <v>71.400000000000006</v>
      </c>
      <c r="F1667" s="15">
        <f t="shared" ref="F1667:F1730" si="53">D1667/E1667</f>
        <v>3.5387488328664791E-2</v>
      </c>
    </row>
    <row r="1668" spans="1:6">
      <c r="A1668" s="11">
        <v>38954</v>
      </c>
      <c r="B1668" s="13">
        <v>81738.323858767166</v>
      </c>
      <c r="C1668" s="6">
        <v>18.798400000000001</v>
      </c>
      <c r="D1668" s="6">
        <f t="shared" si="52"/>
        <v>2.5064533333333334</v>
      </c>
      <c r="E1668" s="1">
        <f>LOOKUP(A1668,'Crude Price'!A1668:A5599,'Crude Price'!C1668:C5599)</f>
        <v>72.58</v>
      </c>
      <c r="F1668" s="15">
        <f t="shared" si="53"/>
        <v>3.4533664002939286E-2</v>
      </c>
    </row>
    <row r="1669" spans="1:6">
      <c r="A1669" s="11">
        <v>38958</v>
      </c>
      <c r="B1669" s="13">
        <v>78478.917983523148</v>
      </c>
      <c r="C1669" s="6">
        <v>18.192</v>
      </c>
      <c r="D1669" s="6">
        <f t="shared" si="52"/>
        <v>2.4256000000000002</v>
      </c>
      <c r="E1669" s="1">
        <f>LOOKUP(A1669,'Crude Price'!A1669:A5600,'Crude Price'!C1669:C5600)</f>
        <v>67.010000000000005</v>
      </c>
      <c r="F1669" s="15">
        <f t="shared" si="53"/>
        <v>3.6197582450380537E-2</v>
      </c>
    </row>
    <row r="1670" spans="1:6">
      <c r="A1670" s="11">
        <v>38959</v>
      </c>
      <c r="B1670" s="13">
        <v>72597.763665404695</v>
      </c>
      <c r="C1670" s="6">
        <v>17.130799999999997</v>
      </c>
      <c r="D1670" s="6">
        <f t="shared" si="52"/>
        <v>2.2841066666666663</v>
      </c>
      <c r="E1670" s="1">
        <f>LOOKUP(A1670,'Crude Price'!A1670:A5601,'Crude Price'!C1670:C5601)</f>
        <v>67.150000000000006</v>
      </c>
      <c r="F1670" s="15">
        <f t="shared" si="53"/>
        <v>3.4014991312980879E-2</v>
      </c>
    </row>
    <row r="1671" spans="1:6">
      <c r="A1671" s="11">
        <v>38960</v>
      </c>
      <c r="B1671" s="13">
        <v>70212.273937785503</v>
      </c>
      <c r="C1671" s="6">
        <v>16.676000000000002</v>
      </c>
      <c r="D1671" s="6">
        <f t="shared" si="52"/>
        <v>2.2234666666666669</v>
      </c>
      <c r="E1671" s="1">
        <f>LOOKUP(A1671,'Crude Price'!A1671:A5602,'Crude Price'!C1671:C5602)</f>
        <v>67.66</v>
      </c>
      <c r="F1671" s="15">
        <f t="shared" si="53"/>
        <v>3.2862350970538974E-2</v>
      </c>
    </row>
    <row r="1672" spans="1:6">
      <c r="A1672" s="11">
        <v>38961</v>
      </c>
      <c r="B1672" s="13">
        <v>70251.650390328025</v>
      </c>
      <c r="C1672" s="6">
        <v>16.676000000000002</v>
      </c>
      <c r="D1672" s="6">
        <f t="shared" si="52"/>
        <v>2.2234666666666669</v>
      </c>
      <c r="E1672" s="1">
        <f>LOOKUP(A1672,'Crude Price'!A1672:A5603,'Crude Price'!C1672:C5603)</f>
        <v>70.489999999999995</v>
      </c>
      <c r="F1672" s="15">
        <f t="shared" si="53"/>
        <v>3.1543008464557626E-2</v>
      </c>
    </row>
    <row r="1673" spans="1:6">
      <c r="A1673" s="11">
        <v>38964</v>
      </c>
      <c r="B1673" s="13">
        <v>68503.818095078415</v>
      </c>
      <c r="C1673" s="6">
        <v>16.372800000000002</v>
      </c>
      <c r="D1673" s="6">
        <f t="shared" si="52"/>
        <v>2.1830400000000001</v>
      </c>
      <c r="E1673" s="1">
        <f>LOOKUP(A1673,'Crude Price'!A1673:A5604,'Crude Price'!C1673:C5604)</f>
        <v>68.62</v>
      </c>
      <c r="F1673" s="15">
        <f t="shared" si="53"/>
        <v>3.1813465461964438E-2</v>
      </c>
    </row>
    <row r="1674" spans="1:6">
      <c r="A1674" s="11">
        <v>38965</v>
      </c>
      <c r="B1674" s="13">
        <v>68503.818095078415</v>
      </c>
      <c r="C1674" s="6">
        <v>16.372800000000002</v>
      </c>
      <c r="D1674" s="6">
        <f t="shared" si="52"/>
        <v>2.1830400000000001</v>
      </c>
      <c r="E1674" s="1">
        <f>LOOKUP(A1674,'Crude Price'!A1674:A5605,'Crude Price'!C1674:C5605)</f>
        <v>65.94</v>
      </c>
      <c r="F1674" s="15">
        <f t="shared" si="53"/>
        <v>3.3106460418562335E-2</v>
      </c>
    </row>
    <row r="1675" spans="1:6">
      <c r="A1675" s="11">
        <v>38966</v>
      </c>
      <c r="B1675" s="13">
        <v>71125.566537952793</v>
      </c>
      <c r="C1675" s="6">
        <v>16.8276</v>
      </c>
      <c r="D1675" s="6">
        <f t="shared" si="52"/>
        <v>2.2436799999999999</v>
      </c>
      <c r="E1675" s="1">
        <f>LOOKUP(A1675,'Crude Price'!A1675:A5606,'Crude Price'!C1675:C5606)</f>
        <v>65.41</v>
      </c>
      <c r="F1675" s="15">
        <f t="shared" si="53"/>
        <v>3.4301788717321507E-2</v>
      </c>
    </row>
    <row r="1676" spans="1:6">
      <c r="A1676" s="11">
        <v>38967</v>
      </c>
      <c r="B1676" s="13">
        <v>71125.566537952793</v>
      </c>
      <c r="C1676" s="6">
        <v>16.8276</v>
      </c>
      <c r="D1676" s="6">
        <f t="shared" si="52"/>
        <v>2.2436799999999999</v>
      </c>
      <c r="E1676" s="1">
        <f>LOOKUP(A1676,'Crude Price'!A1676:A5607,'Crude Price'!C1676:C5607)</f>
        <v>64.52</v>
      </c>
      <c r="F1676" s="15">
        <f t="shared" si="53"/>
        <v>3.4774953502789835E-2</v>
      </c>
    </row>
    <row r="1677" spans="1:6">
      <c r="A1677" s="11">
        <v>38968</v>
      </c>
      <c r="B1677" s="13">
        <v>72873.398833202402</v>
      </c>
      <c r="C1677" s="6">
        <v>17.130799999999997</v>
      </c>
      <c r="D1677" s="6">
        <f t="shared" si="52"/>
        <v>2.2841066666666663</v>
      </c>
      <c r="E1677" s="1">
        <f>LOOKUP(A1677,'Crude Price'!A1677:A5608,'Crude Price'!C1677:C5608)</f>
        <v>64.3</v>
      </c>
      <c r="F1677" s="15">
        <f t="shared" si="53"/>
        <v>3.5522654224987037E-2</v>
      </c>
    </row>
    <row r="1678" spans="1:6">
      <c r="A1678" s="11">
        <v>38971</v>
      </c>
      <c r="B1678" s="13">
        <v>72873.398833202402</v>
      </c>
      <c r="C1678" s="6">
        <v>17.130799999999997</v>
      </c>
      <c r="D1678" s="6">
        <f t="shared" si="52"/>
        <v>2.2841066666666663</v>
      </c>
      <c r="E1678" s="1">
        <f>LOOKUP(A1678,'Crude Price'!A1678:A5609,'Crude Price'!C1678:C5609)</f>
        <v>62.41</v>
      </c>
      <c r="F1678" s="15">
        <f t="shared" si="53"/>
        <v>3.659840837472627E-2</v>
      </c>
    </row>
    <row r="1679" spans="1:6">
      <c r="A1679" s="11">
        <v>38972</v>
      </c>
      <c r="B1679" s="13">
        <v>72873.398833202402</v>
      </c>
      <c r="C1679" s="6">
        <v>17.130799999999997</v>
      </c>
      <c r="D1679" s="6">
        <f t="shared" si="52"/>
        <v>2.2841066666666663</v>
      </c>
      <c r="E1679" s="1">
        <f>LOOKUP(A1679,'Crude Price'!A1679:A5610,'Crude Price'!C1679:C5610)</f>
        <v>62.23</v>
      </c>
      <c r="F1679" s="15">
        <f t="shared" si="53"/>
        <v>3.6704269109218486E-2</v>
      </c>
    </row>
    <row r="1680" spans="1:6">
      <c r="A1680" s="11">
        <v>38973</v>
      </c>
      <c r="B1680" s="13">
        <v>73747.314980827214</v>
      </c>
      <c r="C1680" s="6">
        <v>17.282399999999999</v>
      </c>
      <c r="D1680" s="6">
        <f t="shared" si="52"/>
        <v>2.3043199999999997</v>
      </c>
      <c r="E1680" s="1">
        <f>LOOKUP(A1680,'Crude Price'!A1680:A5611,'Crude Price'!C1680:C5611)</f>
        <v>61.28</v>
      </c>
      <c r="F1680" s="15">
        <f t="shared" si="53"/>
        <v>3.7603133159268921E-2</v>
      </c>
    </row>
    <row r="1681" spans="1:6">
      <c r="A1681" s="11">
        <v>38974</v>
      </c>
      <c r="B1681" s="13">
        <v>72873.398833202402</v>
      </c>
      <c r="C1681" s="6">
        <v>17.130799999999997</v>
      </c>
      <c r="D1681" s="6">
        <f t="shared" si="52"/>
        <v>2.2841066666666663</v>
      </c>
      <c r="E1681" s="1">
        <f>LOOKUP(A1681,'Crude Price'!A1681:A5612,'Crude Price'!C1681:C5612)</f>
        <v>60.75</v>
      </c>
      <c r="F1681" s="15">
        <f t="shared" si="53"/>
        <v>3.7598463648834013E-2</v>
      </c>
    </row>
    <row r="1682" spans="1:6">
      <c r="A1682" s="11">
        <v>38975</v>
      </c>
      <c r="B1682" s="13">
        <v>73747.314980827214</v>
      </c>
      <c r="C1682" s="6">
        <v>17.282399999999999</v>
      </c>
      <c r="D1682" s="6">
        <f t="shared" si="52"/>
        <v>2.3043199999999997</v>
      </c>
      <c r="E1682" s="1">
        <f>LOOKUP(A1682,'Crude Price'!A1682:A5613,'Crude Price'!C1682:C5613)</f>
        <v>60.23</v>
      </c>
      <c r="F1682" s="15">
        <f t="shared" si="53"/>
        <v>3.8258675078864351E-2</v>
      </c>
    </row>
    <row r="1683" spans="1:6">
      <c r="A1683" s="11">
        <v>38978</v>
      </c>
      <c r="B1683" s="13">
        <v>79864.728014200824</v>
      </c>
      <c r="C1683" s="6">
        <v>18.343599999999999</v>
      </c>
      <c r="D1683" s="6">
        <f t="shared" si="52"/>
        <v>2.4458133333333332</v>
      </c>
      <c r="E1683" s="1">
        <f>LOOKUP(A1683,'Crude Price'!A1683:A5614,'Crude Price'!C1683:C5614)</f>
        <v>61.47</v>
      </c>
      <c r="F1683" s="15">
        <f t="shared" si="53"/>
        <v>3.9788731630605714E-2</v>
      </c>
    </row>
    <row r="1684" spans="1:6">
      <c r="A1684" s="11">
        <v>38979</v>
      </c>
      <c r="B1684" s="13">
        <v>82486.47645707523</v>
      </c>
      <c r="C1684" s="6">
        <v>18.798400000000001</v>
      </c>
      <c r="D1684" s="6">
        <f t="shared" si="52"/>
        <v>2.5064533333333334</v>
      </c>
      <c r="E1684" s="1">
        <f>LOOKUP(A1684,'Crude Price'!A1684:A5615,'Crude Price'!C1684:C5615)</f>
        <v>62.52</v>
      </c>
      <c r="F1684" s="15">
        <f t="shared" si="53"/>
        <v>4.0090424397526123E-2</v>
      </c>
    </row>
    <row r="1685" spans="1:6">
      <c r="A1685" s="11">
        <v>38980</v>
      </c>
      <c r="B1685" s="13">
        <v>82486.47645707523</v>
      </c>
      <c r="C1685" s="6">
        <v>18.798400000000001</v>
      </c>
      <c r="D1685" s="6">
        <f t="shared" si="52"/>
        <v>2.5064533333333334</v>
      </c>
      <c r="E1685" s="1">
        <f>LOOKUP(A1685,'Crude Price'!A1685:A5616,'Crude Price'!C1685:C5616)</f>
        <v>59.09</v>
      </c>
      <c r="F1685" s="15">
        <f t="shared" si="53"/>
        <v>4.2417555141873974E-2</v>
      </c>
    </row>
    <row r="1686" spans="1:6">
      <c r="A1686" s="11">
        <v>38981</v>
      </c>
      <c r="B1686" s="13">
        <v>83360.392604700042</v>
      </c>
      <c r="C1686" s="6">
        <v>18.95</v>
      </c>
      <c r="D1686" s="6">
        <f t="shared" si="52"/>
        <v>2.5266666666666664</v>
      </c>
      <c r="E1686" s="1">
        <f>LOOKUP(A1686,'Crude Price'!A1686:A5617,'Crude Price'!C1686:C5617)</f>
        <v>59.27</v>
      </c>
      <c r="F1686" s="15">
        <f t="shared" si="53"/>
        <v>4.2629773353579654E-2</v>
      </c>
    </row>
    <row r="1687" spans="1:6">
      <c r="A1687" s="11">
        <v>38982</v>
      </c>
      <c r="B1687" s="13">
        <v>82643.982267245359</v>
      </c>
      <c r="C1687" s="6">
        <v>18.798400000000001</v>
      </c>
      <c r="D1687" s="6">
        <f t="shared" si="52"/>
        <v>2.5064533333333334</v>
      </c>
      <c r="E1687" s="1">
        <f>LOOKUP(A1687,'Crude Price'!A1687:A5618,'Crude Price'!C1687:C5618)</f>
        <v>58.81</v>
      </c>
      <c r="F1687" s="15">
        <f t="shared" si="53"/>
        <v>4.2619509153772037E-2</v>
      </c>
    </row>
    <row r="1688" spans="1:6">
      <c r="A1688" s="11">
        <v>38985</v>
      </c>
      <c r="B1688" s="13">
        <v>80896.149971995765</v>
      </c>
      <c r="C1688" s="6">
        <v>18.495200000000001</v>
      </c>
      <c r="D1688" s="6">
        <f t="shared" si="52"/>
        <v>2.4660266666666666</v>
      </c>
      <c r="E1688" s="1">
        <f>LOOKUP(A1688,'Crude Price'!A1688:A5619,'Crude Price'!C1688:C5619)</f>
        <v>57.89</v>
      </c>
      <c r="F1688" s="15">
        <f t="shared" si="53"/>
        <v>4.259849139171993E-2</v>
      </c>
    </row>
    <row r="1689" spans="1:6">
      <c r="A1689" s="11">
        <v>38986</v>
      </c>
      <c r="B1689" s="13">
        <v>80022.233824370953</v>
      </c>
      <c r="C1689" s="6">
        <v>18.343599999999999</v>
      </c>
      <c r="D1689" s="6">
        <f t="shared" si="52"/>
        <v>2.4458133333333332</v>
      </c>
      <c r="E1689" s="1">
        <f>LOOKUP(A1689,'Crude Price'!A1689:A5620,'Crude Price'!C1689:C5620)</f>
        <v>58.53</v>
      </c>
      <c r="F1689" s="15">
        <f t="shared" si="53"/>
        <v>4.1787345520815533E-2</v>
      </c>
    </row>
    <row r="1690" spans="1:6">
      <c r="A1690" s="11">
        <v>38987</v>
      </c>
      <c r="B1690" s="13">
        <v>78274.401529121329</v>
      </c>
      <c r="C1690" s="6">
        <v>18.040399999999998</v>
      </c>
      <c r="D1690" s="6">
        <f t="shared" si="52"/>
        <v>2.4053866666666663</v>
      </c>
      <c r="E1690" s="1">
        <f>LOOKUP(A1690,'Crude Price'!A1690:A5621,'Crude Price'!C1690:C5621)</f>
        <v>57.6</v>
      </c>
      <c r="F1690" s="15">
        <f t="shared" si="53"/>
        <v>4.1760185185185178E-2</v>
      </c>
    </row>
    <row r="1691" spans="1:6">
      <c r="A1691" s="11">
        <v>38988</v>
      </c>
      <c r="B1691" s="13">
        <v>73030.904643372531</v>
      </c>
      <c r="C1691" s="6">
        <v>17.130799999999997</v>
      </c>
      <c r="D1691" s="6">
        <f t="shared" si="52"/>
        <v>2.2841066666666663</v>
      </c>
      <c r="E1691" s="1">
        <f>LOOKUP(A1691,'Crude Price'!A1691:A5622,'Crude Price'!C1691:C5622)</f>
        <v>60.68</v>
      </c>
      <c r="F1691" s="15">
        <f t="shared" si="53"/>
        <v>3.7641836958910123E-2</v>
      </c>
    </row>
    <row r="1692" spans="1:6">
      <c r="A1692" s="11">
        <v>38989</v>
      </c>
      <c r="B1692" s="13">
        <v>68661.323905248544</v>
      </c>
      <c r="C1692" s="6">
        <v>16.372800000000002</v>
      </c>
      <c r="D1692" s="6">
        <f t="shared" si="52"/>
        <v>2.1830400000000001</v>
      </c>
      <c r="E1692" s="1">
        <f>LOOKUP(A1692,'Crude Price'!A1692:A5623,'Crude Price'!C1692:C5623)</f>
        <v>59.09</v>
      </c>
      <c r="F1692" s="15">
        <f t="shared" si="53"/>
        <v>3.6944322220341851E-2</v>
      </c>
    </row>
    <row r="1693" spans="1:6">
      <c r="A1693" s="11">
        <v>38992</v>
      </c>
      <c r="B1693" s="13">
        <v>64291.743167124514</v>
      </c>
      <c r="C1693" s="6">
        <v>15.614800000000001</v>
      </c>
      <c r="D1693" s="6">
        <f t="shared" si="52"/>
        <v>2.0819733333333335</v>
      </c>
      <c r="E1693" s="1">
        <f>LOOKUP(A1693,'Crude Price'!A1693:A5624,'Crude Price'!C1693:C5624)</f>
        <v>58.8</v>
      </c>
      <c r="F1693" s="15">
        <f t="shared" si="53"/>
        <v>3.5407709750566896E-2</v>
      </c>
    </row>
    <row r="1694" spans="1:6">
      <c r="A1694" s="11">
        <v>38993</v>
      </c>
      <c r="B1694" s="13">
        <v>55552.58169087649</v>
      </c>
      <c r="C1694" s="6">
        <v>14.098800000000001</v>
      </c>
      <c r="D1694" s="6">
        <f t="shared" si="52"/>
        <v>1.8798400000000002</v>
      </c>
      <c r="E1694" s="1">
        <f>LOOKUP(A1694,'Crude Price'!A1694:A5625,'Crude Price'!C1694:C5625)</f>
        <v>56.28</v>
      </c>
      <c r="F1694" s="15">
        <f t="shared" si="53"/>
        <v>3.3401563610518839E-2</v>
      </c>
    </row>
    <row r="1695" spans="1:6">
      <c r="A1695" s="11">
        <v>38994</v>
      </c>
      <c r="B1695" s="13">
        <v>51183.000952752474</v>
      </c>
      <c r="C1695" s="6">
        <v>13.3408</v>
      </c>
      <c r="D1695" s="6">
        <f t="shared" si="52"/>
        <v>1.7787733333333333</v>
      </c>
      <c r="E1695" s="1">
        <f>LOOKUP(A1695,'Crude Price'!A1695:A5626,'Crude Price'!C1695:C5626)</f>
        <v>55.82</v>
      </c>
      <c r="F1695" s="15">
        <f t="shared" si="53"/>
        <v>3.1866236713244955E-2</v>
      </c>
    </row>
    <row r="1696" spans="1:6">
      <c r="A1696" s="11">
        <v>38995</v>
      </c>
      <c r="B1696" s="13">
        <v>48561.252509878075</v>
      </c>
      <c r="C1696" s="6">
        <v>12.885999999999999</v>
      </c>
      <c r="D1696" s="6">
        <f t="shared" si="52"/>
        <v>1.7181333333333333</v>
      </c>
      <c r="E1696" s="1">
        <f>LOOKUP(A1696,'Crude Price'!A1696:A5627,'Crude Price'!C1696:C5627)</f>
        <v>57.93</v>
      </c>
      <c r="F1696" s="15">
        <f t="shared" si="53"/>
        <v>2.9658783589389493E-2</v>
      </c>
    </row>
    <row r="1697" spans="1:6">
      <c r="A1697" s="11">
        <v>38996</v>
      </c>
      <c r="B1697" s="13">
        <v>47687.336362253263</v>
      </c>
      <c r="C1697" s="6">
        <v>12.734399999999999</v>
      </c>
      <c r="D1697" s="6">
        <f t="shared" si="52"/>
        <v>1.6979199999999999</v>
      </c>
      <c r="E1697" s="1">
        <f>LOOKUP(A1697,'Crude Price'!A1697:A5628,'Crude Price'!C1697:C5628)</f>
        <v>56.9</v>
      </c>
      <c r="F1697" s="15">
        <f t="shared" si="53"/>
        <v>2.9840421792618629E-2</v>
      </c>
    </row>
    <row r="1698" spans="1:6">
      <c r="A1698" s="11">
        <v>38999</v>
      </c>
      <c r="B1698" s="13">
        <v>43317.755624129262</v>
      </c>
      <c r="C1698" s="6">
        <v>11.9764</v>
      </c>
      <c r="D1698" s="6">
        <f t="shared" si="52"/>
        <v>1.5968533333333332</v>
      </c>
      <c r="E1698" s="1">
        <f>LOOKUP(A1698,'Crude Price'!A1698:A5629,'Crude Price'!C1698:C5629)</f>
        <v>59.25</v>
      </c>
      <c r="F1698" s="15">
        <f t="shared" si="53"/>
        <v>2.695111111111111E-2</v>
      </c>
    </row>
    <row r="1699" spans="1:6">
      <c r="A1699" s="11">
        <v>39000</v>
      </c>
      <c r="B1699" s="13">
        <v>41569.923328879653</v>
      </c>
      <c r="C1699" s="6">
        <v>11.6732</v>
      </c>
      <c r="D1699" s="6">
        <f t="shared" si="52"/>
        <v>1.5564266666666666</v>
      </c>
      <c r="E1699" s="1">
        <f>LOOKUP(A1699,'Crude Price'!A1699:A5630,'Crude Price'!C1699:C5630)</f>
        <v>57.8</v>
      </c>
      <c r="F1699" s="15">
        <f t="shared" si="53"/>
        <v>2.6927797001153404E-2</v>
      </c>
    </row>
    <row r="1700" spans="1:6">
      <c r="A1700" s="11">
        <v>39001</v>
      </c>
      <c r="B1700" s="13">
        <v>40696.007181254856</v>
      </c>
      <c r="C1700" s="6">
        <v>11.521599999999999</v>
      </c>
      <c r="D1700" s="6">
        <f t="shared" si="52"/>
        <v>1.5362133333333332</v>
      </c>
      <c r="E1700" s="1">
        <f>LOOKUP(A1700,'Crude Price'!A1700:A5631,'Crude Price'!C1700:C5631)</f>
        <v>57.75</v>
      </c>
      <c r="F1700" s="15">
        <f t="shared" si="53"/>
        <v>2.660109668109668E-2</v>
      </c>
    </row>
    <row r="1701" spans="1:6">
      <c r="A1701" s="11">
        <v>39002</v>
      </c>
      <c r="B1701" s="13">
        <v>39822.091033630066</v>
      </c>
      <c r="C1701" s="6">
        <v>11.370000000000001</v>
      </c>
      <c r="D1701" s="6">
        <f t="shared" si="52"/>
        <v>1.5160000000000002</v>
      </c>
      <c r="E1701" s="1">
        <f>LOOKUP(A1701,'Crude Price'!A1701:A5632,'Crude Price'!C1701:C5632)</f>
        <v>57.87</v>
      </c>
      <c r="F1701" s="15">
        <f t="shared" si="53"/>
        <v>2.6196647658545021E-2</v>
      </c>
    </row>
    <row r="1702" spans="1:6">
      <c r="A1702" s="11">
        <v>39003</v>
      </c>
      <c r="B1702" s="13">
        <v>38074.258738380442</v>
      </c>
      <c r="C1702" s="6">
        <v>11.066800000000001</v>
      </c>
      <c r="D1702" s="6">
        <f t="shared" si="52"/>
        <v>1.4755733333333334</v>
      </c>
      <c r="E1702" s="1">
        <f>LOOKUP(A1702,'Crude Price'!A1702:A5633,'Crude Price'!C1702:C5633)</f>
        <v>58.97</v>
      </c>
      <c r="F1702" s="15">
        <f t="shared" si="53"/>
        <v>2.5022440789101805E-2</v>
      </c>
    </row>
    <row r="1703" spans="1:6">
      <c r="A1703" s="11">
        <v>39006</v>
      </c>
      <c r="B1703" s="13">
        <v>37279.095495840702</v>
      </c>
      <c r="C1703" s="6">
        <v>10.9152</v>
      </c>
      <c r="D1703" s="6">
        <f t="shared" si="52"/>
        <v>1.45536</v>
      </c>
      <c r="E1703" s="1">
        <f>LOOKUP(A1703,'Crude Price'!A1703:A5634,'Crude Price'!C1703:C5634)</f>
        <v>58.22</v>
      </c>
      <c r="F1703" s="15">
        <f t="shared" si="53"/>
        <v>2.4997595328065957E-2</v>
      </c>
    </row>
    <row r="1704" spans="1:6">
      <c r="A1704" s="11">
        <v>39007</v>
      </c>
      <c r="B1704" s="13">
        <v>38231.764548550556</v>
      </c>
      <c r="C1704" s="6">
        <v>11.066800000000001</v>
      </c>
      <c r="D1704" s="6">
        <f t="shared" si="52"/>
        <v>1.4755733333333334</v>
      </c>
      <c r="E1704" s="1">
        <f>LOOKUP(A1704,'Crude Price'!A1704:A5635,'Crude Price'!C1704:C5635)</f>
        <v>60.13</v>
      </c>
      <c r="F1704" s="15">
        <f t="shared" si="53"/>
        <v>2.4539719496646156E-2</v>
      </c>
    </row>
    <row r="1705" spans="1:6">
      <c r="A1705" s="11">
        <v>39008</v>
      </c>
      <c r="B1705" s="13">
        <v>39184.433601260433</v>
      </c>
      <c r="C1705" s="6">
        <v>11.218400000000001</v>
      </c>
      <c r="D1705" s="6">
        <f t="shared" si="52"/>
        <v>1.4957866666666668</v>
      </c>
      <c r="E1705" s="1">
        <f>LOOKUP(A1705,'Crude Price'!A1705:A5636,'Crude Price'!C1705:C5636)</f>
        <v>58.51</v>
      </c>
      <c r="F1705" s="15">
        <f t="shared" si="53"/>
        <v>2.5564632826297503E-2</v>
      </c>
    </row>
    <row r="1706" spans="1:6">
      <c r="A1706" s="11">
        <v>39009</v>
      </c>
      <c r="B1706" s="13">
        <v>39263.186506345497</v>
      </c>
      <c r="C1706" s="6">
        <v>11.218400000000001</v>
      </c>
      <c r="D1706" s="6">
        <f t="shared" si="52"/>
        <v>1.4957866666666668</v>
      </c>
      <c r="E1706" s="1">
        <f>LOOKUP(A1706,'Crude Price'!A1706:A5637,'Crude Price'!C1706:C5637)</f>
        <v>57.74</v>
      </c>
      <c r="F1706" s="15">
        <f t="shared" si="53"/>
        <v>2.5905553631220414E-2</v>
      </c>
    </row>
    <row r="1707" spans="1:6">
      <c r="A1707" s="11">
        <v>39010</v>
      </c>
      <c r="B1707" s="13">
        <v>40215.855559055366</v>
      </c>
      <c r="C1707" s="6">
        <v>11.370000000000001</v>
      </c>
      <c r="D1707" s="6">
        <f t="shared" si="52"/>
        <v>1.5160000000000002</v>
      </c>
      <c r="E1707" s="1">
        <f>LOOKUP(A1707,'Crude Price'!A1707:A5638,'Crude Price'!C1707:C5638)</f>
        <v>57.94</v>
      </c>
      <c r="F1707" s="15">
        <f t="shared" si="53"/>
        <v>2.6164998274076635E-2</v>
      </c>
    </row>
    <row r="1708" spans="1:6">
      <c r="A1708" s="11">
        <v>39013</v>
      </c>
      <c r="B1708" s="13">
        <v>40294.60846414043</v>
      </c>
      <c r="C1708" s="6">
        <v>11.370000000000001</v>
      </c>
      <c r="D1708" s="6">
        <f t="shared" si="52"/>
        <v>1.5160000000000002</v>
      </c>
      <c r="E1708" s="1">
        <f>LOOKUP(A1708,'Crude Price'!A1708:A5639,'Crude Price'!C1708:C5639)</f>
        <v>56.56</v>
      </c>
      <c r="F1708" s="15">
        <f t="shared" si="53"/>
        <v>2.6803394625176807E-2</v>
      </c>
    </row>
    <row r="1709" spans="1:6">
      <c r="A1709" s="11">
        <v>39014</v>
      </c>
      <c r="B1709" s="13">
        <v>39499.445221600676</v>
      </c>
      <c r="C1709" s="6">
        <v>11.218400000000001</v>
      </c>
      <c r="D1709" s="6">
        <f t="shared" si="52"/>
        <v>1.4957866666666668</v>
      </c>
      <c r="E1709" s="1">
        <f>LOOKUP(A1709,'Crude Price'!A1709:A5640,'Crude Price'!C1709:C5640)</f>
        <v>56.56</v>
      </c>
      <c r="F1709" s="15">
        <f t="shared" si="53"/>
        <v>2.6446016030174449E-2</v>
      </c>
    </row>
    <row r="1710" spans="1:6">
      <c r="A1710" s="11">
        <v>39015</v>
      </c>
      <c r="B1710" s="13">
        <v>39578.198126685733</v>
      </c>
      <c r="C1710" s="6">
        <v>11.218400000000001</v>
      </c>
      <c r="D1710" s="6">
        <f t="shared" si="52"/>
        <v>1.4957866666666668</v>
      </c>
      <c r="E1710" s="1">
        <f>LOOKUP(A1710,'Crude Price'!A1710:A5641,'Crude Price'!C1710:C5641)</f>
        <v>58.79</v>
      </c>
      <c r="F1710" s="15">
        <f t="shared" si="53"/>
        <v>2.5442875772523674E-2</v>
      </c>
    </row>
    <row r="1711" spans="1:6">
      <c r="A1711" s="11">
        <v>39016</v>
      </c>
      <c r="B1711" s="13">
        <v>39656.951031770797</v>
      </c>
      <c r="C1711" s="6">
        <v>11.218400000000001</v>
      </c>
      <c r="D1711" s="6">
        <f t="shared" si="52"/>
        <v>1.4957866666666668</v>
      </c>
      <c r="E1711" s="1">
        <f>LOOKUP(A1711,'Crude Price'!A1711:A5642,'Crude Price'!C1711:C5642)</f>
        <v>58.76</v>
      </c>
      <c r="F1711" s="15">
        <f t="shared" si="53"/>
        <v>2.5455865668255053E-2</v>
      </c>
    </row>
    <row r="1712" spans="1:6">
      <c r="A1712" s="11">
        <v>39017</v>
      </c>
      <c r="B1712" s="13">
        <v>37987.871641606245</v>
      </c>
      <c r="C1712" s="6">
        <v>10.9152</v>
      </c>
      <c r="D1712" s="6">
        <f t="shared" si="52"/>
        <v>1.45536</v>
      </c>
      <c r="E1712" s="1">
        <f>LOOKUP(A1712,'Crude Price'!A1712:A5643,'Crude Price'!C1712:C5643)</f>
        <v>57.99</v>
      </c>
      <c r="F1712" s="15">
        <f t="shared" si="53"/>
        <v>2.5096740817382307E-2</v>
      </c>
    </row>
    <row r="1713" spans="1:6">
      <c r="A1713" s="11">
        <v>39020</v>
      </c>
      <c r="B1713" s="13">
        <v>38066.62454669131</v>
      </c>
      <c r="C1713" s="6">
        <v>10.9152</v>
      </c>
      <c r="D1713" s="6">
        <f t="shared" si="52"/>
        <v>1.45536</v>
      </c>
      <c r="E1713" s="1">
        <f>LOOKUP(A1713,'Crude Price'!A1713:A5644,'Crude Price'!C1713:C5644)</f>
        <v>57.08</v>
      </c>
      <c r="F1713" s="15">
        <f t="shared" si="53"/>
        <v>2.5496846531184305E-2</v>
      </c>
    </row>
    <row r="1714" spans="1:6">
      <c r="A1714" s="11">
        <v>39021</v>
      </c>
      <c r="B1714" s="13">
        <v>37271.461304151569</v>
      </c>
      <c r="C1714" s="6">
        <v>10.7636</v>
      </c>
      <c r="D1714" s="6">
        <f t="shared" si="52"/>
        <v>1.4351466666666668</v>
      </c>
      <c r="E1714" s="1">
        <f>LOOKUP(A1714,'Crude Price'!A1714:A5645,'Crude Price'!C1714:C5645)</f>
        <v>56.13</v>
      </c>
      <c r="F1714" s="15">
        <f t="shared" si="53"/>
        <v>2.5568264148702419E-2</v>
      </c>
    </row>
    <row r="1715" spans="1:6">
      <c r="A1715" s="11">
        <v>39022</v>
      </c>
      <c r="B1715" s="13">
        <v>36476.298061611829</v>
      </c>
      <c r="C1715" s="6">
        <v>10.612</v>
      </c>
      <c r="D1715" s="6">
        <f t="shared" si="52"/>
        <v>1.4149333333333334</v>
      </c>
      <c r="E1715" s="1">
        <f>LOOKUP(A1715,'Crude Price'!A1715:A5646,'Crude Price'!C1715:C5646)</f>
        <v>56.37</v>
      </c>
      <c r="F1715" s="15">
        <f t="shared" si="53"/>
        <v>2.5100821950209923E-2</v>
      </c>
    </row>
    <row r="1716" spans="1:6">
      <c r="A1716" s="11">
        <v>39023</v>
      </c>
      <c r="B1716" s="13">
        <v>36555.050966696886</v>
      </c>
      <c r="C1716" s="6">
        <v>10.612</v>
      </c>
      <c r="D1716" s="6">
        <f t="shared" si="52"/>
        <v>1.4149333333333334</v>
      </c>
      <c r="E1716" s="1">
        <f>LOOKUP(A1716,'Crude Price'!A1716:A5647,'Crude Price'!C1716:C5647)</f>
        <v>56.26</v>
      </c>
      <c r="F1716" s="15">
        <f t="shared" si="53"/>
        <v>2.5149899277165544E-2</v>
      </c>
    </row>
    <row r="1717" spans="1:6">
      <c r="A1717" s="11">
        <v>39024</v>
      </c>
      <c r="B1717" s="13">
        <v>35759.887724157154</v>
      </c>
      <c r="C1717" s="6">
        <v>10.4604</v>
      </c>
      <c r="D1717" s="6">
        <f t="shared" si="52"/>
        <v>1.39472</v>
      </c>
      <c r="E1717" s="1">
        <f>LOOKUP(A1717,'Crude Price'!A1717:A5648,'Crude Price'!C1717:C5648)</f>
        <v>56.55</v>
      </c>
      <c r="F1717" s="15">
        <f t="shared" si="53"/>
        <v>2.4663483642793988E-2</v>
      </c>
    </row>
    <row r="1718" spans="1:6">
      <c r="A1718" s="11">
        <v>39027</v>
      </c>
      <c r="B1718" s="13">
        <v>36712.556776867015</v>
      </c>
      <c r="C1718" s="6">
        <v>10.612</v>
      </c>
      <c r="D1718" s="6">
        <f t="shared" si="52"/>
        <v>1.4149333333333334</v>
      </c>
      <c r="E1718" s="1">
        <f>LOOKUP(A1718,'Crude Price'!A1718:A5649,'Crude Price'!C1718:C5649)</f>
        <v>57.02</v>
      </c>
      <c r="F1718" s="15">
        <f t="shared" si="53"/>
        <v>2.4814684905880978E-2</v>
      </c>
    </row>
    <row r="1719" spans="1:6">
      <c r="A1719" s="11">
        <v>39028</v>
      </c>
      <c r="B1719" s="13">
        <v>37665.22582957687</v>
      </c>
      <c r="C1719" s="6">
        <v>10.7636</v>
      </c>
      <c r="D1719" s="6">
        <f t="shared" si="52"/>
        <v>1.4351466666666668</v>
      </c>
      <c r="E1719" s="1">
        <f>LOOKUP(A1719,'Crude Price'!A1719:A5650,'Crude Price'!C1719:C5650)</f>
        <v>56.99</v>
      </c>
      <c r="F1719" s="15">
        <f t="shared" si="53"/>
        <v>2.5182429666023281E-2</v>
      </c>
    </row>
    <row r="1720" spans="1:6">
      <c r="A1720" s="11">
        <v>39029</v>
      </c>
      <c r="B1720" s="13">
        <v>38617.894882286739</v>
      </c>
      <c r="C1720" s="6">
        <v>10.9152</v>
      </c>
      <c r="D1720" s="6">
        <f t="shared" si="52"/>
        <v>1.45536</v>
      </c>
      <c r="E1720" s="1">
        <f>LOOKUP(A1720,'Crude Price'!A1720:A5651,'Crude Price'!C1720:C5651)</f>
        <v>57.18</v>
      </c>
      <c r="F1720" s="15">
        <f t="shared" si="53"/>
        <v>2.5452256033578174E-2</v>
      </c>
    </row>
    <row r="1721" spans="1:6">
      <c r="A1721" s="11">
        <v>39030</v>
      </c>
      <c r="B1721" s="13">
        <v>40444.480082621405</v>
      </c>
      <c r="C1721" s="6">
        <v>11.218400000000001</v>
      </c>
      <c r="D1721" s="6">
        <f t="shared" si="52"/>
        <v>1.4957866666666668</v>
      </c>
      <c r="E1721" s="1">
        <f>LOOKUP(A1721,'Crude Price'!A1721:A5652,'Crude Price'!C1721:C5652)</f>
        <v>59.72</v>
      </c>
      <c r="F1721" s="15">
        <f t="shared" si="53"/>
        <v>2.504666220138424E-2</v>
      </c>
    </row>
    <row r="1722" spans="1:6">
      <c r="A1722" s="11">
        <v>39031</v>
      </c>
      <c r="B1722" s="13">
        <v>40523.232987706469</v>
      </c>
      <c r="C1722" s="6">
        <v>11.218400000000001</v>
      </c>
      <c r="D1722" s="6">
        <f t="shared" si="52"/>
        <v>1.4957866666666668</v>
      </c>
      <c r="E1722" s="1">
        <f>LOOKUP(A1722,'Crude Price'!A1722:A5653,'Crude Price'!C1722:C5653)</f>
        <v>59.18</v>
      </c>
      <c r="F1722" s="15">
        <f t="shared" si="53"/>
        <v>2.5275205587473249E-2</v>
      </c>
    </row>
    <row r="1723" spans="1:6">
      <c r="A1723" s="11">
        <v>39034</v>
      </c>
      <c r="B1723" s="13">
        <v>40601.985892791534</v>
      </c>
      <c r="C1723" s="6">
        <v>11.218400000000001</v>
      </c>
      <c r="D1723" s="6">
        <f t="shared" si="52"/>
        <v>1.4957866666666668</v>
      </c>
      <c r="E1723" s="1">
        <f>LOOKUP(A1723,'Crude Price'!A1723:A5654,'Crude Price'!C1723:C5654)</f>
        <v>56.88</v>
      </c>
      <c r="F1723" s="15">
        <f t="shared" si="53"/>
        <v>2.6297233942803564E-2</v>
      </c>
    </row>
    <row r="1724" spans="1:6">
      <c r="A1724" s="11">
        <v>39035</v>
      </c>
      <c r="B1724" s="13">
        <v>40680.738797876591</v>
      </c>
      <c r="C1724" s="6">
        <v>11.218400000000001</v>
      </c>
      <c r="D1724" s="6">
        <f t="shared" si="52"/>
        <v>1.4957866666666668</v>
      </c>
      <c r="E1724" s="1">
        <f>LOOKUP(A1724,'Crude Price'!A1724:A5655,'Crude Price'!C1724:C5655)</f>
        <v>57.9</v>
      </c>
      <c r="F1724" s="15">
        <f t="shared" si="53"/>
        <v>2.5833966609096145E-2</v>
      </c>
    </row>
    <row r="1725" spans="1:6">
      <c r="A1725" s="11">
        <v>39036</v>
      </c>
      <c r="B1725" s="13">
        <v>39885.575555336836</v>
      </c>
      <c r="C1725" s="6">
        <v>11.066800000000001</v>
      </c>
      <c r="D1725" s="6">
        <f t="shared" si="52"/>
        <v>1.4755733333333334</v>
      </c>
      <c r="E1725" s="1">
        <f>LOOKUP(A1725,'Crude Price'!A1725:A5656,'Crude Price'!C1725:C5656)</f>
        <v>57.97</v>
      </c>
      <c r="F1725" s="15">
        <f t="shared" si="53"/>
        <v>2.5454085446495314E-2</v>
      </c>
    </row>
    <row r="1726" spans="1:6">
      <c r="A1726" s="11">
        <v>39037</v>
      </c>
      <c r="B1726" s="13">
        <v>39834.386167031553</v>
      </c>
      <c r="C1726" s="6">
        <v>11.066800000000001</v>
      </c>
      <c r="D1726" s="6">
        <f t="shared" si="52"/>
        <v>1.4755733333333334</v>
      </c>
      <c r="E1726" s="1">
        <f>LOOKUP(A1726,'Crude Price'!A1726:A5657,'Crude Price'!C1726:C5657)</f>
        <v>59.5</v>
      </c>
      <c r="F1726" s="15">
        <f t="shared" si="53"/>
        <v>2.4799551820728294E-2</v>
      </c>
    </row>
    <row r="1727" spans="1:6">
      <c r="A1727" s="11">
        <v>39038</v>
      </c>
      <c r="B1727" s="13">
        <v>37161.44833585187</v>
      </c>
      <c r="C1727" s="6">
        <v>10.612</v>
      </c>
      <c r="D1727" s="6">
        <f t="shared" si="52"/>
        <v>1.4149333333333334</v>
      </c>
      <c r="E1727" s="1">
        <f>LOOKUP(A1727,'Crude Price'!A1727:A5658,'Crude Price'!C1727:C5658)</f>
        <v>57.01</v>
      </c>
      <c r="F1727" s="15">
        <f t="shared" si="53"/>
        <v>2.4819037595743439E-2</v>
      </c>
    </row>
    <row r="1728" spans="1:6">
      <c r="A1728" s="11">
        <v>39041</v>
      </c>
      <c r="B1728" s="13">
        <v>36236.342799921775</v>
      </c>
      <c r="C1728" s="6">
        <v>10.4604</v>
      </c>
      <c r="D1728" s="6">
        <f t="shared" si="52"/>
        <v>1.39472</v>
      </c>
      <c r="E1728" s="1">
        <f>LOOKUP(A1728,'Crude Price'!A1728:A5659,'Crude Price'!C1728:C5659)</f>
        <v>57.38</v>
      </c>
      <c r="F1728" s="15">
        <f t="shared" si="53"/>
        <v>2.4306727082607178E-2</v>
      </c>
    </row>
    <row r="1729" spans="1:6">
      <c r="A1729" s="11">
        <v>39042</v>
      </c>
      <c r="B1729" s="13">
        <v>35311.237263991687</v>
      </c>
      <c r="C1729" s="6">
        <v>10.308800000000002</v>
      </c>
      <c r="D1729" s="6">
        <f t="shared" si="52"/>
        <v>1.3745066666666668</v>
      </c>
      <c r="E1729" s="1">
        <f>LOOKUP(A1729,'Crude Price'!A1729:A5660,'Crude Price'!C1729:C5660)</f>
        <v>59.53</v>
      </c>
      <c r="F1729" s="15">
        <f t="shared" si="53"/>
        <v>2.3089310711685986E-2</v>
      </c>
    </row>
    <row r="1730" spans="1:6">
      <c r="A1730" s="11">
        <v>39043</v>
      </c>
      <c r="B1730" s="13">
        <v>35260.047875686396</v>
      </c>
      <c r="C1730" s="6">
        <v>10.308800000000002</v>
      </c>
      <c r="D1730" s="6">
        <f t="shared" si="52"/>
        <v>1.3745066666666668</v>
      </c>
      <c r="E1730" s="1">
        <f>LOOKUP(A1730,'Crude Price'!A1730:A5661,'Crude Price'!C1730:C5661)</f>
        <v>58.66</v>
      </c>
      <c r="F1730" s="15">
        <f t="shared" si="53"/>
        <v>2.3431753608364591E-2</v>
      </c>
    </row>
    <row r="1731" spans="1:6">
      <c r="A1731" s="11">
        <v>39044</v>
      </c>
      <c r="B1731" s="13">
        <v>30839.277749257086</v>
      </c>
      <c r="C1731" s="6">
        <v>9.5508000000000006</v>
      </c>
      <c r="D1731" s="6">
        <f t="shared" ref="D1731:D1794" si="54">C1731/7.5</f>
        <v>1.2734400000000001</v>
      </c>
      <c r="E1731" s="1">
        <f>LOOKUP(A1731,'Crude Price'!A1731:A5662,'Crude Price'!C1731:C5662)</f>
        <v>59.7</v>
      </c>
      <c r="F1731" s="15">
        <f t="shared" ref="F1731:F1794" si="55">D1731/E1731</f>
        <v>2.133065326633166E-2</v>
      </c>
    </row>
    <row r="1732" spans="1:6">
      <c r="A1732" s="11">
        <v>39045</v>
      </c>
      <c r="B1732" s="13">
        <v>28166.339918077399</v>
      </c>
      <c r="C1732" s="6">
        <v>9.0960000000000001</v>
      </c>
      <c r="D1732" s="6">
        <f t="shared" si="54"/>
        <v>1.2128000000000001</v>
      </c>
      <c r="E1732" s="1">
        <f>LOOKUP(A1732,'Crude Price'!A1732:A5663,'Crude Price'!C1732:C5663)</f>
        <v>60.72</v>
      </c>
      <c r="F1732" s="15">
        <f t="shared" si="55"/>
        <v>1.9973649538866933E-2</v>
      </c>
    </row>
    <row r="1733" spans="1:6">
      <c r="A1733" s="11">
        <v>39048</v>
      </c>
      <c r="B1733" s="13">
        <v>28115.150529772112</v>
      </c>
      <c r="C1733" s="6">
        <v>9.0960000000000001</v>
      </c>
      <c r="D1733" s="6">
        <f t="shared" si="54"/>
        <v>1.2128000000000001</v>
      </c>
      <c r="E1733" s="1">
        <f>LOOKUP(A1733,'Crude Price'!A1733:A5664,'Crude Price'!C1733:C5664)</f>
        <v>60.52</v>
      </c>
      <c r="F1733" s="15">
        <f t="shared" si="55"/>
        <v>2.003965631196299E-2</v>
      </c>
    </row>
    <row r="1734" spans="1:6">
      <c r="A1734" s="11">
        <v>39049</v>
      </c>
      <c r="B1734" s="13">
        <v>26316.128846217209</v>
      </c>
      <c r="C1734" s="6">
        <v>8.7927999999999997</v>
      </c>
      <c r="D1734" s="6">
        <f t="shared" si="54"/>
        <v>1.1723733333333333</v>
      </c>
      <c r="E1734" s="1">
        <f>LOOKUP(A1734,'Crude Price'!A1734:A5665,'Crude Price'!C1734:C5665)</f>
        <v>61.22</v>
      </c>
      <c r="F1734" s="15">
        <f t="shared" si="55"/>
        <v>1.9150168790155721E-2</v>
      </c>
    </row>
    <row r="1735" spans="1:6">
      <c r="A1735" s="11">
        <v>39050</v>
      </c>
      <c r="B1735" s="13">
        <v>24517.107162662334</v>
      </c>
      <c r="C1735" s="6">
        <v>8.4896000000000011</v>
      </c>
      <c r="D1735" s="6">
        <f t="shared" si="54"/>
        <v>1.1319466666666669</v>
      </c>
      <c r="E1735" s="1">
        <f>LOOKUP(A1735,'Crude Price'!A1735:A5666,'Crude Price'!C1735:C5666)</f>
        <v>62.13</v>
      </c>
      <c r="F1735" s="15">
        <f t="shared" si="55"/>
        <v>1.8219003165405871E-2</v>
      </c>
    </row>
    <row r="1736" spans="1:6">
      <c r="A1736" s="11">
        <v>39051</v>
      </c>
      <c r="B1736" s="13">
        <v>23592.00162673225</v>
      </c>
      <c r="C1736" s="6">
        <v>8.338000000000001</v>
      </c>
      <c r="D1736" s="6">
        <f t="shared" si="54"/>
        <v>1.1117333333333335</v>
      </c>
      <c r="E1736" s="1">
        <f>LOOKUP(A1736,'Crude Price'!A1736:A5667,'Crude Price'!C1736:C5667)</f>
        <v>64.36</v>
      </c>
      <c r="F1736" s="15">
        <f t="shared" si="55"/>
        <v>1.7273668945514815E-2</v>
      </c>
    </row>
    <row r="1737" spans="1:6">
      <c r="A1737" s="11">
        <v>39052</v>
      </c>
      <c r="B1737" s="13">
        <v>23540.812238426959</v>
      </c>
      <c r="C1737" s="6">
        <v>8.338000000000001</v>
      </c>
      <c r="D1737" s="6">
        <f t="shared" si="54"/>
        <v>1.1117333333333335</v>
      </c>
      <c r="E1737" s="1">
        <f>LOOKUP(A1737,'Crude Price'!A1737:A5668,'Crude Price'!C1737:C5668)</f>
        <v>64.739999999999995</v>
      </c>
      <c r="F1737" s="15">
        <f t="shared" si="55"/>
        <v>1.717227885902585E-2</v>
      </c>
    </row>
    <row r="1738" spans="1:6">
      <c r="A1738" s="11">
        <v>39055</v>
      </c>
      <c r="B1738" s="13">
        <v>25237.455145371259</v>
      </c>
      <c r="C1738" s="6">
        <v>8.6411999999999995</v>
      </c>
      <c r="D1738" s="6">
        <f t="shared" si="54"/>
        <v>1.1521599999999999</v>
      </c>
      <c r="E1738" s="1">
        <f>LOOKUP(A1738,'Crude Price'!A1738:A5669,'Crude Price'!C1738:C5669)</f>
        <v>63.97</v>
      </c>
      <c r="F1738" s="15">
        <f t="shared" si="55"/>
        <v>1.8010942629357509E-2</v>
      </c>
    </row>
    <row r="1739" spans="1:6">
      <c r="A1739" s="11">
        <v>39056</v>
      </c>
      <c r="B1739" s="13">
        <v>26934.098052315585</v>
      </c>
      <c r="C1739" s="6">
        <v>8.9443999999999999</v>
      </c>
      <c r="D1739" s="6">
        <f t="shared" si="54"/>
        <v>1.1925866666666667</v>
      </c>
      <c r="E1739" s="1">
        <f>LOOKUP(A1739,'Crude Price'!A1739:A5670,'Crude Price'!C1739:C5670)</f>
        <v>63.65</v>
      </c>
      <c r="F1739" s="15">
        <f t="shared" si="55"/>
        <v>1.8736632626341974E-2</v>
      </c>
    </row>
    <row r="1740" spans="1:6">
      <c r="A1740" s="11">
        <v>39057</v>
      </c>
      <c r="B1740" s="13">
        <v>28630.7409592599</v>
      </c>
      <c r="C1740" s="6">
        <v>9.2476000000000003</v>
      </c>
      <c r="D1740" s="6">
        <f t="shared" si="54"/>
        <v>1.2330133333333333</v>
      </c>
      <c r="E1740" s="1">
        <f>LOOKUP(A1740,'Crude Price'!A1740:A5671,'Crude Price'!C1740:C5671)</f>
        <v>63.7</v>
      </c>
      <c r="F1740" s="15">
        <f t="shared" si="55"/>
        <v>1.9356567242281526E-2</v>
      </c>
    </row>
    <row r="1741" spans="1:6">
      <c r="A1741" s="11">
        <v>39058</v>
      </c>
      <c r="B1741" s="13">
        <v>31201.300013829023</v>
      </c>
      <c r="C1741" s="6">
        <v>9.7024000000000008</v>
      </c>
      <c r="D1741" s="6">
        <f t="shared" si="54"/>
        <v>1.2936533333333335</v>
      </c>
      <c r="E1741" s="1">
        <f>LOOKUP(A1741,'Crude Price'!A1741:A5672,'Crude Price'!C1741:C5672)</f>
        <v>63.17</v>
      </c>
      <c r="F1741" s="15">
        <f t="shared" si="55"/>
        <v>2.0478919318241785E-2</v>
      </c>
    </row>
    <row r="1742" spans="1:6">
      <c r="A1742" s="11">
        <v>39059</v>
      </c>
      <c r="B1742" s="13">
        <v>31150.110625523732</v>
      </c>
      <c r="C1742" s="6">
        <v>9.7024000000000008</v>
      </c>
      <c r="D1742" s="6">
        <f t="shared" si="54"/>
        <v>1.2936533333333335</v>
      </c>
      <c r="E1742" s="1">
        <f>LOOKUP(A1742,'Crude Price'!A1742:A5673,'Crude Price'!C1742:C5673)</f>
        <v>63.67</v>
      </c>
      <c r="F1742" s="15">
        <f t="shared" si="55"/>
        <v>2.0318098528872838E-2</v>
      </c>
    </row>
    <row r="1743" spans="1:6">
      <c r="A1743" s="11">
        <v>39062</v>
      </c>
      <c r="B1743" s="13">
        <v>30225.005089593637</v>
      </c>
      <c r="C1743" s="6">
        <v>9.5508000000000006</v>
      </c>
      <c r="D1743" s="6">
        <f t="shared" si="54"/>
        <v>1.2734400000000001</v>
      </c>
      <c r="E1743" s="1">
        <f>LOOKUP(A1743,'Crude Price'!A1743:A5674,'Crude Price'!C1743:C5674)</f>
        <v>62.59</v>
      </c>
      <c r="F1743" s="15">
        <f t="shared" si="55"/>
        <v>2.0345742131330884E-2</v>
      </c>
    </row>
    <row r="1744" spans="1:6">
      <c r="A1744" s="11">
        <v>39063</v>
      </c>
      <c r="B1744" s="13">
        <v>29299.899553663548</v>
      </c>
      <c r="C1744" s="6">
        <v>9.3992000000000004</v>
      </c>
      <c r="D1744" s="6">
        <f t="shared" si="54"/>
        <v>1.2532266666666667</v>
      </c>
      <c r="E1744" s="1">
        <f>LOOKUP(A1744,'Crude Price'!A1744:A5675,'Crude Price'!C1744:C5675)</f>
        <v>62.58</v>
      </c>
      <c r="F1744" s="15">
        <f t="shared" si="55"/>
        <v>2.0025993395120914E-2</v>
      </c>
    </row>
    <row r="1745" spans="1:6">
      <c r="A1745" s="11">
        <v>39064</v>
      </c>
      <c r="B1745" s="13">
        <v>28374.79401773346</v>
      </c>
      <c r="C1745" s="6">
        <v>9.2476000000000003</v>
      </c>
      <c r="D1745" s="6">
        <f t="shared" si="54"/>
        <v>1.2330133333333333</v>
      </c>
      <c r="E1745" s="1">
        <f>LOOKUP(A1745,'Crude Price'!A1745:A5676,'Crude Price'!C1745:C5676)</f>
        <v>61.89</v>
      </c>
      <c r="F1745" s="15">
        <f t="shared" si="55"/>
        <v>1.9922658480099099E-2</v>
      </c>
    </row>
    <row r="1746" spans="1:6">
      <c r="A1746" s="11">
        <v>39065</v>
      </c>
      <c r="B1746" s="13">
        <v>29197.520777052971</v>
      </c>
      <c r="C1746" s="6">
        <v>9.3992000000000004</v>
      </c>
      <c r="D1746" s="6">
        <f t="shared" si="54"/>
        <v>1.2532266666666667</v>
      </c>
      <c r="E1746" s="1">
        <f>LOOKUP(A1746,'Crude Price'!A1746:A5677,'Crude Price'!C1746:C5677)</f>
        <v>62.85</v>
      </c>
      <c r="F1746" s="15">
        <f t="shared" si="55"/>
        <v>1.9939962874569079E-2</v>
      </c>
    </row>
    <row r="1747" spans="1:6">
      <c r="A1747" s="11">
        <v>39066</v>
      </c>
      <c r="B1747" s="13">
        <v>28272.415241122882</v>
      </c>
      <c r="C1747" s="6">
        <v>9.2476000000000003</v>
      </c>
      <c r="D1747" s="6">
        <f t="shared" si="54"/>
        <v>1.2330133333333333</v>
      </c>
      <c r="E1747" s="1">
        <f>LOOKUP(A1747,'Crude Price'!A1747:A5678,'Crude Price'!C1747:C5678)</f>
        <v>62.91</v>
      </c>
      <c r="F1747" s="15">
        <f t="shared" si="55"/>
        <v>1.9599639696921529E-2</v>
      </c>
    </row>
    <row r="1748" spans="1:6">
      <c r="A1748" s="11">
        <v>39069</v>
      </c>
      <c r="B1748" s="13">
        <v>28221.225852817599</v>
      </c>
      <c r="C1748" s="6">
        <v>9.2476000000000003</v>
      </c>
      <c r="D1748" s="6">
        <f t="shared" si="54"/>
        <v>1.2330133333333333</v>
      </c>
      <c r="E1748" s="1">
        <f>LOOKUP(A1748,'Crude Price'!A1748:A5679,'Crude Price'!C1748:C5679)</f>
        <v>62.81</v>
      </c>
      <c r="F1748" s="15">
        <f t="shared" si="55"/>
        <v>1.9630844345380247E-2</v>
      </c>
    </row>
    <row r="1749" spans="1:6">
      <c r="A1749" s="11">
        <v>39070</v>
      </c>
      <c r="B1749" s="13">
        <v>28170.036464512308</v>
      </c>
      <c r="C1749" s="6">
        <v>9.2476000000000003</v>
      </c>
      <c r="D1749" s="6">
        <f t="shared" si="54"/>
        <v>1.2330133333333333</v>
      </c>
      <c r="E1749" s="1">
        <f>LOOKUP(A1749,'Crude Price'!A1749:A5680,'Crude Price'!C1749:C5680)</f>
        <v>62.19</v>
      </c>
      <c r="F1749" s="15">
        <f t="shared" si="55"/>
        <v>1.9826553036393847E-2</v>
      </c>
    </row>
    <row r="1750" spans="1:6">
      <c r="A1750" s="11">
        <v>39071</v>
      </c>
      <c r="B1750" s="13">
        <v>27244.930928582216</v>
      </c>
      <c r="C1750" s="6">
        <v>9.0960000000000001</v>
      </c>
      <c r="D1750" s="6">
        <f t="shared" si="54"/>
        <v>1.2128000000000001</v>
      </c>
      <c r="E1750" s="1">
        <f>LOOKUP(A1750,'Crude Price'!A1750:A5681,'Crude Price'!C1750:C5681)</f>
        <v>63.13</v>
      </c>
      <c r="F1750" s="15">
        <f t="shared" si="55"/>
        <v>1.9211151591953114E-2</v>
      </c>
    </row>
    <row r="1751" spans="1:6">
      <c r="A1751" s="11">
        <v>39072</v>
      </c>
      <c r="B1751" s="13">
        <v>26319.825392652132</v>
      </c>
      <c r="C1751" s="6">
        <v>8.9443999999999999</v>
      </c>
      <c r="D1751" s="6">
        <f t="shared" si="54"/>
        <v>1.1925866666666667</v>
      </c>
      <c r="E1751" s="1">
        <f>LOOKUP(A1751,'Crude Price'!A1751:A5682,'Crude Price'!C1751:C5682)</f>
        <v>62.13</v>
      </c>
      <c r="F1751" s="15">
        <f t="shared" si="55"/>
        <v>1.9195021192124042E-2</v>
      </c>
    </row>
    <row r="1752" spans="1:6">
      <c r="A1752" s="11">
        <v>39073</v>
      </c>
      <c r="B1752" s="13">
        <v>26268.636004346848</v>
      </c>
      <c r="C1752" s="6">
        <v>8.9443999999999999</v>
      </c>
      <c r="D1752" s="6">
        <f t="shared" si="54"/>
        <v>1.1925866666666667</v>
      </c>
      <c r="E1752" s="1">
        <f>LOOKUP(A1752,'Crude Price'!A1752:A5683,'Crude Price'!C1752:C5683)</f>
        <v>61.92</v>
      </c>
      <c r="F1752" s="15">
        <f t="shared" si="55"/>
        <v>1.9260120585701982E-2</v>
      </c>
    </row>
    <row r="1753" spans="1:6">
      <c r="A1753" s="11">
        <v>39084</v>
      </c>
      <c r="B1753" s="13">
        <v>28736.541559910584</v>
      </c>
      <c r="C1753" s="6">
        <v>9.3916000000000004</v>
      </c>
      <c r="D1753" s="6">
        <f t="shared" si="54"/>
        <v>1.2522133333333334</v>
      </c>
      <c r="E1753" s="1">
        <f>LOOKUP(A1753,'Crude Price'!A1753:A5684,'Crude Price'!C1753:C5684)</f>
        <v>58.49</v>
      </c>
      <c r="F1753" s="15">
        <f t="shared" si="55"/>
        <v>2.1409015786174275E-2</v>
      </c>
    </row>
    <row r="1754" spans="1:6">
      <c r="A1754" s="11">
        <v>39085</v>
      </c>
      <c r="B1754" s="13">
        <v>29706.842549963567</v>
      </c>
      <c r="C1754" s="6">
        <v>9.5687999999999995</v>
      </c>
      <c r="D1754" s="6">
        <f t="shared" si="54"/>
        <v>1.2758399999999999</v>
      </c>
      <c r="E1754" s="1">
        <f>LOOKUP(A1754,'Crude Price'!A1754:A5685,'Crude Price'!C1754:C5685)</f>
        <v>56.63</v>
      </c>
      <c r="F1754" s="15">
        <f t="shared" si="55"/>
        <v>2.252940137736182E-2</v>
      </c>
    </row>
    <row r="1755" spans="1:6">
      <c r="A1755" s="11">
        <v>39086</v>
      </c>
      <c r="B1755" s="13">
        <v>27612.672404941728</v>
      </c>
      <c r="C1755" s="6">
        <v>9.2143999999999995</v>
      </c>
      <c r="D1755" s="6">
        <f t="shared" si="54"/>
        <v>1.2285866666666665</v>
      </c>
      <c r="E1755" s="1">
        <f>LOOKUP(A1755,'Crude Price'!A1755:A5686,'Crude Price'!C1755:C5686)</f>
        <v>54.58</v>
      </c>
      <c r="F1755" s="15">
        <f t="shared" si="55"/>
        <v>2.2509832661536579E-2</v>
      </c>
    </row>
    <row r="1756" spans="1:6">
      <c r="A1756" s="11">
        <v>39087</v>
      </c>
      <c r="B1756" s="13">
        <v>27561.483016636445</v>
      </c>
      <c r="C1756" s="6">
        <v>9.2143999999999995</v>
      </c>
      <c r="D1756" s="6">
        <f t="shared" si="54"/>
        <v>1.2285866666666665</v>
      </c>
      <c r="E1756" s="1">
        <f>LOOKUP(A1756,'Crude Price'!A1756:A5687,'Crude Price'!C1756:C5687)</f>
        <v>52.82</v>
      </c>
      <c r="F1756" s="15">
        <f t="shared" si="55"/>
        <v>2.325987630947873E-2</v>
      </c>
    </row>
    <row r="1757" spans="1:6">
      <c r="A1757" s="11">
        <v>39090</v>
      </c>
      <c r="B1757" s="13">
        <v>27510.293628331154</v>
      </c>
      <c r="C1757" s="6">
        <v>9.2143999999999995</v>
      </c>
      <c r="D1757" s="6">
        <f t="shared" si="54"/>
        <v>1.2285866666666665</v>
      </c>
      <c r="E1757" s="1">
        <f>LOOKUP(A1757,'Crude Price'!A1757:A5688,'Crude Price'!C1757:C5688)</f>
        <v>52.82</v>
      </c>
      <c r="F1757" s="15">
        <f t="shared" si="55"/>
        <v>2.325987630947873E-2</v>
      </c>
    </row>
    <row r="1758" spans="1:6">
      <c r="A1758" s="11">
        <v>39091</v>
      </c>
      <c r="B1758" s="13">
        <v>30523.5753751007</v>
      </c>
      <c r="C1758" s="6">
        <v>9.7460000000000004</v>
      </c>
      <c r="D1758" s="6">
        <f t="shared" si="54"/>
        <v>1.2994666666666668</v>
      </c>
      <c r="E1758" s="1">
        <f>LOOKUP(A1758,'Crude Price'!A1758:A5689,'Crude Price'!C1758:C5689)</f>
        <v>52.38</v>
      </c>
      <c r="F1758" s="15">
        <f t="shared" si="55"/>
        <v>2.4808451062746595E-2</v>
      </c>
    </row>
    <row r="1759" spans="1:6">
      <c r="A1759" s="11">
        <v>39092</v>
      </c>
      <c r="B1759" s="13">
        <v>32515.366743511961</v>
      </c>
      <c r="C1759" s="6">
        <v>10.100399999999999</v>
      </c>
      <c r="D1759" s="6">
        <f t="shared" si="54"/>
        <v>1.3467199999999999</v>
      </c>
      <c r="E1759" s="1">
        <f>LOOKUP(A1759,'Crude Price'!A1759:A5690,'Crude Price'!C1759:C5690)</f>
        <v>52.11</v>
      </c>
      <c r="F1759" s="15">
        <f t="shared" si="55"/>
        <v>2.5843791978507002E-2</v>
      </c>
    </row>
    <row r="1760" spans="1:6">
      <c r="A1760" s="11">
        <v>39093</v>
      </c>
      <c r="B1760" s="13">
        <v>34507.158111923221</v>
      </c>
      <c r="C1760" s="6">
        <v>10.454799999999999</v>
      </c>
      <c r="D1760" s="6">
        <f t="shared" si="54"/>
        <v>1.3939733333333331</v>
      </c>
      <c r="E1760" s="1">
        <f>LOOKUP(A1760,'Crude Price'!A1760:A5691,'Crude Price'!C1760:C5691)</f>
        <v>51.68</v>
      </c>
      <c r="F1760" s="15">
        <f t="shared" si="55"/>
        <v>2.6973168214654279E-2</v>
      </c>
    </row>
    <row r="1761" spans="1:6">
      <c r="A1761" s="11">
        <v>39094</v>
      </c>
      <c r="B1761" s="13">
        <v>38541.930237051049</v>
      </c>
      <c r="C1761" s="6">
        <v>11.163599999999999</v>
      </c>
      <c r="D1761" s="6">
        <f t="shared" si="54"/>
        <v>1.4884799999999998</v>
      </c>
      <c r="E1761" s="1">
        <f>LOOKUP(A1761,'Crude Price'!A1761:A5692,'Crude Price'!C1761:C5692)</f>
        <v>49.95</v>
      </c>
      <c r="F1761" s="15">
        <f t="shared" si="55"/>
        <v>2.9799399399399393E-2</v>
      </c>
    </row>
    <row r="1762" spans="1:6">
      <c r="A1762" s="11">
        <v>39097</v>
      </c>
      <c r="B1762" s="13">
        <v>42576.70236217889</v>
      </c>
      <c r="C1762" s="6">
        <v>11.872400000000001</v>
      </c>
      <c r="D1762" s="6">
        <f t="shared" si="54"/>
        <v>1.5829866666666668</v>
      </c>
      <c r="E1762" s="1">
        <f>LOOKUP(A1762,'Crude Price'!A1762:A5693,'Crude Price'!C1762:C5693)</f>
        <v>49.95</v>
      </c>
      <c r="F1762" s="15">
        <f t="shared" si="55"/>
        <v>3.1691424758091426E-2</v>
      </c>
    </row>
    <row r="1763" spans="1:6">
      <c r="A1763" s="11">
        <v>39098</v>
      </c>
      <c r="B1763" s="13">
        <v>45589.984108948425</v>
      </c>
      <c r="C1763" s="6">
        <v>12.403999999999998</v>
      </c>
      <c r="D1763" s="6">
        <f t="shared" si="54"/>
        <v>1.6538666666666664</v>
      </c>
      <c r="E1763" s="1">
        <f>LOOKUP(A1763,'Crude Price'!A1763:A5694,'Crude Price'!C1763:C5694)</f>
        <v>51.28</v>
      </c>
      <c r="F1763" s="15">
        <f t="shared" si="55"/>
        <v>3.2251690067602701E-2</v>
      </c>
    </row>
    <row r="1764" spans="1:6">
      <c r="A1764" s="11">
        <v>39099</v>
      </c>
      <c r="B1764" s="13">
        <v>46560.285099001412</v>
      </c>
      <c r="C1764" s="6">
        <v>12.581199999999999</v>
      </c>
      <c r="D1764" s="6">
        <f t="shared" si="54"/>
        <v>1.6774933333333333</v>
      </c>
      <c r="E1764" s="1">
        <f>LOOKUP(A1764,'Crude Price'!A1764:A5695,'Crude Price'!C1764:C5695)</f>
        <v>51.19</v>
      </c>
      <c r="F1764" s="15">
        <f t="shared" si="55"/>
        <v>3.2769942045972521E-2</v>
      </c>
    </row>
    <row r="1765" spans="1:6">
      <c r="A1765" s="11">
        <v>39100</v>
      </c>
      <c r="B1765" s="13">
        <v>45487.605332337851</v>
      </c>
      <c r="C1765" s="6">
        <v>12.403999999999998</v>
      </c>
      <c r="D1765" s="6">
        <f t="shared" si="54"/>
        <v>1.6538666666666664</v>
      </c>
      <c r="E1765" s="1">
        <f>LOOKUP(A1765,'Crude Price'!A1765:A5696,'Crude Price'!C1765:C5696)</f>
        <v>50.83</v>
      </c>
      <c r="F1765" s="15">
        <f t="shared" si="55"/>
        <v>3.2537215555118362E-2</v>
      </c>
    </row>
    <row r="1766" spans="1:6">
      <c r="A1766" s="11">
        <v>39101</v>
      </c>
      <c r="B1766" s="13">
        <v>44414.925565674283</v>
      </c>
      <c r="C1766" s="6">
        <v>12.226799999999999</v>
      </c>
      <c r="D1766" s="6">
        <f t="shared" si="54"/>
        <v>1.6302399999999999</v>
      </c>
      <c r="E1766" s="1">
        <f>LOOKUP(A1766,'Crude Price'!A1766:A5697,'Crude Price'!C1766:C5697)</f>
        <v>52.29</v>
      </c>
      <c r="F1766" s="15">
        <f t="shared" si="55"/>
        <v>3.1176898068464333E-2</v>
      </c>
    </row>
    <row r="1767" spans="1:6">
      <c r="A1767" s="11">
        <v>39104</v>
      </c>
      <c r="B1767" s="13">
        <v>42320.755420652451</v>
      </c>
      <c r="C1767" s="6">
        <v>11.872400000000001</v>
      </c>
      <c r="D1767" s="6">
        <f t="shared" si="54"/>
        <v>1.5829866666666668</v>
      </c>
      <c r="E1767" s="1">
        <f>LOOKUP(A1767,'Crude Price'!A1767:A5698,'Crude Price'!C1767:C5698)</f>
        <v>54.34</v>
      </c>
      <c r="F1767" s="15">
        <f t="shared" si="55"/>
        <v>2.9131149552202185E-2</v>
      </c>
    </row>
    <row r="1768" spans="1:6">
      <c r="A1768" s="11">
        <v>39105</v>
      </c>
      <c r="B1768" s="13">
        <v>42269.566032347167</v>
      </c>
      <c r="C1768" s="6">
        <v>11.872400000000001</v>
      </c>
      <c r="D1768" s="6">
        <f t="shared" si="54"/>
        <v>1.5829866666666668</v>
      </c>
      <c r="E1768" s="1">
        <f>LOOKUP(A1768,'Crude Price'!A1768:A5699,'Crude Price'!C1768:C5699)</f>
        <v>53.93</v>
      </c>
      <c r="F1768" s="15">
        <f t="shared" si="55"/>
        <v>2.9352617590704001E-2</v>
      </c>
    </row>
    <row r="1769" spans="1:6">
      <c r="A1769" s="11">
        <v>39106</v>
      </c>
      <c r="B1769" s="13">
        <v>42218.376644041877</v>
      </c>
      <c r="C1769" s="6">
        <v>11.872400000000001</v>
      </c>
      <c r="D1769" s="6">
        <f t="shared" si="54"/>
        <v>1.5829866666666668</v>
      </c>
      <c r="E1769" s="1">
        <f>LOOKUP(A1769,'Crude Price'!A1769:A5700,'Crude Price'!C1769:C5700)</f>
        <v>55.11</v>
      </c>
      <c r="F1769" s="15">
        <f t="shared" si="55"/>
        <v>2.8724127502570619E-2</v>
      </c>
    </row>
    <row r="1770" spans="1:6">
      <c r="A1770" s="11">
        <v>39107</v>
      </c>
      <c r="B1770" s="13">
        <v>42167.187255736593</v>
      </c>
      <c r="C1770" s="6">
        <v>11.872400000000001</v>
      </c>
      <c r="D1770" s="6">
        <f t="shared" si="54"/>
        <v>1.5829866666666668</v>
      </c>
      <c r="E1770" s="1">
        <f>LOOKUP(A1770,'Crude Price'!A1770:A5701,'Crude Price'!C1770:C5701)</f>
        <v>55.67</v>
      </c>
      <c r="F1770" s="15">
        <f t="shared" si="55"/>
        <v>2.8435183521944796E-2</v>
      </c>
    </row>
    <row r="1771" spans="1:6">
      <c r="A1771" s="11">
        <v>39108</v>
      </c>
      <c r="B1771" s="13">
        <v>42115.997867431302</v>
      </c>
      <c r="C1771" s="6">
        <v>11.872400000000001</v>
      </c>
      <c r="D1771" s="6">
        <f t="shared" si="54"/>
        <v>1.5829866666666668</v>
      </c>
      <c r="E1771" s="1">
        <f>LOOKUP(A1771,'Crude Price'!A1771:A5702,'Crude Price'!C1771:C5702)</f>
        <v>55.29</v>
      </c>
      <c r="F1771" s="15">
        <f t="shared" si="55"/>
        <v>2.8630614336528609E-2</v>
      </c>
    </row>
    <row r="1772" spans="1:6">
      <c r="A1772" s="11">
        <v>39111</v>
      </c>
      <c r="B1772" s="13">
        <v>41043.318100767734</v>
      </c>
      <c r="C1772" s="6">
        <v>11.6952</v>
      </c>
      <c r="D1772" s="6">
        <f t="shared" si="54"/>
        <v>1.5593600000000001</v>
      </c>
      <c r="E1772" s="1">
        <f>LOOKUP(A1772,'Crude Price'!A1772:A5703,'Crude Price'!C1772:C5703)</f>
        <v>54.71</v>
      </c>
      <c r="F1772" s="15">
        <f t="shared" si="55"/>
        <v>2.8502284774264305E-2</v>
      </c>
    </row>
    <row r="1773" spans="1:6">
      <c r="A1773" s="11">
        <v>39112</v>
      </c>
      <c r="B1773" s="13">
        <v>40992.128712462443</v>
      </c>
      <c r="C1773" s="6">
        <v>11.6952</v>
      </c>
      <c r="D1773" s="6">
        <f t="shared" si="54"/>
        <v>1.5593600000000001</v>
      </c>
      <c r="E1773" s="1">
        <f>LOOKUP(A1773,'Crude Price'!A1773:A5704,'Crude Price'!C1773:C5704)</f>
        <v>54.69</v>
      </c>
      <c r="F1773" s="15">
        <f t="shared" si="55"/>
        <v>2.8512707990491867E-2</v>
      </c>
    </row>
    <row r="1774" spans="1:6">
      <c r="A1774" s="11">
        <v>39113</v>
      </c>
      <c r="B1774" s="13">
        <v>39919.448945798867</v>
      </c>
      <c r="C1774" s="6">
        <v>11.517999999999999</v>
      </c>
      <c r="D1774" s="6">
        <f t="shared" si="54"/>
        <v>1.5357333333333332</v>
      </c>
      <c r="E1774" s="1">
        <f>LOOKUP(A1774,'Crude Price'!A1774:A5705,'Crude Price'!C1774:C5705)</f>
        <v>56.52</v>
      </c>
      <c r="F1774" s="15">
        <f t="shared" si="55"/>
        <v>2.7171502712903983E-2</v>
      </c>
    </row>
    <row r="1775" spans="1:6">
      <c r="A1775" s="11">
        <v>39114</v>
      </c>
      <c r="B1775" s="13">
        <v>38819.205662355533</v>
      </c>
      <c r="C1775" s="6">
        <v>11.3408</v>
      </c>
      <c r="D1775" s="6">
        <f t="shared" si="54"/>
        <v>1.5121066666666667</v>
      </c>
      <c r="E1775" s="1">
        <f>LOOKUP(A1775,'Crude Price'!A1775:A5706,'Crude Price'!C1775:C5706)</f>
        <v>56.74</v>
      </c>
      <c r="F1775" s="15">
        <f t="shared" si="55"/>
        <v>2.6649747385736108E-2</v>
      </c>
    </row>
    <row r="1776" spans="1:6">
      <c r="A1776" s="11">
        <v>39115</v>
      </c>
      <c r="B1776" s="13">
        <v>37718.962378912191</v>
      </c>
      <c r="C1776" s="6">
        <v>11.163599999999999</v>
      </c>
      <c r="D1776" s="6">
        <f t="shared" si="54"/>
        <v>1.4884799999999998</v>
      </c>
      <c r="E1776" s="1">
        <f>LOOKUP(A1776,'Crude Price'!A1776:A5707,'Crude Price'!C1776:C5707)</f>
        <v>56.93</v>
      </c>
      <c r="F1776" s="15">
        <f t="shared" si="55"/>
        <v>2.6145793079220093E-2</v>
      </c>
    </row>
    <row r="1777" spans="1:6">
      <c r="A1777" s="11">
        <v>39118</v>
      </c>
      <c r="B1777" s="13">
        <v>38661.699852185411</v>
      </c>
      <c r="C1777" s="6">
        <v>11.3408</v>
      </c>
      <c r="D1777" s="6">
        <f t="shared" si="54"/>
        <v>1.5121066666666667</v>
      </c>
      <c r="E1777" s="1">
        <f>LOOKUP(A1777,'Crude Price'!A1777:A5708,'Crude Price'!C1777:C5708)</f>
        <v>58.67</v>
      </c>
      <c r="F1777" s="15">
        <f t="shared" si="55"/>
        <v>2.5773081074938923E-2</v>
      </c>
    </row>
    <row r="1778" spans="1:6">
      <c r="A1778" s="11">
        <v>39119</v>
      </c>
      <c r="B1778" s="13">
        <v>37561.456568742062</v>
      </c>
      <c r="C1778" s="6">
        <v>11.163599999999999</v>
      </c>
      <c r="D1778" s="6">
        <f t="shared" si="54"/>
        <v>1.4884799999999998</v>
      </c>
      <c r="E1778" s="1">
        <f>LOOKUP(A1778,'Crude Price'!A1778:A5709,'Crude Price'!C1778:C5709)</f>
        <v>58.04</v>
      </c>
      <c r="F1778" s="15">
        <f t="shared" si="55"/>
        <v>2.564576154376292E-2</v>
      </c>
    </row>
    <row r="1779" spans="1:6">
      <c r="A1779" s="11">
        <v>39120</v>
      </c>
      <c r="B1779" s="13">
        <v>37482.703663657005</v>
      </c>
      <c r="C1779" s="6">
        <v>11.163599999999999</v>
      </c>
      <c r="D1779" s="6">
        <f t="shared" si="54"/>
        <v>1.4884799999999998</v>
      </c>
      <c r="E1779" s="1">
        <f>LOOKUP(A1779,'Crude Price'!A1779:A5710,'Crude Price'!C1779:C5710)</f>
        <v>58.35</v>
      </c>
      <c r="F1779" s="15">
        <f t="shared" si="55"/>
        <v>2.5509511568123391E-2</v>
      </c>
    </row>
    <row r="1780" spans="1:6">
      <c r="A1780" s="11">
        <v>39121</v>
      </c>
      <c r="B1780" s="13">
        <v>36382.460380213684</v>
      </c>
      <c r="C1780" s="6">
        <v>10.9864</v>
      </c>
      <c r="D1780" s="6">
        <f t="shared" si="54"/>
        <v>1.4648533333333333</v>
      </c>
      <c r="E1780" s="1">
        <f>LOOKUP(A1780,'Crude Price'!A1780:A5711,'Crude Price'!C1780:C5711)</f>
        <v>57.24</v>
      </c>
      <c r="F1780" s="15">
        <f t="shared" si="55"/>
        <v>2.5591427905893315E-2</v>
      </c>
    </row>
    <row r="1781" spans="1:6">
      <c r="A1781" s="11">
        <v>39122</v>
      </c>
      <c r="B1781" s="13">
        <v>35282.21709677032</v>
      </c>
      <c r="C1781" s="6">
        <v>10.809199999999999</v>
      </c>
      <c r="D1781" s="6">
        <f t="shared" si="54"/>
        <v>1.4412266666666664</v>
      </c>
      <c r="E1781" s="1">
        <f>LOOKUP(A1781,'Crude Price'!A1781:A5712,'Crude Price'!C1781:C5712)</f>
        <v>57.21</v>
      </c>
      <c r="F1781" s="15">
        <f t="shared" si="55"/>
        <v>2.5191866223853634E-2</v>
      </c>
    </row>
    <row r="1782" spans="1:6">
      <c r="A1782" s="11">
        <v>39125</v>
      </c>
      <c r="B1782" s="13">
        <v>34181.973813327</v>
      </c>
      <c r="C1782" s="6">
        <v>10.632</v>
      </c>
      <c r="D1782" s="6">
        <f t="shared" si="54"/>
        <v>1.4176</v>
      </c>
      <c r="E1782" s="1">
        <f>LOOKUP(A1782,'Crude Price'!A1782:A5713,'Crude Price'!C1782:C5713)</f>
        <v>55.52</v>
      </c>
      <c r="F1782" s="15">
        <f t="shared" si="55"/>
        <v>2.5533141210374637E-2</v>
      </c>
    </row>
    <row r="1783" spans="1:6">
      <c r="A1783" s="11">
        <v>39126</v>
      </c>
      <c r="B1783" s="13">
        <v>34103.220908241943</v>
      </c>
      <c r="C1783" s="6">
        <v>10.632</v>
      </c>
      <c r="D1783" s="6">
        <f t="shared" si="54"/>
        <v>1.4176</v>
      </c>
      <c r="E1783" s="1">
        <f>LOOKUP(A1783,'Crude Price'!A1783:A5714,'Crude Price'!C1783:C5714)</f>
        <v>56.12</v>
      </c>
      <c r="F1783" s="15">
        <f t="shared" si="55"/>
        <v>2.5260156806842481E-2</v>
      </c>
    </row>
    <row r="1784" spans="1:6">
      <c r="A1784" s="11">
        <v>39127</v>
      </c>
      <c r="B1784" s="13">
        <v>31981.487246440309</v>
      </c>
      <c r="C1784" s="6">
        <v>10.277599999999998</v>
      </c>
      <c r="D1784" s="6">
        <f t="shared" si="54"/>
        <v>1.3703466666666664</v>
      </c>
      <c r="E1784" s="1">
        <f>LOOKUP(A1784,'Crude Price'!A1784:A5715,'Crude Price'!C1784:C5715)</f>
        <v>55.05</v>
      </c>
      <c r="F1784" s="15">
        <f t="shared" si="55"/>
        <v>2.4892764153799572E-2</v>
      </c>
    </row>
    <row r="1785" spans="1:6">
      <c r="A1785" s="11">
        <v>39128</v>
      </c>
      <c r="B1785" s="13">
        <v>30881.243962996974</v>
      </c>
      <c r="C1785" s="6">
        <v>10.100399999999999</v>
      </c>
      <c r="D1785" s="6">
        <f t="shared" si="54"/>
        <v>1.3467199999999999</v>
      </c>
      <c r="E1785" s="1">
        <f>LOOKUP(A1785,'Crude Price'!A1785:A5716,'Crude Price'!C1785:C5716)</f>
        <v>54.25</v>
      </c>
      <c r="F1785" s="15">
        <f t="shared" si="55"/>
        <v>2.4824331797235023E-2</v>
      </c>
    </row>
    <row r="1786" spans="1:6">
      <c r="A1786" s="11">
        <v>39129</v>
      </c>
      <c r="B1786" s="13">
        <v>31823.981436270191</v>
      </c>
      <c r="C1786" s="6">
        <v>10.277599999999998</v>
      </c>
      <c r="D1786" s="6">
        <f t="shared" si="54"/>
        <v>1.3703466666666664</v>
      </c>
      <c r="E1786" s="1">
        <f>LOOKUP(A1786,'Crude Price'!A1786:A5717,'Crude Price'!C1786:C5717)</f>
        <v>56.78</v>
      </c>
      <c r="F1786" s="15">
        <f t="shared" si="55"/>
        <v>2.4134319596101909E-2</v>
      </c>
    </row>
    <row r="1787" spans="1:6">
      <c r="A1787" s="11">
        <v>39132</v>
      </c>
      <c r="B1787" s="13">
        <v>31745.228531185126</v>
      </c>
      <c r="C1787" s="6">
        <v>10.277599999999998</v>
      </c>
      <c r="D1787" s="6">
        <f t="shared" si="54"/>
        <v>1.3703466666666664</v>
      </c>
      <c r="E1787" s="1">
        <f>LOOKUP(A1787,'Crude Price'!A1787:A5718,'Crude Price'!C1787:C5718)</f>
        <v>56.78</v>
      </c>
      <c r="F1787" s="15">
        <f t="shared" si="55"/>
        <v>2.4134319596101909E-2</v>
      </c>
    </row>
    <row r="1788" spans="1:6">
      <c r="A1788" s="11">
        <v>39133</v>
      </c>
      <c r="B1788" s="13">
        <v>30644.985247741792</v>
      </c>
      <c r="C1788" s="6">
        <v>10.100399999999999</v>
      </c>
      <c r="D1788" s="6">
        <f t="shared" si="54"/>
        <v>1.3467199999999999</v>
      </c>
      <c r="E1788" s="1">
        <f>LOOKUP(A1788,'Crude Price'!A1788:A5719,'Crude Price'!C1788:C5719)</f>
        <v>55.91</v>
      </c>
      <c r="F1788" s="15">
        <f t="shared" si="55"/>
        <v>2.4087283133607584E-2</v>
      </c>
    </row>
    <row r="1789" spans="1:6">
      <c r="A1789" s="11">
        <v>39134</v>
      </c>
      <c r="B1789" s="13">
        <v>28523.251585940183</v>
      </c>
      <c r="C1789" s="6">
        <v>9.7460000000000004</v>
      </c>
      <c r="D1789" s="6">
        <f t="shared" si="54"/>
        <v>1.2994666666666668</v>
      </c>
      <c r="E1789" s="1">
        <f>LOOKUP(A1789,'Crude Price'!A1789:A5720,'Crude Price'!C1789:C5720)</f>
        <v>57.74</v>
      </c>
      <c r="F1789" s="15">
        <f t="shared" si="55"/>
        <v>2.2505484355155293E-2</v>
      </c>
    </row>
    <row r="1790" spans="1:6">
      <c r="A1790" s="11">
        <v>39135</v>
      </c>
      <c r="B1790" s="13">
        <v>30487.479437571674</v>
      </c>
      <c r="C1790" s="6">
        <v>10.100399999999999</v>
      </c>
      <c r="D1790" s="6">
        <f t="shared" si="54"/>
        <v>1.3467199999999999</v>
      </c>
      <c r="E1790" s="1">
        <f>LOOKUP(A1790,'Crude Price'!A1790:A5721,'Crude Price'!C1790:C5721)</f>
        <v>58.62</v>
      </c>
      <c r="F1790" s="15">
        <f t="shared" si="55"/>
        <v>2.2973729102695326E-2</v>
      </c>
    </row>
    <row r="1791" spans="1:6">
      <c r="A1791" s="11">
        <v>39136</v>
      </c>
      <c r="B1791" s="13">
        <v>35516.178424278012</v>
      </c>
      <c r="C1791" s="6">
        <v>10.9864</v>
      </c>
      <c r="D1791" s="6">
        <f t="shared" si="54"/>
        <v>1.4648533333333333</v>
      </c>
      <c r="E1791" s="1">
        <f>LOOKUP(A1791,'Crude Price'!A1791:A5722,'Crude Price'!C1791:C5722)</f>
        <v>60.38</v>
      </c>
      <c r="F1791" s="15">
        <f t="shared" si="55"/>
        <v>2.4260571933311249E-2</v>
      </c>
    </row>
    <row r="1792" spans="1:6">
      <c r="A1792" s="11">
        <v>39139</v>
      </c>
      <c r="B1792" s="13">
        <v>36525.855866873426</v>
      </c>
      <c r="C1792" s="6">
        <v>11.163599999999999</v>
      </c>
      <c r="D1792" s="6">
        <f t="shared" si="54"/>
        <v>1.4884799999999998</v>
      </c>
      <c r="E1792" s="1">
        <f>LOOKUP(A1792,'Crude Price'!A1792:A5723,'Crude Price'!C1792:C5723)</f>
        <v>60.34</v>
      </c>
      <c r="F1792" s="15">
        <f t="shared" si="55"/>
        <v>2.4668213457076562E-2</v>
      </c>
    </row>
    <row r="1793" spans="1:6">
      <c r="A1793" s="11">
        <v>39140</v>
      </c>
      <c r="B1793" s="13">
        <v>37547.346245231711</v>
      </c>
      <c r="C1793" s="6">
        <v>11.3408</v>
      </c>
      <c r="D1793" s="6">
        <f t="shared" si="54"/>
        <v>1.5121066666666667</v>
      </c>
      <c r="E1793" s="1">
        <f>LOOKUP(A1793,'Crude Price'!A1793:A5724,'Crude Price'!C1793:C5724)</f>
        <v>60.28</v>
      </c>
      <c r="F1793" s="15">
        <f t="shared" si="55"/>
        <v>2.5084715770847157E-2</v>
      </c>
    </row>
    <row r="1794" spans="1:6">
      <c r="A1794" s="11">
        <v>39141</v>
      </c>
      <c r="B1794" s="13">
        <v>38568.836623589988</v>
      </c>
      <c r="C1794" s="6">
        <v>11.517999999999999</v>
      </c>
      <c r="D1794" s="6">
        <f t="shared" si="54"/>
        <v>1.5357333333333332</v>
      </c>
      <c r="E1794" s="1">
        <f>LOOKUP(A1794,'Crude Price'!A1794:A5725,'Crude Price'!C1794:C5725)</f>
        <v>59.39</v>
      </c>
      <c r="F1794" s="15">
        <f t="shared" si="55"/>
        <v>2.585844979513947E-2</v>
      </c>
    </row>
    <row r="1795" spans="1:6">
      <c r="A1795" s="11">
        <v>39142</v>
      </c>
      <c r="B1795" s="13">
        <v>42654.798137023092</v>
      </c>
      <c r="C1795" s="6">
        <v>12.226799999999999</v>
      </c>
      <c r="D1795" s="6">
        <f t="shared" ref="D1795:D1858" si="56">C1795/7.5</f>
        <v>1.6302399999999999</v>
      </c>
      <c r="E1795" s="1">
        <f>LOOKUP(A1795,'Crude Price'!A1795:A5726,'Crude Price'!C1795:C5726)</f>
        <v>61.18</v>
      </c>
      <c r="F1795" s="15">
        <f t="shared" ref="F1795:F1858" si="57">D1795/E1795</f>
        <v>2.6646616541353384E-2</v>
      </c>
    </row>
    <row r="1796" spans="1:6">
      <c r="A1796" s="11">
        <v>39143</v>
      </c>
      <c r="B1796" s="13">
        <v>44697.778893739654</v>
      </c>
      <c r="C1796" s="6">
        <v>12.581199999999999</v>
      </c>
      <c r="D1796" s="6">
        <f t="shared" si="56"/>
        <v>1.6774933333333333</v>
      </c>
      <c r="E1796" s="1">
        <f>LOOKUP(A1796,'Crude Price'!A1796:A5727,'Crude Price'!C1796:C5727)</f>
        <v>61.92</v>
      </c>
      <c r="F1796" s="15">
        <f t="shared" si="57"/>
        <v>2.7091300602928508E-2</v>
      </c>
    </row>
    <row r="1797" spans="1:6">
      <c r="A1797" s="11">
        <v>39146</v>
      </c>
      <c r="B1797" s="13">
        <v>45719.269272097939</v>
      </c>
      <c r="C1797" s="6">
        <v>12.758399999999998</v>
      </c>
      <c r="D1797" s="6">
        <f t="shared" si="56"/>
        <v>1.7011199999999997</v>
      </c>
      <c r="E1797" s="1">
        <f>LOOKUP(A1797,'Crude Price'!A1797:A5728,'Crude Price'!C1797:C5728)</f>
        <v>59.78</v>
      </c>
      <c r="F1797" s="15">
        <f t="shared" si="57"/>
        <v>2.845633991301438E-2</v>
      </c>
    </row>
    <row r="1798" spans="1:6">
      <c r="A1798" s="11">
        <v>39147</v>
      </c>
      <c r="B1798" s="13">
        <v>46740.75965045621</v>
      </c>
      <c r="C1798" s="6">
        <v>12.935599999999999</v>
      </c>
      <c r="D1798" s="6">
        <f t="shared" si="56"/>
        <v>1.7247466666666667</v>
      </c>
      <c r="E1798" s="1">
        <f>LOOKUP(A1798,'Crude Price'!A1798:A5729,'Crude Price'!C1798:C5729)</f>
        <v>59.68</v>
      </c>
      <c r="F1798" s="15">
        <f t="shared" si="57"/>
        <v>2.8899910634495086E-2</v>
      </c>
    </row>
    <row r="1799" spans="1:6">
      <c r="A1799" s="11">
        <v>39148</v>
      </c>
      <c r="B1799" s="13">
        <v>47762.25002881448</v>
      </c>
      <c r="C1799" s="6">
        <v>13.112799999999998</v>
      </c>
      <c r="D1799" s="6">
        <f t="shared" si="56"/>
        <v>1.7483733333333331</v>
      </c>
      <c r="E1799" s="1">
        <f>LOOKUP(A1799,'Crude Price'!A1799:A5730,'Crude Price'!C1799:C5730)</f>
        <v>61.13</v>
      </c>
      <c r="F1799" s="15">
        <f t="shared" si="57"/>
        <v>2.8600905174764157E-2</v>
      </c>
    </row>
    <row r="1800" spans="1:6">
      <c r="A1800" s="11">
        <v>39149</v>
      </c>
      <c r="B1800" s="13">
        <v>51848.21154224762</v>
      </c>
      <c r="C1800" s="6">
        <v>13.8216</v>
      </c>
      <c r="D1800" s="6">
        <f t="shared" si="56"/>
        <v>1.8428800000000001</v>
      </c>
      <c r="E1800" s="1">
        <f>LOOKUP(A1800,'Crude Price'!A1800:A5731,'Crude Price'!C1800:C5731)</f>
        <v>60.9</v>
      </c>
      <c r="F1800" s="15">
        <f t="shared" si="57"/>
        <v>3.0260755336617408E-2</v>
      </c>
    </row>
    <row r="1801" spans="1:6">
      <c r="A1801" s="11">
        <v>39150</v>
      </c>
      <c r="B1801" s="13">
        <v>57819.64800222715</v>
      </c>
      <c r="C1801" s="6">
        <v>14.884799999999998</v>
      </c>
      <c r="D1801" s="6">
        <f t="shared" si="56"/>
        <v>1.9846399999999997</v>
      </c>
      <c r="E1801" s="1">
        <f>LOOKUP(A1801,'Crude Price'!A1801:A5732,'Crude Price'!C1801:C5732)</f>
        <v>60.25</v>
      </c>
      <c r="F1801" s="15">
        <f t="shared" si="57"/>
        <v>3.2940082987551862E-2</v>
      </c>
    </row>
    <row r="1802" spans="1:6">
      <c r="A1802" s="11">
        <v>39153</v>
      </c>
      <c r="B1802" s="13">
        <v>59705.122948773584</v>
      </c>
      <c r="C1802" s="6">
        <v>15.239199999999999</v>
      </c>
      <c r="D1802" s="6">
        <f t="shared" si="56"/>
        <v>2.0318933333333331</v>
      </c>
      <c r="E1802" s="1">
        <f>LOOKUP(A1802,'Crude Price'!A1802:A5733,'Crude Price'!C1802:C5733)</f>
        <v>60.59</v>
      </c>
      <c r="F1802" s="15">
        <f t="shared" si="57"/>
        <v>3.3535126808604272E-2</v>
      </c>
    </row>
    <row r="1803" spans="1:6">
      <c r="A1803" s="11">
        <v>39154</v>
      </c>
      <c r="B1803" s="13">
        <v>62612.08827367831</v>
      </c>
      <c r="C1803" s="6">
        <v>15.770799999999999</v>
      </c>
      <c r="D1803" s="6">
        <f t="shared" si="56"/>
        <v>2.1027733333333334</v>
      </c>
      <c r="E1803" s="1">
        <f>LOOKUP(A1803,'Crude Price'!A1803:A5734,'Crude Price'!C1803:C5734)</f>
        <v>61.52</v>
      </c>
      <c r="F1803" s="15">
        <f t="shared" si="57"/>
        <v>3.4180320762895532E-2</v>
      </c>
    </row>
    <row r="1804" spans="1:6">
      <c r="A1804" s="11">
        <v>39155</v>
      </c>
      <c r="B1804" s="13">
        <v>63476.072841866466</v>
      </c>
      <c r="C1804" s="6">
        <v>15.947999999999999</v>
      </c>
      <c r="D1804" s="6">
        <f t="shared" si="56"/>
        <v>2.1263999999999998</v>
      </c>
      <c r="E1804" s="1">
        <f>LOOKUP(A1804,'Crude Price'!A1804:A5735,'Crude Price'!C1804:C5735)</f>
        <v>60.89</v>
      </c>
      <c r="F1804" s="15">
        <f t="shared" si="57"/>
        <v>3.4921990474626373E-2</v>
      </c>
    </row>
    <row r="1805" spans="1:6">
      <c r="A1805" s="11">
        <v>39156</v>
      </c>
      <c r="B1805" s="13">
        <v>64340.057410054622</v>
      </c>
      <c r="C1805" s="6">
        <v>16.1252</v>
      </c>
      <c r="D1805" s="6">
        <f t="shared" si="56"/>
        <v>2.1500266666666668</v>
      </c>
      <c r="E1805" s="1">
        <f>LOOKUP(A1805,'Crude Price'!A1805:A5736,'Crude Price'!C1805:C5736)</f>
        <v>60.4</v>
      </c>
      <c r="F1805" s="15">
        <f t="shared" si="57"/>
        <v>3.5596467991169979E-2</v>
      </c>
    </row>
    <row r="1806" spans="1:6">
      <c r="A1806" s="11">
        <v>39157</v>
      </c>
      <c r="B1806" s="13">
        <v>65204.041978242771</v>
      </c>
      <c r="C1806" s="6">
        <v>16.302399999999999</v>
      </c>
      <c r="D1806" s="6">
        <f t="shared" si="56"/>
        <v>2.1736533333333332</v>
      </c>
      <c r="E1806" s="1">
        <f>LOOKUP(A1806,'Crude Price'!A1806:A5737,'Crude Price'!C1806:C5737)</f>
        <v>60.93</v>
      </c>
      <c r="F1806" s="15">
        <f t="shared" si="57"/>
        <v>3.5674599266918322E-2</v>
      </c>
    </row>
    <row r="1807" spans="1:6">
      <c r="A1807" s="11">
        <v>39160</v>
      </c>
      <c r="B1807" s="13">
        <v>67089.516924789204</v>
      </c>
      <c r="C1807" s="6">
        <v>16.656799999999997</v>
      </c>
      <c r="D1807" s="6">
        <f t="shared" si="56"/>
        <v>2.2209066666666661</v>
      </c>
      <c r="E1807" s="1">
        <f>LOOKUP(A1807,'Crude Price'!A1807:A5738,'Crude Price'!C1807:C5738)</f>
        <v>60.49</v>
      </c>
      <c r="F1807" s="15">
        <f t="shared" si="57"/>
        <v>3.6715269741555069E-2</v>
      </c>
    </row>
    <row r="1808" spans="1:6">
      <c r="A1808" s="11">
        <v>39161</v>
      </c>
      <c r="B1808" s="13">
        <v>69996.482249693901</v>
      </c>
      <c r="C1808" s="6">
        <v>17.188399999999998</v>
      </c>
      <c r="D1808" s="6">
        <f t="shared" si="56"/>
        <v>2.2917866666666664</v>
      </c>
      <c r="E1808" s="1">
        <f>LOOKUP(A1808,'Crude Price'!A1808:A5739,'Crude Price'!C1808:C5739)</f>
        <v>60.11</v>
      </c>
      <c r="F1808" s="15">
        <f t="shared" si="57"/>
        <v>3.8126545777186265E-2</v>
      </c>
    </row>
    <row r="1809" spans="1:6">
      <c r="A1809" s="11">
        <v>39162</v>
      </c>
      <c r="B1809" s="13">
        <v>70860.466817882072</v>
      </c>
      <c r="C1809" s="6">
        <v>17.365599999999997</v>
      </c>
      <c r="D1809" s="6">
        <f t="shared" si="56"/>
        <v>2.3154133333333329</v>
      </c>
      <c r="E1809" s="1">
        <f>LOOKUP(A1809,'Crude Price'!A1809:A5740,'Crude Price'!C1809:C5740)</f>
        <v>60.18</v>
      </c>
      <c r="F1809" s="15">
        <f t="shared" si="57"/>
        <v>3.8474797828736008E-2</v>
      </c>
    </row>
    <row r="1810" spans="1:6">
      <c r="A1810" s="11">
        <v>39163</v>
      </c>
      <c r="B1810" s="13">
        <v>71724.451386070243</v>
      </c>
      <c r="C1810" s="6">
        <v>17.5428</v>
      </c>
      <c r="D1810" s="6">
        <f t="shared" si="56"/>
        <v>2.3390399999999998</v>
      </c>
      <c r="E1810" s="1">
        <f>LOOKUP(A1810,'Crude Price'!A1810:A5741,'Crude Price'!C1810:C5741)</f>
        <v>61.57</v>
      </c>
      <c r="F1810" s="15">
        <f t="shared" si="57"/>
        <v>3.7989930160792593E-2</v>
      </c>
    </row>
    <row r="1811" spans="1:6">
      <c r="A1811" s="11">
        <v>39164</v>
      </c>
      <c r="B1811" s="13">
        <v>72588.435954258399</v>
      </c>
      <c r="C1811" s="6">
        <v>17.72</v>
      </c>
      <c r="D1811" s="6">
        <f t="shared" si="56"/>
        <v>2.3626666666666667</v>
      </c>
      <c r="E1811" s="1">
        <f>LOOKUP(A1811,'Crude Price'!A1811:A5742,'Crude Price'!C1811:C5742)</f>
        <v>63.1</v>
      </c>
      <c r="F1811" s="15">
        <f t="shared" si="57"/>
        <v>3.7443211833069201E-2</v>
      </c>
    </row>
    <row r="1812" spans="1:6">
      <c r="A1812" s="11">
        <v>39167</v>
      </c>
      <c r="B1812" s="13">
        <v>72430.93014408827</v>
      </c>
      <c r="C1812" s="6">
        <v>17.72</v>
      </c>
      <c r="D1812" s="6">
        <f t="shared" si="56"/>
        <v>2.3626666666666667</v>
      </c>
      <c r="E1812" s="1">
        <f>LOOKUP(A1812,'Crude Price'!A1812:A5743,'Crude Price'!C1812:C5743)</f>
        <v>64.430000000000007</v>
      </c>
      <c r="F1812" s="15">
        <f t="shared" si="57"/>
        <v>3.6670288168037662E-2</v>
      </c>
    </row>
    <row r="1813" spans="1:6">
      <c r="A1813" s="11">
        <v>39168</v>
      </c>
      <c r="B1813" s="13">
        <v>68187.462820485031</v>
      </c>
      <c r="C1813" s="6">
        <v>17.011199999999999</v>
      </c>
      <c r="D1813" s="6">
        <f t="shared" si="56"/>
        <v>2.26816</v>
      </c>
      <c r="E1813" s="1">
        <f>LOOKUP(A1813,'Crude Price'!A1813:A5744,'Crude Price'!C1813:C5744)</f>
        <v>64.25</v>
      </c>
      <c r="F1813" s="15">
        <f t="shared" si="57"/>
        <v>3.5302101167315171E-2</v>
      </c>
    </row>
    <row r="1814" spans="1:6">
      <c r="A1814" s="11">
        <v>39169</v>
      </c>
      <c r="B1814" s="13">
        <v>67008.466631956646</v>
      </c>
      <c r="C1814" s="6">
        <v>16.834</v>
      </c>
      <c r="D1814" s="6">
        <f t="shared" si="56"/>
        <v>2.2445333333333335</v>
      </c>
      <c r="E1814" s="1">
        <f>LOOKUP(A1814,'Crude Price'!A1814:A5745,'Crude Price'!C1814:C5745)</f>
        <v>66.150000000000006</v>
      </c>
      <c r="F1814" s="15">
        <f t="shared" si="57"/>
        <v>3.3930964978584027E-2</v>
      </c>
    </row>
    <row r="1815" spans="1:6">
      <c r="A1815" s="11">
        <v>39170</v>
      </c>
      <c r="B1815" s="13">
        <v>64807.980065069947</v>
      </c>
      <c r="C1815" s="6">
        <v>16.479600000000001</v>
      </c>
      <c r="D1815" s="6">
        <f t="shared" si="56"/>
        <v>2.1972800000000001</v>
      </c>
      <c r="E1815" s="1">
        <f>LOOKUP(A1815,'Crude Price'!A1815:A5746,'Crude Price'!C1815:C5746)</f>
        <v>67.19</v>
      </c>
      <c r="F1815" s="15">
        <f t="shared" si="57"/>
        <v>3.2702485488912046E-2</v>
      </c>
    </row>
    <row r="1816" spans="1:6">
      <c r="A1816" s="11">
        <v>39171</v>
      </c>
      <c r="B1816" s="13">
        <v>63628.983876541555</v>
      </c>
      <c r="C1816" s="6">
        <v>16.302399999999999</v>
      </c>
      <c r="D1816" s="6">
        <f t="shared" si="56"/>
        <v>2.1736533333333332</v>
      </c>
      <c r="E1816" s="1">
        <f>LOOKUP(A1816,'Crude Price'!A1816:A5747,'Crude Price'!C1816:C5747)</f>
        <v>68.47</v>
      </c>
      <c r="F1816" s="15">
        <f t="shared" si="57"/>
        <v>3.1746068837933884E-2</v>
      </c>
    </row>
    <row r="1817" spans="1:6">
      <c r="A1817" s="11">
        <v>39174</v>
      </c>
      <c r="B1817" s="13">
        <v>55614.566659845441</v>
      </c>
      <c r="C1817" s="6">
        <v>14.884799999999998</v>
      </c>
      <c r="D1817" s="6">
        <f t="shared" si="56"/>
        <v>1.9846399999999997</v>
      </c>
      <c r="E1817" s="1">
        <f>LOOKUP(A1817,'Crude Price'!A1817:A5748,'Crude Price'!C1817:C5748)</f>
        <v>68.94</v>
      </c>
      <c r="F1817" s="15">
        <f t="shared" si="57"/>
        <v>2.8787931534667823E-2</v>
      </c>
    </row>
    <row r="1818" spans="1:6">
      <c r="A1818" s="11">
        <v>39175</v>
      </c>
      <c r="B1818" s="13">
        <v>49485.624389695789</v>
      </c>
      <c r="C1818" s="6">
        <v>13.8216</v>
      </c>
      <c r="D1818" s="6">
        <f t="shared" si="56"/>
        <v>1.8428800000000001</v>
      </c>
      <c r="E1818" s="1">
        <f>LOOKUP(A1818,'Crude Price'!A1818:A5749,'Crude Price'!C1818:C5749)</f>
        <v>68</v>
      </c>
      <c r="F1818" s="15">
        <f t="shared" si="57"/>
        <v>2.7101176470588236E-2</v>
      </c>
    </row>
    <row r="1819" spans="1:6">
      <c r="A1819" s="11">
        <v>39176</v>
      </c>
      <c r="B1819" s="13">
        <v>46421.153254620956</v>
      </c>
      <c r="C1819" s="6">
        <v>13.29</v>
      </c>
      <c r="D1819" s="6">
        <f t="shared" si="56"/>
        <v>1.7719999999999998</v>
      </c>
      <c r="E1819" s="1">
        <f>LOOKUP(A1819,'Crude Price'!A1819:A5750,'Crude Price'!C1819:C5750)</f>
        <v>68.09</v>
      </c>
      <c r="F1819" s="15">
        <f t="shared" si="57"/>
        <v>2.6024379497723595E-2</v>
      </c>
    </row>
    <row r="1820" spans="1:6">
      <c r="A1820" s="11">
        <v>39177</v>
      </c>
      <c r="B1820" s="13">
        <v>45399.662876262657</v>
      </c>
      <c r="C1820" s="6">
        <v>13.112799999999998</v>
      </c>
      <c r="D1820" s="6">
        <f t="shared" si="56"/>
        <v>1.7483733333333331</v>
      </c>
      <c r="E1820" s="1">
        <f>LOOKUP(A1820,'Crude Price'!A1820:A5751,'Crude Price'!C1820:C5751)</f>
        <v>69.150000000000006</v>
      </c>
      <c r="F1820" s="15">
        <f t="shared" si="57"/>
        <v>2.5283779223909369E-2</v>
      </c>
    </row>
    <row r="1821" spans="1:6">
      <c r="A1821" s="11">
        <v>39182</v>
      </c>
      <c r="B1821" s="13">
        <v>37227.739849396443</v>
      </c>
      <c r="C1821" s="6">
        <v>11.6952</v>
      </c>
      <c r="D1821" s="6">
        <f t="shared" si="56"/>
        <v>1.5593600000000001</v>
      </c>
      <c r="E1821" s="1">
        <f>LOOKUP(A1821,'Crude Price'!A1821:A5752,'Crude Price'!C1821:C5752)</f>
        <v>67.64</v>
      </c>
      <c r="F1821" s="15">
        <f t="shared" si="57"/>
        <v>2.3053814311058546E-2</v>
      </c>
    </row>
    <row r="1822" spans="1:6">
      <c r="A1822" s="11">
        <v>39183</v>
      </c>
      <c r="B1822" s="13">
        <v>30077.307200888485</v>
      </c>
      <c r="C1822" s="6">
        <v>10.454799999999999</v>
      </c>
      <c r="D1822" s="6">
        <f t="shared" si="56"/>
        <v>1.3939733333333331</v>
      </c>
      <c r="E1822" s="1">
        <f>LOOKUP(A1822,'Crude Price'!A1822:A5753,'Crude Price'!C1822:C5753)</f>
        <v>68.599999999999994</v>
      </c>
      <c r="F1822" s="15">
        <f t="shared" si="57"/>
        <v>2.0320310981535469E-2</v>
      </c>
    </row>
    <row r="1823" spans="1:6">
      <c r="A1823" s="11">
        <v>39184</v>
      </c>
      <c r="B1823" s="13">
        <v>28034.326444171937</v>
      </c>
      <c r="C1823" s="6">
        <v>10.100399999999999</v>
      </c>
      <c r="D1823" s="6">
        <f t="shared" si="56"/>
        <v>1.3467199999999999</v>
      </c>
      <c r="E1823" s="1">
        <f>LOOKUP(A1823,'Crude Price'!A1823:A5754,'Crude Price'!C1823:C5754)</f>
        <v>67.790000000000006</v>
      </c>
      <c r="F1823" s="15">
        <f t="shared" si="57"/>
        <v>1.9866056940551699E-2</v>
      </c>
    </row>
    <row r="1824" spans="1:6">
      <c r="A1824" s="11">
        <v>39185</v>
      </c>
      <c r="B1824" s="13">
        <v>25991.345687455389</v>
      </c>
      <c r="C1824" s="6">
        <v>9.7460000000000004</v>
      </c>
      <c r="D1824" s="6">
        <f t="shared" si="56"/>
        <v>1.2994666666666668</v>
      </c>
      <c r="E1824" s="1">
        <f>LOOKUP(A1824,'Crude Price'!A1824:A5755,'Crude Price'!C1824:C5755)</f>
        <v>68.78</v>
      </c>
      <c r="F1824" s="15">
        <f t="shared" si="57"/>
        <v>1.8893089076281865E-2</v>
      </c>
    </row>
    <row r="1825" spans="1:6">
      <c r="A1825" s="11">
        <v>39188</v>
      </c>
      <c r="B1825" s="13">
        <v>25442.372739607468</v>
      </c>
      <c r="C1825" s="6">
        <v>9.5687999999999995</v>
      </c>
      <c r="D1825" s="6">
        <f t="shared" si="56"/>
        <v>1.2758399999999999</v>
      </c>
      <c r="E1825" s="1">
        <f>LOOKUP(A1825,'Crude Price'!A1825:A5756,'Crude Price'!C1825:C5756)</f>
        <v>67.099999999999994</v>
      </c>
      <c r="F1825" s="15">
        <f t="shared" si="57"/>
        <v>1.9014008941877793E-2</v>
      </c>
    </row>
    <row r="1826" spans="1:6">
      <c r="A1826" s="11">
        <v>39189</v>
      </c>
      <c r="B1826" s="13">
        <v>24420.882361249194</v>
      </c>
      <c r="C1826" s="6">
        <v>9.3916000000000004</v>
      </c>
      <c r="D1826" s="6">
        <f t="shared" si="56"/>
        <v>1.2522133333333334</v>
      </c>
      <c r="E1826" s="1">
        <f>LOOKUP(A1826,'Crude Price'!A1826:A5757,'Crude Price'!C1826:C5757)</f>
        <v>66.34</v>
      </c>
      <c r="F1826" s="15">
        <f t="shared" si="57"/>
        <v>1.8875690885338157E-2</v>
      </c>
    </row>
    <row r="1827" spans="1:6">
      <c r="A1827" s="11">
        <v>39190</v>
      </c>
      <c r="B1827" s="13">
        <v>24420.882361249194</v>
      </c>
      <c r="C1827" s="6">
        <v>9.3916000000000004</v>
      </c>
      <c r="D1827" s="6">
        <f t="shared" si="56"/>
        <v>1.2522133333333334</v>
      </c>
      <c r="E1827" s="1">
        <f>LOOKUP(A1827,'Crude Price'!A1827:A5758,'Crude Price'!C1827:C5758)</f>
        <v>65.09</v>
      </c>
      <c r="F1827" s="15">
        <f t="shared" si="57"/>
        <v>1.923818302862703E-2</v>
      </c>
    </row>
    <row r="1828" spans="1:6">
      <c r="A1828" s="11">
        <v>39191</v>
      </c>
      <c r="B1828" s="13">
        <v>24342.129456164137</v>
      </c>
      <c r="C1828" s="6">
        <v>9.3916000000000004</v>
      </c>
      <c r="D1828" s="6">
        <f t="shared" si="56"/>
        <v>1.2522133333333334</v>
      </c>
      <c r="E1828" s="1">
        <f>LOOKUP(A1828,'Crude Price'!A1828:A5759,'Crude Price'!C1828:C5759)</f>
        <v>66.17</v>
      </c>
      <c r="F1828" s="15">
        <f t="shared" si="57"/>
        <v>1.8924185179587931E-2</v>
      </c>
    </row>
    <row r="1829" spans="1:6">
      <c r="A1829" s="11">
        <v>39192</v>
      </c>
      <c r="B1829" s="13">
        <v>23241.886172720795</v>
      </c>
      <c r="C1829" s="6">
        <v>9.2143999999999995</v>
      </c>
      <c r="D1829" s="6">
        <f t="shared" si="56"/>
        <v>1.2285866666666665</v>
      </c>
      <c r="E1829" s="1">
        <f>LOOKUP(A1829,'Crude Price'!A1829:A5760,'Crude Price'!C1829:C5760)</f>
        <v>66.34</v>
      </c>
      <c r="F1829" s="15">
        <f t="shared" si="57"/>
        <v>1.8519545774294037E-2</v>
      </c>
    </row>
    <row r="1830" spans="1:6">
      <c r="A1830" s="11">
        <v>39195</v>
      </c>
      <c r="B1830" s="13">
        <v>23163.133267635738</v>
      </c>
      <c r="C1830" s="6">
        <v>9.2143999999999995</v>
      </c>
      <c r="D1830" s="6">
        <f t="shared" si="56"/>
        <v>1.2285866666666665</v>
      </c>
      <c r="E1830" s="1">
        <f>LOOKUP(A1830,'Crude Price'!A1830:A5761,'Crude Price'!C1830:C5761)</f>
        <v>66.8</v>
      </c>
      <c r="F1830" s="15">
        <f t="shared" si="57"/>
        <v>1.839201596806387E-2</v>
      </c>
    </row>
    <row r="1831" spans="1:6">
      <c r="A1831" s="11">
        <v>39196</v>
      </c>
      <c r="B1831" s="13">
        <v>26148.85149762551</v>
      </c>
      <c r="C1831" s="6">
        <v>9.7460000000000004</v>
      </c>
      <c r="D1831" s="6">
        <f t="shared" si="56"/>
        <v>1.2994666666666668</v>
      </c>
      <c r="E1831" s="1">
        <f>LOOKUP(A1831,'Crude Price'!A1831:A5762,'Crude Price'!C1831:C5762)</f>
        <v>67.94</v>
      </c>
      <c r="F1831" s="15">
        <f t="shared" si="57"/>
        <v>1.9126680404278288E-2</v>
      </c>
    </row>
    <row r="1832" spans="1:6">
      <c r="A1832" s="11">
        <v>39197</v>
      </c>
      <c r="B1832" s="13">
        <v>28113.079349256994</v>
      </c>
      <c r="C1832" s="6">
        <v>10.100399999999999</v>
      </c>
      <c r="D1832" s="6">
        <f t="shared" si="56"/>
        <v>1.3467199999999999</v>
      </c>
      <c r="E1832" s="1">
        <f>LOOKUP(A1832,'Crude Price'!A1832:A5763,'Crude Price'!C1832:C5763)</f>
        <v>67.44</v>
      </c>
      <c r="F1832" s="15">
        <f t="shared" si="57"/>
        <v>1.9969157769869513E-2</v>
      </c>
    </row>
    <row r="1833" spans="1:6">
      <c r="A1833" s="11">
        <v>39198</v>
      </c>
      <c r="B1833" s="13">
        <v>30077.307200888485</v>
      </c>
      <c r="C1833" s="6">
        <v>10.454799999999999</v>
      </c>
      <c r="D1833" s="6">
        <f t="shared" si="56"/>
        <v>1.3939733333333331</v>
      </c>
      <c r="E1833" s="1">
        <f>LOOKUP(A1833,'Crude Price'!A1833:A5764,'Crude Price'!C1833:C5764)</f>
        <v>67.510000000000005</v>
      </c>
      <c r="F1833" s="15">
        <f t="shared" si="57"/>
        <v>2.0648397768231862E-2</v>
      </c>
    </row>
    <row r="1834" spans="1:6">
      <c r="A1834" s="11">
        <v>39199</v>
      </c>
      <c r="B1834" s="13">
        <v>32041.535052519983</v>
      </c>
      <c r="C1834" s="6">
        <v>10.809199999999999</v>
      </c>
      <c r="D1834" s="6">
        <f t="shared" si="56"/>
        <v>1.4412266666666664</v>
      </c>
      <c r="E1834" s="1">
        <f>LOOKUP(A1834,'Crude Price'!A1834:A5765,'Crude Price'!C1834:C5765)</f>
        <v>67.28</v>
      </c>
      <c r="F1834" s="15">
        <f t="shared" si="57"/>
        <v>2.1421323820848194E-2</v>
      </c>
    </row>
    <row r="1835" spans="1:6">
      <c r="A1835" s="11">
        <v>39202</v>
      </c>
      <c r="B1835" s="13">
        <v>36048.743660868036</v>
      </c>
      <c r="C1835" s="6">
        <v>11.517999999999999</v>
      </c>
      <c r="D1835" s="6">
        <f t="shared" si="56"/>
        <v>1.5357333333333332</v>
      </c>
      <c r="E1835" s="1">
        <f>LOOKUP(A1835,'Crude Price'!A1835:A5766,'Crude Price'!C1835:C5766)</f>
        <v>67.23</v>
      </c>
      <c r="F1835" s="15">
        <f t="shared" si="57"/>
        <v>2.2842976845654218E-2</v>
      </c>
    </row>
    <row r="1836" spans="1:6">
      <c r="A1836" s="11">
        <v>39203</v>
      </c>
      <c r="B1836" s="13">
        <v>41077.442647574368</v>
      </c>
      <c r="C1836" s="6">
        <v>12.403999999999998</v>
      </c>
      <c r="D1836" s="6">
        <f t="shared" si="56"/>
        <v>1.6538666666666664</v>
      </c>
      <c r="E1836" s="1">
        <f>LOOKUP(A1836,'Crude Price'!A1836:A5767,'Crude Price'!C1836:C5767)</f>
        <v>67.400000000000006</v>
      </c>
      <c r="F1836" s="15">
        <f t="shared" si="57"/>
        <v>2.4538081107814039E-2</v>
      </c>
    </row>
    <row r="1837" spans="1:6">
      <c r="A1837" s="11">
        <v>39204</v>
      </c>
      <c r="B1837" s="13">
        <v>46106.141634280713</v>
      </c>
      <c r="C1837" s="6">
        <v>13.29</v>
      </c>
      <c r="D1837" s="6">
        <f t="shared" si="56"/>
        <v>1.7719999999999998</v>
      </c>
      <c r="E1837" s="1">
        <f>LOOKUP(A1837,'Crude Price'!A1837:A5768,'Crude Price'!C1837:C5768)</f>
        <v>65.569999999999993</v>
      </c>
      <c r="F1837" s="15">
        <f t="shared" si="57"/>
        <v>2.7024553911849932E-2</v>
      </c>
    </row>
    <row r="1838" spans="1:6">
      <c r="A1838" s="11">
        <v>39205</v>
      </c>
      <c r="B1838" s="13">
        <v>52156.330999345315</v>
      </c>
      <c r="C1838" s="6">
        <v>14.353199999999999</v>
      </c>
      <c r="D1838" s="6">
        <f t="shared" si="56"/>
        <v>1.9137599999999999</v>
      </c>
      <c r="E1838" s="1">
        <f>LOOKUP(A1838,'Crude Price'!A1838:A5769,'Crude Price'!C1838:C5769)</f>
        <v>64.849999999999994</v>
      </c>
      <c r="F1838" s="15">
        <f t="shared" si="57"/>
        <v>2.9510562837316887E-2</v>
      </c>
    </row>
    <row r="1839" spans="1:6">
      <c r="A1839" s="11">
        <v>39206</v>
      </c>
      <c r="B1839" s="13">
        <v>56163.539607693368</v>
      </c>
      <c r="C1839" s="6">
        <v>15.061999999999999</v>
      </c>
      <c r="D1839" s="6">
        <f t="shared" si="56"/>
        <v>2.0082666666666666</v>
      </c>
      <c r="E1839" s="1">
        <f>LOOKUP(A1839,'Crude Price'!A1839:A5770,'Crude Price'!C1839:C5770)</f>
        <v>65.14</v>
      </c>
      <c r="F1839" s="15">
        <f t="shared" si="57"/>
        <v>3.0830007164056903E-2</v>
      </c>
    </row>
    <row r="1840" spans="1:6">
      <c r="A1840" s="11">
        <v>39210</v>
      </c>
      <c r="B1840" s="13">
        <v>59149.257837683137</v>
      </c>
      <c r="C1840" s="6">
        <v>15.593599999999999</v>
      </c>
      <c r="D1840" s="6">
        <f t="shared" si="56"/>
        <v>2.0791466666666665</v>
      </c>
      <c r="E1840" s="1">
        <f>LOOKUP(A1840,'Crude Price'!A1840:A5771,'Crude Price'!C1840:C5771)</f>
        <v>63.55</v>
      </c>
      <c r="F1840" s="15">
        <f t="shared" si="57"/>
        <v>3.2716706005769737E-2</v>
      </c>
    </row>
    <row r="1841" spans="1:6">
      <c r="A1841" s="11">
        <v>39211</v>
      </c>
      <c r="B1841" s="13">
        <v>61113.485689314643</v>
      </c>
      <c r="C1841" s="6">
        <v>15.947999999999999</v>
      </c>
      <c r="D1841" s="6">
        <f t="shared" si="56"/>
        <v>2.1263999999999998</v>
      </c>
      <c r="E1841" s="1">
        <f>LOOKUP(A1841,'Crude Price'!A1841:A5772,'Crude Price'!C1841:C5772)</f>
        <v>63.5</v>
      </c>
      <c r="F1841" s="15">
        <f t="shared" si="57"/>
        <v>3.3486614173228346E-2</v>
      </c>
    </row>
    <row r="1842" spans="1:6">
      <c r="A1842" s="11">
        <v>39212</v>
      </c>
      <c r="B1842" s="13">
        <v>60013.2424058713</v>
      </c>
      <c r="C1842" s="6">
        <v>15.770799999999999</v>
      </c>
      <c r="D1842" s="6">
        <f t="shared" si="56"/>
        <v>2.1027733333333334</v>
      </c>
      <c r="E1842" s="1">
        <f>LOOKUP(A1842,'Crude Price'!A1842:A5773,'Crude Price'!C1842:C5773)</f>
        <v>64.63</v>
      </c>
      <c r="F1842" s="15">
        <f t="shared" si="57"/>
        <v>3.253556140079427E-2</v>
      </c>
    </row>
    <row r="1843" spans="1:6">
      <c r="A1843" s="11">
        <v>39213</v>
      </c>
      <c r="B1843" s="13">
        <v>60955.979879144521</v>
      </c>
      <c r="C1843" s="6">
        <v>15.947999999999999</v>
      </c>
      <c r="D1843" s="6">
        <f t="shared" si="56"/>
        <v>2.1263999999999998</v>
      </c>
      <c r="E1843" s="1">
        <f>LOOKUP(A1843,'Crude Price'!A1843:A5774,'Crude Price'!C1843:C5774)</f>
        <v>65.180000000000007</v>
      </c>
      <c r="F1843" s="15">
        <f t="shared" si="57"/>
        <v>3.2623504142374957E-2</v>
      </c>
    </row>
    <row r="1844" spans="1:6">
      <c r="A1844" s="11">
        <v>39216</v>
      </c>
      <c r="B1844" s="13">
        <v>59855.736595701172</v>
      </c>
      <c r="C1844" s="6">
        <v>15.770799999999999</v>
      </c>
      <c r="D1844" s="6">
        <f t="shared" si="56"/>
        <v>2.1027733333333334</v>
      </c>
      <c r="E1844" s="1">
        <f>LOOKUP(A1844,'Crude Price'!A1844:A5775,'Crude Price'!C1844:C5775)</f>
        <v>65.86</v>
      </c>
      <c r="F1844" s="15">
        <f t="shared" si="57"/>
        <v>3.1927927927927931E-2</v>
      </c>
    </row>
    <row r="1845" spans="1:6">
      <c r="A1845" s="11">
        <v>39217</v>
      </c>
      <c r="B1845" s="13">
        <v>59776.983690616122</v>
      </c>
      <c r="C1845" s="6">
        <v>15.770799999999999</v>
      </c>
      <c r="D1845" s="6">
        <f t="shared" si="56"/>
        <v>2.1027733333333334</v>
      </c>
      <c r="E1845" s="1">
        <f>LOOKUP(A1845,'Crude Price'!A1845:A5776,'Crude Price'!C1845:C5776)</f>
        <v>66.739999999999995</v>
      </c>
      <c r="F1845" s="15">
        <f t="shared" si="57"/>
        <v>3.1506942363400264E-2</v>
      </c>
    </row>
    <row r="1846" spans="1:6">
      <c r="A1846" s="11">
        <v>39218</v>
      </c>
      <c r="B1846" s="13">
        <v>59698.230785531057</v>
      </c>
      <c r="C1846" s="6">
        <v>15.770799999999999</v>
      </c>
      <c r="D1846" s="6">
        <f t="shared" si="56"/>
        <v>2.1027733333333334</v>
      </c>
      <c r="E1846" s="1">
        <f>LOOKUP(A1846,'Crude Price'!A1846:A5777,'Crude Price'!C1846:C5777)</f>
        <v>66.83</v>
      </c>
      <c r="F1846" s="15">
        <f t="shared" si="57"/>
        <v>3.1464511945732958E-2</v>
      </c>
    </row>
    <row r="1847" spans="1:6">
      <c r="A1847" s="11">
        <v>39219</v>
      </c>
      <c r="B1847" s="13">
        <v>56555.006745371145</v>
      </c>
      <c r="C1847" s="6">
        <v>15.239199999999999</v>
      </c>
      <c r="D1847" s="6">
        <f t="shared" si="56"/>
        <v>2.0318933333333331</v>
      </c>
      <c r="E1847" s="1">
        <f>LOOKUP(A1847,'Crude Price'!A1847:A5778,'Crude Price'!C1847:C5778)</f>
        <v>69.08</v>
      </c>
      <c r="F1847" s="15">
        <f t="shared" si="57"/>
        <v>2.9413626712989766E-2</v>
      </c>
    </row>
    <row r="1848" spans="1:6">
      <c r="A1848" s="11">
        <v>39220</v>
      </c>
      <c r="B1848" s="13">
        <v>55454.763461927818</v>
      </c>
      <c r="C1848" s="6">
        <v>15.061999999999999</v>
      </c>
      <c r="D1848" s="6">
        <f t="shared" si="56"/>
        <v>2.0082666666666666</v>
      </c>
      <c r="E1848" s="1">
        <f>LOOKUP(A1848,'Crude Price'!A1848:A5779,'Crude Price'!C1848:C5779)</f>
        <v>69.260000000000005</v>
      </c>
      <c r="F1848" s="15">
        <f t="shared" si="57"/>
        <v>2.8996053518144188E-2</v>
      </c>
    </row>
    <row r="1849" spans="1:6">
      <c r="A1849" s="11">
        <v>39223</v>
      </c>
      <c r="B1849" s="13">
        <v>55376.010556842768</v>
      </c>
      <c r="C1849" s="6">
        <v>15.061999999999999</v>
      </c>
      <c r="D1849" s="6">
        <f t="shared" si="56"/>
        <v>2.0082666666666666</v>
      </c>
      <c r="E1849" s="1">
        <f>LOOKUP(A1849,'Crude Price'!A1849:A5780,'Crude Price'!C1849:C5780)</f>
        <v>69.510000000000005</v>
      </c>
      <c r="F1849" s="15">
        <f t="shared" si="57"/>
        <v>2.8891766172732938E-2</v>
      </c>
    </row>
    <row r="1850" spans="1:6">
      <c r="A1850" s="11">
        <v>39224</v>
      </c>
      <c r="B1850" s="13">
        <v>54275.767273399404</v>
      </c>
      <c r="C1850" s="6">
        <v>14.884799999999998</v>
      </c>
      <c r="D1850" s="6">
        <f t="shared" si="56"/>
        <v>1.9846399999999997</v>
      </c>
      <c r="E1850" s="1">
        <f>LOOKUP(A1850,'Crude Price'!A1850:A5781,'Crude Price'!C1850:C5781)</f>
        <v>70.05</v>
      </c>
      <c r="F1850" s="15">
        <f t="shared" si="57"/>
        <v>2.8331763026409704E-2</v>
      </c>
    </row>
    <row r="1851" spans="1:6">
      <c r="A1851" s="11">
        <v>39225</v>
      </c>
      <c r="B1851" s="13">
        <v>53175.523989956069</v>
      </c>
      <c r="C1851" s="6">
        <v>14.707599999999998</v>
      </c>
      <c r="D1851" s="6">
        <f t="shared" si="56"/>
        <v>1.9610133333333331</v>
      </c>
      <c r="E1851" s="1">
        <f>LOOKUP(A1851,'Crude Price'!A1851:A5782,'Crude Price'!C1851:C5782)</f>
        <v>71.010000000000005</v>
      </c>
      <c r="F1851" s="15">
        <f t="shared" si="57"/>
        <v>2.7616016523494338E-2</v>
      </c>
    </row>
    <row r="1852" spans="1:6">
      <c r="A1852" s="11">
        <v>39226</v>
      </c>
      <c r="B1852" s="13">
        <v>52075.280706512742</v>
      </c>
      <c r="C1852" s="6">
        <v>14.530399999999998</v>
      </c>
      <c r="D1852" s="6">
        <f t="shared" si="56"/>
        <v>1.9373866666666664</v>
      </c>
      <c r="E1852" s="1">
        <f>LOOKUP(A1852,'Crude Price'!A1852:A5783,'Crude Price'!C1852:C5783)</f>
        <v>71.959999999999994</v>
      </c>
      <c r="F1852" s="15">
        <f t="shared" si="57"/>
        <v>2.6923105428942003E-2</v>
      </c>
    </row>
    <row r="1853" spans="1:6">
      <c r="A1853" s="11">
        <v>39227</v>
      </c>
      <c r="B1853" s="13">
        <v>50975.0374230694</v>
      </c>
      <c r="C1853" s="6">
        <v>14.353199999999999</v>
      </c>
      <c r="D1853" s="6">
        <f t="shared" si="56"/>
        <v>1.9137599999999999</v>
      </c>
      <c r="E1853" s="1">
        <f>LOOKUP(A1853,'Crude Price'!A1853:A5784,'Crude Price'!C1853:C5784)</f>
        <v>70.72</v>
      </c>
      <c r="F1853" s="15">
        <f t="shared" si="57"/>
        <v>2.7061085972850677E-2</v>
      </c>
    </row>
    <row r="1854" spans="1:6">
      <c r="A1854" s="11">
        <v>39231</v>
      </c>
      <c r="B1854" s="13">
        <v>48853.303761267787</v>
      </c>
      <c r="C1854" s="6">
        <v>13.998799999999999</v>
      </c>
      <c r="D1854" s="6">
        <f t="shared" si="56"/>
        <v>1.8665066666666665</v>
      </c>
      <c r="E1854" s="1">
        <f>LOOKUP(A1854,'Crude Price'!A1854:A5785,'Crude Price'!C1854:C5785)</f>
        <v>69.31</v>
      </c>
      <c r="F1854" s="15">
        <f t="shared" si="57"/>
        <v>2.6929832155052177E-2</v>
      </c>
    </row>
    <row r="1855" spans="1:6">
      <c r="A1855" s="11">
        <v>39232</v>
      </c>
      <c r="B1855" s="13">
        <v>48774.550856182723</v>
      </c>
      <c r="C1855" s="6">
        <v>13.998799999999999</v>
      </c>
      <c r="D1855" s="6">
        <f t="shared" si="56"/>
        <v>1.8665066666666665</v>
      </c>
      <c r="E1855" s="1">
        <f>LOOKUP(A1855,'Crude Price'!A1855:A5786,'Crude Price'!C1855:C5786)</f>
        <v>67.64</v>
      </c>
      <c r="F1855" s="15">
        <f t="shared" si="57"/>
        <v>2.7594717129903409E-2</v>
      </c>
    </row>
    <row r="1856" spans="1:6">
      <c r="A1856" s="11">
        <v>39233</v>
      </c>
      <c r="B1856" s="13">
        <v>46652.81719438111</v>
      </c>
      <c r="C1856" s="6">
        <v>13.644399999999999</v>
      </c>
      <c r="D1856" s="6">
        <f t="shared" si="56"/>
        <v>1.8192533333333332</v>
      </c>
      <c r="E1856" s="1">
        <f>LOOKUP(A1856,'Crude Price'!A1856:A5787,'Crude Price'!C1856:C5787)</f>
        <v>68.180000000000007</v>
      </c>
      <c r="F1856" s="15">
        <f t="shared" si="57"/>
        <v>2.6683093771389454E-2</v>
      </c>
    </row>
    <row r="1857" spans="1:6">
      <c r="A1857" s="11">
        <v>39234</v>
      </c>
      <c r="B1857" s="13">
        <v>45552.573910937768</v>
      </c>
      <c r="C1857" s="6">
        <v>13.4672</v>
      </c>
      <c r="D1857" s="6">
        <f t="shared" si="56"/>
        <v>1.7956266666666667</v>
      </c>
      <c r="E1857" s="1">
        <f>LOOKUP(A1857,'Crude Price'!A1857:A5788,'Crude Price'!C1857:C5788)</f>
        <v>68.650000000000006</v>
      </c>
      <c r="F1857" s="15">
        <f t="shared" si="57"/>
        <v>2.6156251517358581E-2</v>
      </c>
    </row>
    <row r="1858" spans="1:6">
      <c r="A1858" s="11">
        <v>39237</v>
      </c>
      <c r="B1858" s="13">
        <v>43430.840249136141</v>
      </c>
      <c r="C1858" s="6">
        <v>13.112799999999998</v>
      </c>
      <c r="D1858" s="6">
        <f t="shared" si="56"/>
        <v>1.7483733333333331</v>
      </c>
      <c r="E1858" s="1">
        <f>LOOKUP(A1858,'Crude Price'!A1858:A5789,'Crude Price'!C1858:C5789)</f>
        <v>70.900000000000006</v>
      </c>
      <c r="F1858" s="15">
        <f t="shared" si="57"/>
        <v>2.4659708509637984E-2</v>
      </c>
    </row>
    <row r="1859" spans="1:6">
      <c r="A1859" s="11">
        <v>39238</v>
      </c>
      <c r="B1859" s="13">
        <v>41309.106587334529</v>
      </c>
      <c r="C1859" s="6">
        <v>12.758399999999998</v>
      </c>
      <c r="D1859" s="6">
        <f t="shared" ref="D1859:D1922" si="58">C1859/7.5</f>
        <v>1.7011199999999997</v>
      </c>
      <c r="E1859" s="1">
        <f>LOOKUP(A1859,'Crude Price'!A1859:A5790,'Crude Price'!C1859:C5790)</f>
        <v>71.36</v>
      </c>
      <c r="F1859" s="15">
        <f t="shared" ref="F1859:F1922" si="59">D1859/E1859</f>
        <v>2.3838565022421522E-2</v>
      </c>
    </row>
    <row r="1860" spans="1:6">
      <c r="A1860" s="11">
        <v>39239</v>
      </c>
      <c r="B1860" s="13">
        <v>40208.863303891179</v>
      </c>
      <c r="C1860" s="6">
        <v>12.581199999999999</v>
      </c>
      <c r="D1860" s="6">
        <f t="shared" si="58"/>
        <v>1.6774933333333333</v>
      </c>
      <c r="E1860" s="1">
        <f>LOOKUP(A1860,'Crude Price'!A1860:A5791,'Crude Price'!C1860:C5791)</f>
        <v>71.5</v>
      </c>
      <c r="F1860" s="15">
        <f t="shared" si="59"/>
        <v>2.3461445221445221E-2</v>
      </c>
    </row>
    <row r="1861" spans="1:6">
      <c r="A1861" s="11">
        <v>39240</v>
      </c>
      <c r="B1861" s="13">
        <v>39108.620020447852</v>
      </c>
      <c r="C1861" s="6">
        <v>12.403999999999998</v>
      </c>
      <c r="D1861" s="6">
        <f t="shared" si="58"/>
        <v>1.6538666666666664</v>
      </c>
      <c r="E1861" s="1">
        <f>LOOKUP(A1861,'Crude Price'!A1861:A5792,'Crude Price'!C1861:C5792)</f>
        <v>72.36</v>
      </c>
      <c r="F1861" s="15">
        <f t="shared" si="59"/>
        <v>2.2856089920766536E-2</v>
      </c>
    </row>
    <row r="1862" spans="1:6">
      <c r="A1862" s="11">
        <v>39241</v>
      </c>
      <c r="B1862" s="13">
        <v>38008.376737004503</v>
      </c>
      <c r="C1862" s="6">
        <v>12.226799999999999</v>
      </c>
      <c r="D1862" s="6">
        <f t="shared" si="58"/>
        <v>1.6302399999999999</v>
      </c>
      <c r="E1862" s="1">
        <f>LOOKUP(A1862,'Crude Price'!A1862:A5793,'Crude Price'!C1862:C5793)</f>
        <v>70.040000000000006</v>
      </c>
      <c r="F1862" s="15">
        <f t="shared" si="59"/>
        <v>2.3275842375785262E-2</v>
      </c>
    </row>
    <row r="1863" spans="1:6">
      <c r="A1863" s="11">
        <v>39244</v>
      </c>
      <c r="B1863" s="13">
        <v>37929.623831919438</v>
      </c>
      <c r="C1863" s="6">
        <v>12.226799999999999</v>
      </c>
      <c r="D1863" s="6">
        <f t="shared" si="58"/>
        <v>1.6302399999999999</v>
      </c>
      <c r="E1863" s="1">
        <f>LOOKUP(A1863,'Crude Price'!A1863:A5794,'Crude Price'!C1863:C5794)</f>
        <v>68.849999999999994</v>
      </c>
      <c r="F1863" s="15">
        <f t="shared" si="59"/>
        <v>2.3678140885984023E-2</v>
      </c>
    </row>
    <row r="1864" spans="1:6">
      <c r="A1864" s="11">
        <v>39245</v>
      </c>
      <c r="B1864" s="13">
        <v>37929.623831919438</v>
      </c>
      <c r="C1864" s="6">
        <v>12.226799999999999</v>
      </c>
      <c r="D1864" s="6">
        <f t="shared" si="58"/>
        <v>1.6302399999999999</v>
      </c>
      <c r="E1864" s="1">
        <f>LOOKUP(A1864,'Crude Price'!A1864:A5795,'Crude Price'!C1864:C5795)</f>
        <v>68.56</v>
      </c>
      <c r="F1864" s="15">
        <f t="shared" si="59"/>
        <v>2.3778296382730452E-2</v>
      </c>
    </row>
    <row r="1865" spans="1:6">
      <c r="A1865" s="11">
        <v>39246</v>
      </c>
      <c r="B1865" s="13">
        <v>38951.114210277723</v>
      </c>
      <c r="C1865" s="6">
        <v>12.403999999999998</v>
      </c>
      <c r="D1865" s="6">
        <f t="shared" si="58"/>
        <v>1.6538666666666664</v>
      </c>
      <c r="E1865" s="1">
        <f>LOOKUP(A1865,'Crude Price'!A1865:A5796,'Crude Price'!C1865:C5796)</f>
        <v>69.239999999999995</v>
      </c>
      <c r="F1865" s="15">
        <f t="shared" si="59"/>
        <v>2.3886000385133832E-2</v>
      </c>
    </row>
    <row r="1866" spans="1:6">
      <c r="A1866" s="11">
        <v>39247</v>
      </c>
      <c r="B1866" s="13">
        <v>39972.604588636001</v>
      </c>
      <c r="C1866" s="6">
        <v>12.581199999999999</v>
      </c>
      <c r="D1866" s="6">
        <f t="shared" si="58"/>
        <v>1.6774933333333333</v>
      </c>
      <c r="E1866" s="1">
        <f>LOOKUP(A1866,'Crude Price'!A1866:A5797,'Crude Price'!C1866:C5797)</f>
        <v>71.180000000000007</v>
      </c>
      <c r="F1866" s="15">
        <f t="shared" si="59"/>
        <v>2.3566919546689141E-2</v>
      </c>
    </row>
    <row r="1867" spans="1:6">
      <c r="A1867" s="11">
        <v>39248</v>
      </c>
      <c r="B1867" s="13">
        <v>39972.604588636001</v>
      </c>
      <c r="C1867" s="6">
        <v>12.581199999999999</v>
      </c>
      <c r="D1867" s="6">
        <f t="shared" si="58"/>
        <v>1.6774933333333333</v>
      </c>
      <c r="E1867" s="1">
        <f>LOOKUP(A1867,'Crude Price'!A1867:A5798,'Crude Price'!C1867:C5798)</f>
        <v>71.63</v>
      </c>
      <c r="F1867" s="15">
        <f t="shared" si="59"/>
        <v>2.3418865466052399E-2</v>
      </c>
    </row>
    <row r="1868" spans="1:6">
      <c r="A1868" s="11">
        <v>39251</v>
      </c>
      <c r="B1868" s="13">
        <v>38951.114210277723</v>
      </c>
      <c r="C1868" s="6">
        <v>12.403999999999998</v>
      </c>
      <c r="D1868" s="6">
        <f t="shared" si="58"/>
        <v>1.6538666666666664</v>
      </c>
      <c r="E1868" s="1">
        <f>LOOKUP(A1868,'Crude Price'!A1868:A5799,'Crude Price'!C1868:C5799)</f>
        <v>72.33</v>
      </c>
      <c r="F1868" s="15">
        <f t="shared" si="59"/>
        <v>2.2865569841928196E-2</v>
      </c>
    </row>
    <row r="1869" spans="1:6">
      <c r="A1869" s="11">
        <v>39252</v>
      </c>
      <c r="B1869" s="13">
        <v>37929.623831919438</v>
      </c>
      <c r="C1869" s="6">
        <v>12.226799999999999</v>
      </c>
      <c r="D1869" s="6">
        <f t="shared" si="58"/>
        <v>1.6302399999999999</v>
      </c>
      <c r="E1869" s="1">
        <f>LOOKUP(A1869,'Crude Price'!A1869:A5800,'Crude Price'!C1869:C5800)</f>
        <v>72.17</v>
      </c>
      <c r="F1869" s="15">
        <f t="shared" si="59"/>
        <v>2.2588887349314118E-2</v>
      </c>
    </row>
    <row r="1870" spans="1:6">
      <c r="A1870" s="11">
        <v>39253</v>
      </c>
      <c r="B1870" s="13">
        <v>36908.133453561175</v>
      </c>
      <c r="C1870" s="6">
        <v>12.0496</v>
      </c>
      <c r="D1870" s="6">
        <f t="shared" si="58"/>
        <v>1.6066133333333332</v>
      </c>
      <c r="E1870" s="1">
        <f>LOOKUP(A1870,'Crude Price'!A1870:A5801,'Crude Price'!C1870:C5801)</f>
        <v>70.55</v>
      </c>
      <c r="F1870" s="15">
        <f t="shared" si="59"/>
        <v>2.277269076305221E-2</v>
      </c>
    </row>
    <row r="1871" spans="1:6">
      <c r="A1871" s="11">
        <v>39254</v>
      </c>
      <c r="B1871" s="13">
        <v>36908.133453561175</v>
      </c>
      <c r="C1871" s="6">
        <v>12.0496</v>
      </c>
      <c r="D1871" s="6">
        <f t="shared" si="58"/>
        <v>1.6066133333333332</v>
      </c>
      <c r="E1871" s="1">
        <f>LOOKUP(A1871,'Crude Price'!A1871:A5802,'Crude Price'!C1871:C5802)</f>
        <v>71.81</v>
      </c>
      <c r="F1871" s="15">
        <f t="shared" si="59"/>
        <v>2.2373114236642989E-2</v>
      </c>
    </row>
    <row r="1872" spans="1:6">
      <c r="A1872" s="11">
        <v>39255</v>
      </c>
      <c r="B1872" s="13">
        <v>35886.643075202905</v>
      </c>
      <c r="C1872" s="6">
        <v>11.872400000000001</v>
      </c>
      <c r="D1872" s="6">
        <f t="shared" si="58"/>
        <v>1.5829866666666668</v>
      </c>
      <c r="E1872" s="1">
        <f>LOOKUP(A1872,'Crude Price'!A1872:A5803,'Crude Price'!C1872:C5803)</f>
        <v>72.040000000000006</v>
      </c>
      <c r="F1872" s="15">
        <f t="shared" si="59"/>
        <v>2.1973718304645565E-2</v>
      </c>
    </row>
    <row r="1873" spans="1:6">
      <c r="A1873" s="11">
        <v>39258</v>
      </c>
      <c r="B1873" s="13">
        <v>31800.681561769776</v>
      </c>
      <c r="C1873" s="6">
        <v>11.163599999999999</v>
      </c>
      <c r="D1873" s="6">
        <f t="shared" si="58"/>
        <v>1.4884799999999998</v>
      </c>
      <c r="E1873" s="1">
        <f>LOOKUP(A1873,'Crude Price'!A1873:A5804,'Crude Price'!C1873:C5804)</f>
        <v>71.36</v>
      </c>
      <c r="F1873" s="15">
        <f t="shared" si="59"/>
        <v>2.0858744394618833E-2</v>
      </c>
    </row>
    <row r="1874" spans="1:6">
      <c r="A1874" s="11">
        <v>39259</v>
      </c>
      <c r="B1874" s="13">
        <v>30779.191183411513</v>
      </c>
      <c r="C1874" s="6">
        <v>10.9864</v>
      </c>
      <c r="D1874" s="6">
        <f t="shared" si="58"/>
        <v>1.4648533333333333</v>
      </c>
      <c r="E1874" s="1">
        <f>LOOKUP(A1874,'Crude Price'!A1874:A5805,'Crude Price'!C1874:C5805)</f>
        <v>71.41</v>
      </c>
      <c r="F1874" s="15">
        <f t="shared" si="59"/>
        <v>2.0513280119497736E-2</v>
      </c>
    </row>
    <row r="1875" spans="1:6">
      <c r="A1875" s="11">
        <v>39260</v>
      </c>
      <c r="B1875" s="13">
        <v>28736.210426694954</v>
      </c>
      <c r="C1875" s="6">
        <v>10.632</v>
      </c>
      <c r="D1875" s="6">
        <f t="shared" si="58"/>
        <v>1.4176</v>
      </c>
      <c r="E1875" s="1">
        <f>LOOKUP(A1875,'Crude Price'!A1875:A5806,'Crude Price'!C1875:C5806)</f>
        <v>71.84</v>
      </c>
      <c r="F1875" s="15">
        <f t="shared" si="59"/>
        <v>1.9732739420935411E-2</v>
      </c>
    </row>
    <row r="1876" spans="1:6">
      <c r="A1876" s="11">
        <v>39261</v>
      </c>
      <c r="B1876" s="13">
        <v>27714.720048336658</v>
      </c>
      <c r="C1876" s="6">
        <v>10.454799999999999</v>
      </c>
      <c r="D1876" s="6">
        <f t="shared" si="58"/>
        <v>1.3939733333333331</v>
      </c>
      <c r="E1876" s="1">
        <f>LOOKUP(A1876,'Crude Price'!A1876:A5807,'Crude Price'!C1876:C5807)</f>
        <v>71.959999999999994</v>
      </c>
      <c r="F1876" s="15">
        <f t="shared" si="59"/>
        <v>1.9371502686677783E-2</v>
      </c>
    </row>
    <row r="1877" spans="1:6">
      <c r="A1877" s="11">
        <v>39262</v>
      </c>
      <c r="B1877" s="13">
        <v>28657.457521609893</v>
      </c>
      <c r="C1877" s="6">
        <v>10.632</v>
      </c>
      <c r="D1877" s="6">
        <f t="shared" si="58"/>
        <v>1.4176</v>
      </c>
      <c r="E1877" s="1">
        <f>LOOKUP(A1877,'Crude Price'!A1877:A5808,'Crude Price'!C1877:C5808)</f>
        <v>72.22</v>
      </c>
      <c r="F1877" s="15">
        <f t="shared" si="59"/>
        <v>1.9628911658820272E-2</v>
      </c>
    </row>
    <row r="1878" spans="1:6">
      <c r="A1878" s="11">
        <v>39265</v>
      </c>
      <c r="B1878" s="13">
        <v>29600.194994883092</v>
      </c>
      <c r="C1878" s="6">
        <v>10.809199999999999</v>
      </c>
      <c r="D1878" s="6">
        <f t="shared" si="58"/>
        <v>1.4412266666666664</v>
      </c>
      <c r="E1878" s="1">
        <f>LOOKUP(A1878,'Crude Price'!A1878:A5809,'Crude Price'!C1878:C5809)</f>
        <v>72.900000000000006</v>
      </c>
      <c r="F1878" s="15">
        <f t="shared" si="59"/>
        <v>1.9769913122999538E-2</v>
      </c>
    </row>
    <row r="1879" spans="1:6">
      <c r="A1879" s="11">
        <v>39266</v>
      </c>
      <c r="B1879" s="13">
        <v>30542.93246815633</v>
      </c>
      <c r="C1879" s="6">
        <v>10.9864</v>
      </c>
      <c r="D1879" s="6">
        <f t="shared" si="58"/>
        <v>1.4648533333333333</v>
      </c>
      <c r="E1879" s="1">
        <f>LOOKUP(A1879,'Crude Price'!A1879:A5810,'Crude Price'!C1879:C5810)</f>
        <v>74.260000000000005</v>
      </c>
      <c r="F1879" s="15">
        <f t="shared" si="59"/>
        <v>1.972600772062124E-2</v>
      </c>
    </row>
    <row r="1880" spans="1:6">
      <c r="A1880" s="11">
        <v>39267</v>
      </c>
      <c r="B1880" s="13">
        <v>31485.669941429533</v>
      </c>
      <c r="C1880" s="6">
        <v>11.163599999999999</v>
      </c>
      <c r="D1880" s="6">
        <f t="shared" si="58"/>
        <v>1.4884799999999998</v>
      </c>
      <c r="E1880" s="1">
        <f>LOOKUP(A1880,'Crude Price'!A1880:A5811,'Crude Price'!C1880:C5811)</f>
        <v>74.260000000000005</v>
      </c>
      <c r="F1880" s="15">
        <f t="shared" si="59"/>
        <v>2.0044169135469966E-2</v>
      </c>
    </row>
    <row r="1881" spans="1:6">
      <c r="A1881" s="11">
        <v>39268</v>
      </c>
      <c r="B1881" s="13">
        <v>31406.917036344468</v>
      </c>
      <c r="C1881" s="6">
        <v>11.163599999999999</v>
      </c>
      <c r="D1881" s="6">
        <f t="shared" si="58"/>
        <v>1.4884799999999998</v>
      </c>
      <c r="E1881" s="1">
        <f>LOOKUP(A1881,'Crude Price'!A1881:A5812,'Crude Price'!C1881:C5812)</f>
        <v>75.400000000000006</v>
      </c>
      <c r="F1881" s="15">
        <f t="shared" si="59"/>
        <v>1.9741114058355432E-2</v>
      </c>
    </row>
    <row r="1882" spans="1:6">
      <c r="A1882" s="11">
        <v>39269</v>
      </c>
      <c r="B1882" s="13">
        <v>30306.673752901148</v>
      </c>
      <c r="C1882" s="6">
        <v>10.9864</v>
      </c>
      <c r="D1882" s="6">
        <f t="shared" si="58"/>
        <v>1.4648533333333333</v>
      </c>
      <c r="E1882" s="1">
        <f>LOOKUP(A1882,'Crude Price'!A1882:A5813,'Crude Price'!C1882:C5813)</f>
        <v>76.58</v>
      </c>
      <c r="F1882" s="15">
        <f t="shared" si="59"/>
        <v>1.912840602420127E-2</v>
      </c>
    </row>
    <row r="1883" spans="1:6">
      <c r="A1883" s="11">
        <v>39272</v>
      </c>
      <c r="B1883" s="13">
        <v>30227.920847816087</v>
      </c>
      <c r="C1883" s="6">
        <v>10.9864</v>
      </c>
      <c r="D1883" s="6">
        <f t="shared" si="58"/>
        <v>1.4648533333333333</v>
      </c>
      <c r="E1883" s="1">
        <f>LOOKUP(A1883,'Crude Price'!A1883:A5814,'Crude Price'!C1883:C5814)</f>
        <v>77.099999999999994</v>
      </c>
      <c r="F1883" s="15">
        <f t="shared" si="59"/>
        <v>1.8999394725464767E-2</v>
      </c>
    </row>
    <row r="1884" spans="1:6">
      <c r="A1884" s="11">
        <v>39273</v>
      </c>
      <c r="B1884" s="13">
        <v>29127.677564372727</v>
      </c>
      <c r="C1884" s="6">
        <v>10.809199999999999</v>
      </c>
      <c r="D1884" s="6">
        <f t="shared" si="58"/>
        <v>1.4412266666666664</v>
      </c>
      <c r="E1884" s="1">
        <f>LOOKUP(A1884,'Crude Price'!A1884:A5815,'Crude Price'!C1884:C5815)</f>
        <v>77.88</v>
      </c>
      <c r="F1884" s="15">
        <f t="shared" si="59"/>
        <v>1.8505735319294638E-2</v>
      </c>
    </row>
    <row r="1885" spans="1:6">
      <c r="A1885" s="11">
        <v>39274</v>
      </c>
      <c r="B1885" s="13">
        <v>28027.434280929407</v>
      </c>
      <c r="C1885" s="6">
        <v>10.632</v>
      </c>
      <c r="D1885" s="6">
        <f t="shared" si="58"/>
        <v>1.4176</v>
      </c>
      <c r="E1885" s="1">
        <f>LOOKUP(A1885,'Crude Price'!A1885:A5816,'Crude Price'!C1885:C5816)</f>
        <v>77.44</v>
      </c>
      <c r="F1885" s="15">
        <f t="shared" si="59"/>
        <v>1.8305785123966942E-2</v>
      </c>
    </row>
    <row r="1886" spans="1:6">
      <c r="A1886" s="11">
        <v>39275</v>
      </c>
      <c r="B1886" s="13">
        <v>28027.434280929407</v>
      </c>
      <c r="C1886" s="6">
        <v>10.632</v>
      </c>
      <c r="D1886" s="6">
        <f t="shared" si="58"/>
        <v>1.4176</v>
      </c>
      <c r="E1886" s="1">
        <f>LOOKUP(A1886,'Crude Price'!A1886:A5817,'Crude Price'!C1886:C5817)</f>
        <v>78.239999999999995</v>
      </c>
      <c r="F1886" s="15">
        <f t="shared" si="59"/>
        <v>1.8118609406952965E-2</v>
      </c>
    </row>
    <row r="1887" spans="1:6">
      <c r="A1887" s="11">
        <v>39276</v>
      </c>
      <c r="B1887" s="13">
        <v>27005.943902571111</v>
      </c>
      <c r="C1887" s="6">
        <v>10.454799999999999</v>
      </c>
      <c r="D1887" s="6">
        <f t="shared" si="58"/>
        <v>1.3939733333333331</v>
      </c>
      <c r="E1887" s="1">
        <f>LOOKUP(A1887,'Crude Price'!A1887:A5818,'Crude Price'!C1887:C5818)</f>
        <v>78.12</v>
      </c>
      <c r="F1887" s="15">
        <f t="shared" si="59"/>
        <v>1.7844000682710356E-2</v>
      </c>
    </row>
    <row r="1888" spans="1:6">
      <c r="A1888" s="11">
        <v>39279</v>
      </c>
      <c r="B1888" s="13">
        <v>27005.943902571111</v>
      </c>
      <c r="C1888" s="6">
        <v>10.454799999999999</v>
      </c>
      <c r="D1888" s="6">
        <f t="shared" si="58"/>
        <v>1.3939733333333331</v>
      </c>
      <c r="E1888" s="1">
        <f>LOOKUP(A1888,'Crude Price'!A1888:A5819,'Crude Price'!C1888:C5819)</f>
        <v>78.17</v>
      </c>
      <c r="F1888" s="15">
        <f t="shared" si="59"/>
        <v>1.783258709649908E-2</v>
      </c>
    </row>
    <row r="1889" spans="1:6">
      <c r="A1889" s="11">
        <v>39280</v>
      </c>
      <c r="B1889" s="13">
        <v>27005.943902571111</v>
      </c>
      <c r="C1889" s="6">
        <v>10.454799999999999</v>
      </c>
      <c r="D1889" s="6">
        <f t="shared" si="58"/>
        <v>1.3939733333333331</v>
      </c>
      <c r="E1889" s="1">
        <f>LOOKUP(A1889,'Crude Price'!A1889:A5820,'Crude Price'!C1889:C5820)</f>
        <v>77.59</v>
      </c>
      <c r="F1889" s="15">
        <f t="shared" si="59"/>
        <v>1.7965889075052623E-2</v>
      </c>
    </row>
    <row r="1890" spans="1:6">
      <c r="A1890" s="11">
        <v>39281</v>
      </c>
      <c r="B1890" s="13">
        <v>25905.700619127776</v>
      </c>
      <c r="C1890" s="6">
        <v>10.277599999999998</v>
      </c>
      <c r="D1890" s="6">
        <f t="shared" si="58"/>
        <v>1.3703466666666664</v>
      </c>
      <c r="E1890" s="1">
        <f>LOOKUP(A1890,'Crude Price'!A1890:A5821,'Crude Price'!C1890:C5821)</f>
        <v>78</v>
      </c>
      <c r="F1890" s="15">
        <f t="shared" si="59"/>
        <v>1.7568547008547004E-2</v>
      </c>
    </row>
    <row r="1891" spans="1:6">
      <c r="A1891" s="11">
        <v>39282</v>
      </c>
      <c r="B1891" s="13">
        <v>24884.210240769502</v>
      </c>
      <c r="C1891" s="6">
        <v>10.100399999999999</v>
      </c>
      <c r="D1891" s="6">
        <f t="shared" si="58"/>
        <v>1.3467199999999999</v>
      </c>
      <c r="E1891" s="1">
        <f>LOOKUP(A1891,'Crude Price'!A1891:A5822,'Crude Price'!C1891:C5822)</f>
        <v>78.37</v>
      </c>
      <c r="F1891" s="15">
        <f t="shared" si="59"/>
        <v>1.7184126579048102E-2</v>
      </c>
    </row>
    <row r="1892" spans="1:6">
      <c r="A1892" s="11">
        <v>39283</v>
      </c>
      <c r="B1892" s="13">
        <v>23862.719862411228</v>
      </c>
      <c r="C1892" s="6">
        <v>9.9231999999999996</v>
      </c>
      <c r="D1892" s="6">
        <f t="shared" si="58"/>
        <v>1.3230933333333332</v>
      </c>
      <c r="E1892" s="1">
        <f>LOOKUP(A1892,'Crude Price'!A1892:A5823,'Crude Price'!C1892:C5823)</f>
        <v>79.09</v>
      </c>
      <c r="F1892" s="15">
        <f t="shared" si="59"/>
        <v>1.672895857040502E-2</v>
      </c>
    </row>
    <row r="1893" spans="1:6">
      <c r="A1893" s="11">
        <v>39286</v>
      </c>
      <c r="B1893" s="13">
        <v>23862.719862411228</v>
      </c>
      <c r="C1893" s="6">
        <v>9.9231999999999996</v>
      </c>
      <c r="D1893" s="6">
        <f t="shared" si="58"/>
        <v>1.3230933333333332</v>
      </c>
      <c r="E1893" s="1">
        <f>LOOKUP(A1893,'Crude Price'!A1893:A5824,'Crude Price'!C1893:C5824)</f>
        <v>78.36</v>
      </c>
      <c r="F1893" s="15">
        <f t="shared" si="59"/>
        <v>1.6884805172707164E-2</v>
      </c>
    </row>
    <row r="1894" spans="1:6">
      <c r="A1894" s="11">
        <v>39287</v>
      </c>
      <c r="B1894" s="13">
        <v>23862.719862411228</v>
      </c>
      <c r="C1894" s="6">
        <v>9.9231999999999996</v>
      </c>
      <c r="D1894" s="6">
        <f t="shared" si="58"/>
        <v>1.3230933333333332</v>
      </c>
      <c r="E1894" s="1">
        <f>LOOKUP(A1894,'Crude Price'!A1894:A5825,'Crude Price'!C1894:C5825)</f>
        <v>75.88</v>
      </c>
      <c r="F1894" s="15">
        <f t="shared" si="59"/>
        <v>1.7436654366543666E-2</v>
      </c>
    </row>
    <row r="1895" spans="1:6">
      <c r="A1895" s="11">
        <v>39288</v>
      </c>
      <c r="B1895" s="13">
        <v>23862.719862411228</v>
      </c>
      <c r="C1895" s="6">
        <v>9.9231999999999996</v>
      </c>
      <c r="D1895" s="6">
        <f t="shared" si="58"/>
        <v>1.3230933333333332</v>
      </c>
      <c r="E1895" s="1">
        <f>LOOKUP(A1895,'Crude Price'!A1895:A5826,'Crude Price'!C1895:C5826)</f>
        <v>75.209999999999994</v>
      </c>
      <c r="F1895" s="15">
        <f t="shared" si="59"/>
        <v>1.7591986881177149E-2</v>
      </c>
    </row>
    <row r="1896" spans="1:6">
      <c r="A1896" s="11">
        <v>39289</v>
      </c>
      <c r="B1896" s="13">
        <v>22841.229484052954</v>
      </c>
      <c r="C1896" s="6">
        <v>9.7460000000000004</v>
      </c>
      <c r="D1896" s="6">
        <f t="shared" si="58"/>
        <v>1.2994666666666668</v>
      </c>
      <c r="E1896" s="1">
        <f>LOOKUP(A1896,'Crude Price'!A1896:A5827,'Crude Price'!C1896:C5827)</f>
        <v>77.28</v>
      </c>
      <c r="F1896" s="15">
        <f t="shared" si="59"/>
        <v>1.6815044858523122E-2</v>
      </c>
    </row>
    <row r="1897" spans="1:6">
      <c r="A1897" s="11">
        <v>39290</v>
      </c>
      <c r="B1897" s="13">
        <v>22841.229484052954</v>
      </c>
      <c r="C1897" s="6">
        <v>9.7460000000000004</v>
      </c>
      <c r="D1897" s="6">
        <f t="shared" si="58"/>
        <v>1.2994666666666668</v>
      </c>
      <c r="E1897" s="1">
        <f>LOOKUP(A1897,'Crude Price'!A1897:A5828,'Crude Price'!C1897:C5828)</f>
        <v>76.58</v>
      </c>
      <c r="F1897" s="15">
        <f t="shared" si="59"/>
        <v>1.6968747279533389E-2</v>
      </c>
    </row>
    <row r="1898" spans="1:6">
      <c r="A1898" s="11">
        <v>39293</v>
      </c>
      <c r="B1898" s="13">
        <v>22841.229484052954</v>
      </c>
      <c r="C1898" s="6">
        <v>9.7460000000000004</v>
      </c>
      <c r="D1898" s="6">
        <f t="shared" si="58"/>
        <v>1.2994666666666668</v>
      </c>
      <c r="E1898" s="1">
        <f>LOOKUP(A1898,'Crude Price'!A1898:A5829,'Crude Price'!C1898:C5829)</f>
        <v>76.069999999999993</v>
      </c>
      <c r="F1898" s="15">
        <f t="shared" si="59"/>
        <v>1.7082511721659876E-2</v>
      </c>
    </row>
    <row r="1899" spans="1:6">
      <c r="A1899" s="11">
        <v>39294</v>
      </c>
      <c r="B1899" s="13">
        <v>21819.739105694669</v>
      </c>
      <c r="C1899" s="6">
        <v>9.5687999999999995</v>
      </c>
      <c r="D1899" s="6">
        <f t="shared" si="58"/>
        <v>1.2758399999999999</v>
      </c>
      <c r="E1899" s="1">
        <f>LOOKUP(A1899,'Crude Price'!A1899:A5830,'Crude Price'!C1899:C5830)</f>
        <v>77.010000000000005</v>
      </c>
      <c r="F1899" s="15">
        <f t="shared" si="59"/>
        <v>1.6567199065056482E-2</v>
      </c>
    </row>
    <row r="1900" spans="1:6">
      <c r="A1900" s="11">
        <v>39295</v>
      </c>
      <c r="B1900" s="13">
        <v>20798.248727336395</v>
      </c>
      <c r="C1900" s="6">
        <v>9.3916000000000004</v>
      </c>
      <c r="D1900" s="6">
        <f t="shared" si="58"/>
        <v>1.2522133333333334</v>
      </c>
      <c r="E1900" s="1">
        <f>LOOKUP(A1900,'Crude Price'!A1900:A5831,'Crude Price'!C1900:C5831)</f>
        <v>77.11</v>
      </c>
      <c r="F1900" s="15">
        <f t="shared" si="59"/>
        <v>1.6239311805645616E-2</v>
      </c>
    </row>
    <row r="1901" spans="1:6">
      <c r="A1901" s="11">
        <v>39296</v>
      </c>
      <c r="B1901" s="13">
        <v>19776.758348978121</v>
      </c>
      <c r="C1901" s="6">
        <v>9.2143999999999995</v>
      </c>
      <c r="D1901" s="6">
        <f t="shared" si="58"/>
        <v>1.2285866666666665</v>
      </c>
      <c r="E1901" s="1">
        <f>LOOKUP(A1901,'Crude Price'!A1901:A5832,'Crude Price'!C1901:C5832)</f>
        <v>76.14</v>
      </c>
      <c r="F1901" s="15">
        <f t="shared" si="59"/>
        <v>1.6135890027142979E-2</v>
      </c>
    </row>
    <row r="1902" spans="1:6">
      <c r="A1902" s="11">
        <v>39297</v>
      </c>
      <c r="B1902" s="13">
        <v>19776.758348978121</v>
      </c>
      <c r="C1902" s="6">
        <v>9.2143999999999995</v>
      </c>
      <c r="D1902" s="6">
        <f t="shared" si="58"/>
        <v>1.2285866666666665</v>
      </c>
      <c r="E1902" s="1">
        <f>LOOKUP(A1902,'Crude Price'!A1902:A5833,'Crude Price'!C1902:C5833)</f>
        <v>75.36</v>
      </c>
      <c r="F1902" s="15">
        <f t="shared" si="59"/>
        <v>1.6302901627742391E-2</v>
      </c>
    </row>
    <row r="1903" spans="1:6">
      <c r="A1903" s="11">
        <v>39300</v>
      </c>
      <c r="B1903" s="13">
        <v>18755.267970619836</v>
      </c>
      <c r="C1903" s="6">
        <v>9.0372000000000003</v>
      </c>
      <c r="D1903" s="6">
        <f t="shared" si="58"/>
        <v>1.20496</v>
      </c>
      <c r="E1903" s="1">
        <f>LOOKUP(A1903,'Crude Price'!A1903:A5834,'Crude Price'!C1903:C5834)</f>
        <v>72.69</v>
      </c>
      <c r="F1903" s="15">
        <f t="shared" si="59"/>
        <v>1.6576695556472693E-2</v>
      </c>
    </row>
    <row r="1904" spans="1:6">
      <c r="A1904" s="11">
        <v>39301</v>
      </c>
      <c r="B1904" s="13">
        <v>18755.267970619836</v>
      </c>
      <c r="C1904" s="6">
        <v>9.0372000000000003</v>
      </c>
      <c r="D1904" s="6">
        <f t="shared" si="58"/>
        <v>1.20496</v>
      </c>
      <c r="E1904" s="1">
        <f>LOOKUP(A1904,'Crude Price'!A1904:A5835,'Crude Price'!C1904:C5835)</f>
        <v>70.42</v>
      </c>
      <c r="F1904" s="15">
        <f t="shared" si="59"/>
        <v>1.7111047997727918E-2</v>
      </c>
    </row>
    <row r="1905" spans="1:6">
      <c r="A1905" s="11">
        <v>39302</v>
      </c>
      <c r="B1905" s="13">
        <v>18755.267970619836</v>
      </c>
      <c r="C1905" s="6">
        <v>9.0372000000000003</v>
      </c>
      <c r="D1905" s="6">
        <f t="shared" si="58"/>
        <v>1.20496</v>
      </c>
      <c r="E1905" s="1">
        <f>LOOKUP(A1905,'Crude Price'!A1905:A5836,'Crude Price'!C1905:C5836)</f>
        <v>70.73</v>
      </c>
      <c r="F1905" s="15">
        <f t="shared" si="59"/>
        <v>1.7036052594372967E-2</v>
      </c>
    </row>
    <row r="1906" spans="1:6">
      <c r="A1906" s="11">
        <v>39303</v>
      </c>
      <c r="B1906" s="13">
        <v>18755.267970619836</v>
      </c>
      <c r="C1906" s="6">
        <v>9.0372000000000003</v>
      </c>
      <c r="D1906" s="6">
        <f t="shared" si="58"/>
        <v>1.20496</v>
      </c>
      <c r="E1906" s="1">
        <f>LOOKUP(A1906,'Crude Price'!A1906:A5837,'Crude Price'!C1906:C5837)</f>
        <v>70.08</v>
      </c>
      <c r="F1906" s="15">
        <f t="shared" si="59"/>
        <v>1.7194063926940641E-2</v>
      </c>
    </row>
    <row r="1907" spans="1:6">
      <c r="A1907" s="11">
        <v>39304</v>
      </c>
      <c r="B1907" s="13">
        <v>18755.267970619836</v>
      </c>
      <c r="C1907" s="6">
        <v>9.0372000000000003</v>
      </c>
      <c r="D1907" s="6">
        <f t="shared" si="58"/>
        <v>1.20496</v>
      </c>
      <c r="E1907" s="1">
        <f>LOOKUP(A1907,'Crude Price'!A1907:A5838,'Crude Price'!C1907:C5838)</f>
        <v>69.569999999999993</v>
      </c>
      <c r="F1907" s="15">
        <f t="shared" si="59"/>
        <v>1.7320109242489581E-2</v>
      </c>
    </row>
    <row r="1908" spans="1:6">
      <c r="A1908" s="11">
        <v>39307</v>
      </c>
      <c r="B1908" s="13">
        <v>17733.777592261562</v>
      </c>
      <c r="C1908" s="6">
        <v>8.86</v>
      </c>
      <c r="D1908" s="6">
        <f t="shared" si="58"/>
        <v>1.1813333333333333</v>
      </c>
      <c r="E1908" s="1">
        <f>LOOKUP(A1908,'Crude Price'!A1908:A5839,'Crude Price'!C1908:C5839)</f>
        <v>71.3</v>
      </c>
      <c r="F1908" s="15">
        <f t="shared" si="59"/>
        <v>1.65684899485741E-2</v>
      </c>
    </row>
    <row r="1909" spans="1:6">
      <c r="A1909" s="11">
        <v>39308</v>
      </c>
      <c r="B1909" s="13">
        <v>17576.27178209144</v>
      </c>
      <c r="C1909" s="6">
        <v>8.86</v>
      </c>
      <c r="D1909" s="6">
        <f t="shared" si="58"/>
        <v>1.1813333333333333</v>
      </c>
      <c r="E1909" s="1">
        <f>LOOKUP(A1909,'Crude Price'!A1909:A5840,'Crude Price'!C1909:C5840)</f>
        <v>69.290000000000006</v>
      </c>
      <c r="F1909" s="15">
        <f t="shared" si="59"/>
        <v>1.7049117236734496E-2</v>
      </c>
    </row>
    <row r="1910" spans="1:6">
      <c r="A1910" s="11">
        <v>39309</v>
      </c>
      <c r="B1910" s="13">
        <v>17418.765971921319</v>
      </c>
      <c r="C1910" s="6">
        <v>8.86</v>
      </c>
      <c r="D1910" s="6">
        <f t="shared" si="58"/>
        <v>1.1813333333333333</v>
      </c>
      <c r="E1910" s="1">
        <f>LOOKUP(A1910,'Crude Price'!A1910:A5841,'Crude Price'!C1910:C5841)</f>
        <v>71.3</v>
      </c>
      <c r="F1910" s="15">
        <f t="shared" si="59"/>
        <v>1.65684899485741E-2</v>
      </c>
    </row>
    <row r="1911" spans="1:6">
      <c r="A1911" s="11">
        <v>39310</v>
      </c>
      <c r="B1911" s="13">
        <v>17261.260161751197</v>
      </c>
      <c r="C1911" s="6">
        <v>8.86</v>
      </c>
      <c r="D1911" s="6">
        <f t="shared" si="58"/>
        <v>1.1813333333333333</v>
      </c>
      <c r="E1911" s="1">
        <f>LOOKUP(A1911,'Crude Price'!A1911:A5842,'Crude Price'!C1911:C5842)</f>
        <v>68.77</v>
      </c>
      <c r="F1911" s="15">
        <f t="shared" si="59"/>
        <v>1.7178033057050072E-2</v>
      </c>
    </row>
    <row r="1912" spans="1:6">
      <c r="A1912" s="11">
        <v>39311</v>
      </c>
      <c r="B1912" s="13">
        <v>17103.754351581072</v>
      </c>
      <c r="C1912" s="6">
        <v>8.86</v>
      </c>
      <c r="D1912" s="6">
        <f t="shared" si="58"/>
        <v>1.1813333333333333</v>
      </c>
      <c r="E1912" s="1">
        <f>LOOKUP(A1912,'Crude Price'!A1912:A5843,'Crude Price'!C1912:C5843)</f>
        <v>69.8</v>
      </c>
      <c r="F1912" s="15">
        <f t="shared" si="59"/>
        <v>1.6924546322827125E-2</v>
      </c>
    </row>
    <row r="1913" spans="1:6">
      <c r="A1913" s="11">
        <v>39314</v>
      </c>
      <c r="B1913" s="13">
        <v>17967.738919769228</v>
      </c>
      <c r="C1913" s="6">
        <v>9.0372000000000003</v>
      </c>
      <c r="D1913" s="6">
        <f t="shared" si="58"/>
        <v>1.20496</v>
      </c>
      <c r="E1913" s="1">
        <f>LOOKUP(A1913,'Crude Price'!A1913:A5844,'Crude Price'!C1913:C5844)</f>
        <v>68.37</v>
      </c>
      <c r="F1913" s="15">
        <f t="shared" si="59"/>
        <v>1.7624104139242359E-2</v>
      </c>
    </row>
    <row r="1914" spans="1:6">
      <c r="A1914" s="11">
        <v>39315</v>
      </c>
      <c r="B1914" s="13">
        <v>18831.723487957392</v>
      </c>
      <c r="C1914" s="6">
        <v>9.2143999999999995</v>
      </c>
      <c r="D1914" s="6">
        <f t="shared" si="58"/>
        <v>1.2285866666666665</v>
      </c>
      <c r="E1914" s="1">
        <f>LOOKUP(A1914,'Crude Price'!A1914:A5845,'Crude Price'!C1914:C5845)</f>
        <v>67.88</v>
      </c>
      <c r="F1914" s="15">
        <f t="shared" si="59"/>
        <v>1.8099391082302102E-2</v>
      </c>
    </row>
    <row r="1915" spans="1:6">
      <c r="A1915" s="11">
        <v>39316</v>
      </c>
      <c r="B1915" s="13">
        <v>29910.611839728313</v>
      </c>
      <c r="C1915" s="6">
        <v>11.163599999999999</v>
      </c>
      <c r="D1915" s="6">
        <f t="shared" si="58"/>
        <v>1.4884799999999998</v>
      </c>
      <c r="E1915" s="1">
        <f>LOOKUP(A1915,'Crude Price'!A1915:A5846,'Crude Price'!C1915:C5846)</f>
        <v>67.73</v>
      </c>
      <c r="F1915" s="15">
        <f t="shared" si="59"/>
        <v>2.197667208031891E-2</v>
      </c>
    </row>
    <row r="1916" spans="1:6">
      <c r="A1916" s="11">
        <v>39317</v>
      </c>
      <c r="B1916" s="13">
        <v>32975.082974803154</v>
      </c>
      <c r="C1916" s="6">
        <v>11.6952</v>
      </c>
      <c r="D1916" s="6">
        <f t="shared" si="58"/>
        <v>1.5593600000000001</v>
      </c>
      <c r="E1916" s="1">
        <f>LOOKUP(A1916,'Crude Price'!A1916:A5847,'Crude Price'!C1916:C5847)</f>
        <v>68.73</v>
      </c>
      <c r="F1916" s="15">
        <f t="shared" si="59"/>
        <v>2.2688200203695622E-2</v>
      </c>
    </row>
    <row r="1917" spans="1:6">
      <c r="A1917" s="11">
        <v>39318</v>
      </c>
      <c r="B1917" s="13">
        <v>32975.082974803154</v>
      </c>
      <c r="C1917" s="6">
        <v>11.6952</v>
      </c>
      <c r="D1917" s="6">
        <f t="shared" si="58"/>
        <v>1.5593600000000001</v>
      </c>
      <c r="E1917" s="1">
        <f>LOOKUP(A1917,'Crude Price'!A1917:A5848,'Crude Price'!C1917:C5848)</f>
        <v>69.489999999999995</v>
      </c>
      <c r="F1917" s="15">
        <f t="shared" si="59"/>
        <v>2.2440063318463092E-2</v>
      </c>
    </row>
    <row r="1918" spans="1:6">
      <c r="A1918" s="11">
        <v>39322</v>
      </c>
      <c r="B1918" s="13">
        <v>32975.082974803154</v>
      </c>
      <c r="C1918" s="6">
        <v>11.6952</v>
      </c>
      <c r="D1918" s="6">
        <f t="shared" si="58"/>
        <v>1.5593600000000001</v>
      </c>
      <c r="E1918" s="1">
        <f>LOOKUP(A1918,'Crude Price'!A1918:A5849,'Crude Price'!C1918:C5849)</f>
        <v>69.66</v>
      </c>
      <c r="F1918" s="15">
        <f t="shared" si="59"/>
        <v>2.2385300028710885E-2</v>
      </c>
    </row>
    <row r="1919" spans="1:6">
      <c r="A1919" s="11">
        <v>39323</v>
      </c>
      <c r="B1919" s="13">
        <v>29910.611839728313</v>
      </c>
      <c r="C1919" s="6">
        <v>11.163599999999999</v>
      </c>
      <c r="D1919" s="6">
        <f t="shared" si="58"/>
        <v>1.4884799999999998</v>
      </c>
      <c r="E1919" s="1">
        <f>LOOKUP(A1919,'Crude Price'!A1919:A5850,'Crude Price'!C1919:C5850)</f>
        <v>70.48</v>
      </c>
      <c r="F1919" s="15">
        <f t="shared" si="59"/>
        <v>2.1119182746878542E-2</v>
      </c>
    </row>
    <row r="1920" spans="1:6">
      <c r="A1920" s="11">
        <v>39324</v>
      </c>
      <c r="B1920" s="13">
        <v>28889.12146137005</v>
      </c>
      <c r="C1920" s="6">
        <v>10.9864</v>
      </c>
      <c r="D1920" s="6">
        <f t="shared" si="58"/>
        <v>1.4648533333333333</v>
      </c>
      <c r="E1920" s="1">
        <f>LOOKUP(A1920,'Crude Price'!A1920:A5851,'Crude Price'!C1920:C5851)</f>
        <v>71.459999999999994</v>
      </c>
      <c r="F1920" s="15">
        <f t="shared" si="59"/>
        <v>2.0498927138725628E-2</v>
      </c>
    </row>
    <row r="1921" spans="1:6">
      <c r="A1921" s="11">
        <v>39325</v>
      </c>
      <c r="B1921" s="13">
        <v>27867.631083011755</v>
      </c>
      <c r="C1921" s="6">
        <v>10.809199999999999</v>
      </c>
      <c r="D1921" s="6">
        <f t="shared" si="58"/>
        <v>1.4412266666666664</v>
      </c>
      <c r="E1921" s="1">
        <f>LOOKUP(A1921,'Crude Price'!A1921:A5852,'Crude Price'!C1921:C5852)</f>
        <v>72.290000000000006</v>
      </c>
      <c r="F1921" s="15">
        <f t="shared" si="59"/>
        <v>1.9936736293632126E-2</v>
      </c>
    </row>
    <row r="1922" spans="1:6">
      <c r="A1922" s="11">
        <v>39328</v>
      </c>
      <c r="B1922" s="13">
        <v>24803.159947936922</v>
      </c>
      <c r="C1922" s="6">
        <v>10.277599999999998</v>
      </c>
      <c r="D1922" s="6">
        <f t="shared" si="58"/>
        <v>1.3703466666666664</v>
      </c>
      <c r="E1922" s="1">
        <f>LOOKUP(A1922,'Crude Price'!A1922:A5853,'Crude Price'!C1922:C5853)</f>
        <v>72.290000000000006</v>
      </c>
      <c r="F1922" s="15">
        <f t="shared" si="59"/>
        <v>1.8956241066076445E-2</v>
      </c>
    </row>
    <row r="1923" spans="1:6">
      <c r="A1923" s="11">
        <v>39329</v>
      </c>
      <c r="B1923" s="13">
        <v>21738.688812862099</v>
      </c>
      <c r="C1923" s="6">
        <v>9.7460000000000004</v>
      </c>
      <c r="D1923" s="6">
        <f t="shared" ref="D1923:D1986" si="60">C1923/7.5</f>
        <v>1.2994666666666668</v>
      </c>
      <c r="E1923" s="1">
        <f>LOOKUP(A1923,'Crude Price'!A1923:A5854,'Crude Price'!C1923:C5854)</f>
        <v>74.22</v>
      </c>
      <c r="F1923" s="15">
        <f t="shared" ref="F1923:F1986" si="61">D1923/E1923</f>
        <v>1.750830863199497E-2</v>
      </c>
    </row>
    <row r="1924" spans="1:6">
      <c r="A1924" s="11">
        <v>39330</v>
      </c>
      <c r="B1924" s="13">
        <v>20717.198434503814</v>
      </c>
      <c r="C1924" s="6">
        <v>9.5687999999999995</v>
      </c>
      <c r="D1924" s="6">
        <f t="shared" si="60"/>
        <v>1.2758399999999999</v>
      </c>
      <c r="E1924" s="1">
        <f>LOOKUP(A1924,'Crude Price'!A1924:A5855,'Crude Price'!C1924:C5855)</f>
        <v>74.72</v>
      </c>
      <c r="F1924" s="15">
        <f t="shared" si="61"/>
        <v>1.7074946466809422E-2</v>
      </c>
    </row>
    <row r="1925" spans="1:6">
      <c r="A1925" s="11">
        <v>39331</v>
      </c>
      <c r="B1925" s="13">
        <v>19538.202245975423</v>
      </c>
      <c r="C1925" s="6">
        <v>9.3916000000000004</v>
      </c>
      <c r="D1925" s="6">
        <f t="shared" si="60"/>
        <v>1.2522133333333334</v>
      </c>
      <c r="E1925" s="1">
        <f>LOOKUP(A1925,'Crude Price'!A1925:A5856,'Crude Price'!C1925:C5856)</f>
        <v>76.209999999999994</v>
      </c>
      <c r="F1925" s="15">
        <f t="shared" si="61"/>
        <v>1.6431089533307092E-2</v>
      </c>
    </row>
    <row r="1926" spans="1:6">
      <c r="A1926" s="11">
        <v>39332</v>
      </c>
      <c r="B1926" s="13">
        <v>18359.206057447023</v>
      </c>
      <c r="C1926" s="6">
        <v>9.2143999999999995</v>
      </c>
      <c r="D1926" s="6">
        <f t="shared" si="60"/>
        <v>1.2285866666666665</v>
      </c>
      <c r="E1926" s="1">
        <f>LOOKUP(A1926,'Crude Price'!A1926:A5857,'Crude Price'!C1926:C5857)</f>
        <v>75.08</v>
      </c>
      <c r="F1926" s="15">
        <f t="shared" si="61"/>
        <v>1.6363700941218254E-2</v>
      </c>
    </row>
    <row r="1927" spans="1:6">
      <c r="A1927" s="11">
        <v>39335</v>
      </c>
      <c r="B1927" s="13">
        <v>18201.700247276902</v>
      </c>
      <c r="C1927" s="6">
        <v>9.2143999999999995</v>
      </c>
      <c r="D1927" s="6">
        <f t="shared" si="60"/>
        <v>1.2285866666666665</v>
      </c>
      <c r="E1927" s="1">
        <f>LOOKUP(A1927,'Crude Price'!A1927:A5858,'Crude Price'!C1927:C5858)</f>
        <v>74.97</v>
      </c>
      <c r="F1927" s="15">
        <f t="shared" si="61"/>
        <v>1.6387710639811478E-2</v>
      </c>
    </row>
    <row r="1928" spans="1:6">
      <c r="A1928" s="11">
        <v>39336</v>
      </c>
      <c r="B1928" s="13">
        <v>18044.194437106784</v>
      </c>
      <c r="C1928" s="6">
        <v>9.2143999999999995</v>
      </c>
      <c r="D1928" s="6">
        <f t="shared" si="60"/>
        <v>1.2285866666666665</v>
      </c>
      <c r="E1928" s="1">
        <f>LOOKUP(A1928,'Crude Price'!A1928:A5859,'Crude Price'!C1928:C5859)</f>
        <v>76.23</v>
      </c>
      <c r="F1928" s="15">
        <f t="shared" si="61"/>
        <v>1.6116839389566658E-2</v>
      </c>
    </row>
    <row r="1929" spans="1:6">
      <c r="A1929" s="11">
        <v>39337</v>
      </c>
      <c r="B1929" s="13">
        <v>15843.707870220102</v>
      </c>
      <c r="C1929" s="6">
        <v>8.86</v>
      </c>
      <c r="D1929" s="6">
        <f t="shared" si="60"/>
        <v>1.1813333333333333</v>
      </c>
      <c r="E1929" s="1">
        <f>LOOKUP(A1929,'Crude Price'!A1929:A5860,'Crude Price'!C1929:C5860)</f>
        <v>77.150000000000006</v>
      </c>
      <c r="F1929" s="15">
        <f t="shared" si="61"/>
        <v>1.5312162454093756E-2</v>
      </c>
    </row>
    <row r="1930" spans="1:6">
      <c r="A1930" s="11">
        <v>39338</v>
      </c>
      <c r="B1930" s="13">
        <v>14822.217491861817</v>
      </c>
      <c r="C1930" s="6">
        <v>8.6827999999999985</v>
      </c>
      <c r="D1930" s="6">
        <f t="shared" si="60"/>
        <v>1.1577066666666664</v>
      </c>
      <c r="E1930" s="1">
        <f>LOOKUP(A1930,'Crude Price'!A1930:A5861,'Crude Price'!C1930:C5861)</f>
        <v>77.84</v>
      </c>
      <c r="F1930" s="15">
        <f t="shared" si="61"/>
        <v>1.4872901678657071E-2</v>
      </c>
    </row>
    <row r="1931" spans="1:6">
      <c r="A1931" s="11">
        <v>39339</v>
      </c>
      <c r="B1931" s="13">
        <v>14822.217491861817</v>
      </c>
      <c r="C1931" s="6">
        <v>8.6827999999999985</v>
      </c>
      <c r="D1931" s="6">
        <f t="shared" si="60"/>
        <v>1.1577066666666664</v>
      </c>
      <c r="E1931" s="1">
        <f>LOOKUP(A1931,'Crude Price'!A1931:A5862,'Crude Price'!C1931:C5862)</f>
        <v>78.27</v>
      </c>
      <c r="F1931" s="15">
        <f t="shared" si="61"/>
        <v>1.4791192879349258E-2</v>
      </c>
    </row>
    <row r="1932" spans="1:6">
      <c r="A1932" s="11">
        <v>39342</v>
      </c>
      <c r="B1932" s="13">
        <v>15843.707870220102</v>
      </c>
      <c r="C1932" s="6">
        <v>8.86</v>
      </c>
      <c r="D1932" s="6">
        <f t="shared" si="60"/>
        <v>1.1813333333333333</v>
      </c>
      <c r="E1932" s="1">
        <f>LOOKUP(A1932,'Crude Price'!A1932:A5863,'Crude Price'!C1932:C5863)</f>
        <v>77.989999999999995</v>
      </c>
      <c r="F1932" s="15">
        <f t="shared" si="61"/>
        <v>1.5147241099286234E-2</v>
      </c>
    </row>
    <row r="1933" spans="1:6">
      <c r="A1933" s="11">
        <v>39343</v>
      </c>
      <c r="B1933" s="13">
        <v>16865.198248578374</v>
      </c>
      <c r="C1933" s="6">
        <v>9.0372000000000003</v>
      </c>
      <c r="D1933" s="6">
        <f t="shared" si="60"/>
        <v>1.20496</v>
      </c>
      <c r="E1933" s="1">
        <f>LOOKUP(A1933,'Crude Price'!A1933:A5864,'Crude Price'!C1933:C5864)</f>
        <v>77</v>
      </c>
      <c r="F1933" s="15">
        <f t="shared" si="61"/>
        <v>1.564883116883117E-2</v>
      </c>
    </row>
    <row r="1934" spans="1:6">
      <c r="A1934" s="11">
        <v>39344</v>
      </c>
      <c r="B1934" s="13">
        <v>17886.688626936659</v>
      </c>
      <c r="C1934" s="6">
        <v>9.2143999999999995</v>
      </c>
      <c r="D1934" s="6">
        <f t="shared" si="60"/>
        <v>1.2285866666666665</v>
      </c>
      <c r="E1934" s="1">
        <f>LOOKUP(A1934,'Crude Price'!A1934:A5865,'Crude Price'!C1934:C5865)</f>
        <v>78.47</v>
      </c>
      <c r="F1934" s="15">
        <f t="shared" si="61"/>
        <v>1.5656769041247184E-2</v>
      </c>
    </row>
    <row r="1935" spans="1:6">
      <c r="A1935" s="11">
        <v>39345</v>
      </c>
      <c r="B1935" s="13">
        <v>24015.630897086314</v>
      </c>
      <c r="C1935" s="6">
        <v>10.277599999999998</v>
      </c>
      <c r="D1935" s="6">
        <f t="shared" si="60"/>
        <v>1.3703466666666664</v>
      </c>
      <c r="E1935" s="1">
        <f>LOOKUP(A1935,'Crude Price'!A1935:A5866,'Crude Price'!C1935:C5866)</f>
        <v>78.48</v>
      </c>
      <c r="F1935" s="15">
        <f t="shared" si="61"/>
        <v>1.7461094121644576E-2</v>
      </c>
    </row>
    <row r="1936" spans="1:6">
      <c r="A1936" s="11">
        <v>39346</v>
      </c>
      <c r="B1936" s="13">
        <v>27904.710147806793</v>
      </c>
      <c r="C1936" s="6">
        <v>10.9864</v>
      </c>
      <c r="D1936" s="6">
        <f t="shared" si="60"/>
        <v>1.4648533333333333</v>
      </c>
      <c r="E1936" s="1">
        <f>LOOKUP(A1936,'Crude Price'!A1936:A5867,'Crude Price'!C1936:C5867)</f>
        <v>78.91</v>
      </c>
      <c r="F1936" s="15">
        <f t="shared" si="61"/>
        <v>1.8563595657500105E-2</v>
      </c>
    </row>
    <row r="1937" spans="1:6">
      <c r="A1937" s="11">
        <v>39349</v>
      </c>
      <c r="B1937" s="13">
        <v>29750.808641810687</v>
      </c>
      <c r="C1937" s="6">
        <v>11.3408</v>
      </c>
      <c r="D1937" s="6">
        <f t="shared" si="60"/>
        <v>1.5121066666666667</v>
      </c>
      <c r="E1937" s="1">
        <f>LOOKUP(A1937,'Crude Price'!A1937:A5868,'Crude Price'!C1937:C5868)</f>
        <v>77.87</v>
      </c>
      <c r="F1937" s="15">
        <f t="shared" si="61"/>
        <v>1.9418346817345146E-2</v>
      </c>
    </row>
    <row r="1938" spans="1:6">
      <c r="A1938" s="11">
        <v>39350</v>
      </c>
      <c r="B1938" s="13">
        <v>29553.926379098033</v>
      </c>
      <c r="C1938" s="6">
        <v>11.3408</v>
      </c>
      <c r="D1938" s="6">
        <f t="shared" si="60"/>
        <v>1.5121066666666667</v>
      </c>
      <c r="E1938" s="1">
        <f>LOOKUP(A1938,'Crude Price'!A1938:A5869,'Crude Price'!C1938:C5869)</f>
        <v>76.819999999999993</v>
      </c>
      <c r="F1938" s="15">
        <f t="shared" si="61"/>
        <v>1.9683762908964682E-2</v>
      </c>
    </row>
    <row r="1939" spans="1:6">
      <c r="A1939" s="11">
        <v>39351</v>
      </c>
      <c r="B1939" s="13">
        <v>29357.044116385383</v>
      </c>
      <c r="C1939" s="6">
        <v>11.3408</v>
      </c>
      <c r="D1939" s="6">
        <f t="shared" si="60"/>
        <v>1.5121066666666667</v>
      </c>
      <c r="E1939" s="1">
        <f>LOOKUP(A1939,'Crude Price'!A1939:A5870,'Crude Price'!C1939:C5870)</f>
        <v>76.209999999999994</v>
      </c>
      <c r="F1939" s="15">
        <f t="shared" si="61"/>
        <v>1.9841315662861393E-2</v>
      </c>
    </row>
    <row r="1940" spans="1:6">
      <c r="A1940" s="11">
        <v>39352</v>
      </c>
      <c r="B1940" s="13">
        <v>28963.279590960079</v>
      </c>
      <c r="C1940" s="6">
        <v>11.3408</v>
      </c>
      <c r="D1940" s="6">
        <f t="shared" si="60"/>
        <v>1.5121066666666667</v>
      </c>
      <c r="E1940" s="1">
        <f>LOOKUP(A1940,'Crude Price'!A1940:A5871,'Crude Price'!C1940:C5871)</f>
        <v>78.88</v>
      </c>
      <c r="F1940" s="15">
        <f t="shared" si="61"/>
        <v>1.9169709263015554E-2</v>
      </c>
    </row>
    <row r="1941" spans="1:6">
      <c r="A1941" s="11">
        <v>39353</v>
      </c>
      <c r="B1941" s="13">
        <v>27548.024687176487</v>
      </c>
      <c r="C1941" s="6">
        <v>11.163599999999999</v>
      </c>
      <c r="D1941" s="6">
        <f t="shared" si="60"/>
        <v>1.4884799999999998</v>
      </c>
      <c r="E1941" s="1">
        <f>LOOKUP(A1941,'Crude Price'!A1941:A5872,'Crude Price'!C1941:C5872)</f>
        <v>80.97</v>
      </c>
      <c r="F1941" s="15">
        <f t="shared" si="61"/>
        <v>1.8383104853649499E-2</v>
      </c>
    </row>
    <row r="1942" spans="1:6">
      <c r="A1942" s="11">
        <v>39356</v>
      </c>
      <c r="B1942" s="13">
        <v>26526.534308818224</v>
      </c>
      <c r="C1942" s="6">
        <v>10.9864</v>
      </c>
      <c r="D1942" s="6">
        <f t="shared" si="60"/>
        <v>1.4648533333333333</v>
      </c>
      <c r="E1942" s="1">
        <f>LOOKUP(A1942,'Crude Price'!A1942:A5873,'Crude Price'!C1942:C5873)</f>
        <v>78.33</v>
      </c>
      <c r="F1942" s="15">
        <f t="shared" si="61"/>
        <v>1.8701051108557812E-2</v>
      </c>
    </row>
    <row r="1943" spans="1:6">
      <c r="A1943" s="11">
        <v>39357</v>
      </c>
      <c r="B1943" s="13">
        <v>25505.043930459928</v>
      </c>
      <c r="C1943" s="6">
        <v>10.809199999999999</v>
      </c>
      <c r="D1943" s="6">
        <f t="shared" si="60"/>
        <v>1.4412266666666664</v>
      </c>
      <c r="E1943" s="1">
        <f>LOOKUP(A1943,'Crude Price'!A1943:A5874,'Crude Price'!C1943:C5874)</f>
        <v>76.87</v>
      </c>
      <c r="F1943" s="15">
        <f t="shared" si="61"/>
        <v>1.8748883396210048E-2</v>
      </c>
    </row>
    <row r="1944" spans="1:6">
      <c r="A1944" s="11">
        <v>39358</v>
      </c>
      <c r="B1944" s="13">
        <v>23462.063173743369</v>
      </c>
      <c r="C1944" s="6">
        <v>10.454799999999999</v>
      </c>
      <c r="D1944" s="6">
        <f t="shared" si="60"/>
        <v>1.3939733333333331</v>
      </c>
      <c r="E1944" s="1">
        <f>LOOKUP(A1944,'Crude Price'!A1944:A5875,'Crude Price'!C1944:C5875)</f>
        <v>77.8</v>
      </c>
      <c r="F1944" s="15">
        <f t="shared" si="61"/>
        <v>1.7917395029991429E-2</v>
      </c>
    </row>
    <row r="1945" spans="1:6">
      <c r="A1945" s="11">
        <v>39359</v>
      </c>
      <c r="B1945" s="13">
        <v>21419.082417026821</v>
      </c>
      <c r="C1945" s="6">
        <v>10.100399999999999</v>
      </c>
      <c r="D1945" s="6">
        <f t="shared" si="60"/>
        <v>1.3467199999999999</v>
      </c>
      <c r="E1945" s="1">
        <f>LOOKUP(A1945,'Crude Price'!A1945:A5876,'Crude Price'!C1945:C5876)</f>
        <v>77.84</v>
      </c>
      <c r="F1945" s="15">
        <f t="shared" si="61"/>
        <v>1.7301130524152105E-2</v>
      </c>
    </row>
    <row r="1946" spans="1:6">
      <c r="A1946" s="11">
        <v>39360</v>
      </c>
      <c r="B1946" s="13">
        <v>18354.611281951988</v>
      </c>
      <c r="C1946" s="6">
        <v>9.5687999999999995</v>
      </c>
      <c r="D1946" s="6">
        <f t="shared" si="60"/>
        <v>1.2758399999999999</v>
      </c>
      <c r="E1946" s="1">
        <f>LOOKUP(A1946,'Crude Price'!A1946:A5877,'Crude Price'!C1946:C5877)</f>
        <v>79.05</v>
      </c>
      <c r="F1946" s="15">
        <f t="shared" si="61"/>
        <v>1.6139658444022768E-2</v>
      </c>
    </row>
    <row r="1947" spans="1:6">
      <c r="A1947" s="11">
        <v>39363</v>
      </c>
      <c r="B1947" s="13">
        <v>17333.120903593714</v>
      </c>
      <c r="C1947" s="6">
        <v>9.3916000000000004</v>
      </c>
      <c r="D1947" s="6">
        <f t="shared" si="60"/>
        <v>1.2522133333333334</v>
      </c>
      <c r="E1947" s="1">
        <f>LOOKUP(A1947,'Crude Price'!A1947:A5878,'Crude Price'!C1947:C5878)</f>
        <v>76.94</v>
      </c>
      <c r="F1947" s="15">
        <f t="shared" si="61"/>
        <v>1.6275192790919331E-2</v>
      </c>
    </row>
    <row r="1948" spans="1:6">
      <c r="A1948" s="11">
        <v>39364</v>
      </c>
      <c r="B1948" s="13">
        <v>14268.649768518881</v>
      </c>
      <c r="C1948" s="6">
        <v>8.86</v>
      </c>
      <c r="D1948" s="6">
        <f t="shared" si="60"/>
        <v>1.1813333333333333</v>
      </c>
      <c r="E1948" s="1">
        <f>LOOKUP(A1948,'Crude Price'!A1948:A5879,'Crude Price'!C1948:C5879)</f>
        <v>77.819999999999993</v>
      </c>
      <c r="F1948" s="15">
        <f t="shared" si="61"/>
        <v>1.5180330677632144E-2</v>
      </c>
    </row>
    <row r="1949" spans="1:6">
      <c r="A1949" s="11">
        <v>39365</v>
      </c>
      <c r="B1949" s="13">
        <v>16311.63052523544</v>
      </c>
      <c r="C1949" s="6">
        <v>9.2143999999999995</v>
      </c>
      <c r="D1949" s="6">
        <f t="shared" si="60"/>
        <v>1.2285866666666665</v>
      </c>
      <c r="E1949" s="1">
        <f>LOOKUP(A1949,'Crude Price'!A1949:A5880,'Crude Price'!C1949:C5880)</f>
        <v>77.849999999999994</v>
      </c>
      <c r="F1949" s="15">
        <f t="shared" si="61"/>
        <v>1.5781460072789553E-2</v>
      </c>
    </row>
    <row r="1950" spans="1:6">
      <c r="A1950" s="11">
        <v>39366</v>
      </c>
      <c r="B1950" s="13">
        <v>16311.63052523544</v>
      </c>
      <c r="C1950" s="6">
        <v>9.2143999999999995</v>
      </c>
      <c r="D1950" s="6">
        <f t="shared" si="60"/>
        <v>1.2285866666666665</v>
      </c>
      <c r="E1950" s="1">
        <f>LOOKUP(A1950,'Crude Price'!A1950:A5881,'Crude Price'!C1950:C5881)</f>
        <v>80.83</v>
      </c>
      <c r="F1950" s="15">
        <f t="shared" si="61"/>
        <v>1.5199637098437047E-2</v>
      </c>
    </row>
    <row r="1951" spans="1:6">
      <c r="A1951" s="11">
        <v>39367</v>
      </c>
      <c r="B1951" s="13">
        <v>15996.618904895198</v>
      </c>
      <c r="C1951" s="6">
        <v>9.2143999999999995</v>
      </c>
      <c r="D1951" s="6">
        <f t="shared" si="60"/>
        <v>1.2285866666666665</v>
      </c>
      <c r="E1951" s="1">
        <f>LOOKUP(A1951,'Crude Price'!A1951:A5882,'Crude Price'!C1951:C5882)</f>
        <v>80.819999999999993</v>
      </c>
      <c r="F1951" s="15">
        <f t="shared" si="61"/>
        <v>1.5201517776128021E-2</v>
      </c>
    </row>
    <row r="1952" spans="1:6">
      <c r="A1952" s="11">
        <v>39370</v>
      </c>
      <c r="B1952" s="13">
        <v>16703.097662913231</v>
      </c>
      <c r="C1952" s="6">
        <v>9.3916000000000004</v>
      </c>
      <c r="D1952" s="6">
        <f t="shared" si="60"/>
        <v>1.2522133333333334</v>
      </c>
      <c r="E1952" s="1">
        <f>LOOKUP(A1952,'Crude Price'!A1952:A5883,'Crude Price'!C1952:C5883)</f>
        <v>82.5</v>
      </c>
      <c r="F1952" s="15">
        <f t="shared" si="61"/>
        <v>1.5178343434343435E-2</v>
      </c>
    </row>
    <row r="1953" spans="1:6">
      <c r="A1953" s="11">
        <v>39371</v>
      </c>
      <c r="B1953" s="13">
        <v>18431.066799289543</v>
      </c>
      <c r="C1953" s="6">
        <v>9.7460000000000004</v>
      </c>
      <c r="D1953" s="6">
        <f t="shared" si="60"/>
        <v>1.2994666666666668</v>
      </c>
      <c r="E1953" s="1">
        <f>LOOKUP(A1953,'Crude Price'!A1953:A5884,'Crude Price'!C1953:C5884)</f>
        <v>84.43</v>
      </c>
      <c r="F1953" s="15">
        <f t="shared" si="61"/>
        <v>1.5391053732875359E-2</v>
      </c>
    </row>
    <row r="1954" spans="1:6">
      <c r="A1954" s="11">
        <v>39372</v>
      </c>
      <c r="B1954" s="13">
        <v>20159.035935665848</v>
      </c>
      <c r="C1954" s="6">
        <v>10.100399999999999</v>
      </c>
      <c r="D1954" s="6">
        <f t="shared" si="60"/>
        <v>1.3467199999999999</v>
      </c>
      <c r="E1954" s="1">
        <f>LOOKUP(A1954,'Crude Price'!A1954:A5885,'Crude Price'!C1954:C5885)</f>
        <v>85.24</v>
      </c>
      <c r="F1954" s="15">
        <f t="shared" si="61"/>
        <v>1.5799155326137963E-2</v>
      </c>
    </row>
    <row r="1955" spans="1:6">
      <c r="A1955" s="11">
        <v>39373</v>
      </c>
      <c r="B1955" s="13">
        <v>22908.495450400449</v>
      </c>
      <c r="C1955" s="6">
        <v>10.632</v>
      </c>
      <c r="D1955" s="6">
        <f t="shared" si="60"/>
        <v>1.4176</v>
      </c>
      <c r="E1955" s="1">
        <f>LOOKUP(A1955,'Crude Price'!A1955:A5886,'Crude Price'!C1955:C5886)</f>
        <v>85.03</v>
      </c>
      <c r="F1955" s="15">
        <f t="shared" si="61"/>
        <v>1.6671762907209221E-2</v>
      </c>
    </row>
    <row r="1956" spans="1:6">
      <c r="A1956" s="11">
        <v>39374</v>
      </c>
      <c r="B1956" s="13">
        <v>23614.974208418465</v>
      </c>
      <c r="C1956" s="6">
        <v>10.809199999999999</v>
      </c>
      <c r="D1956" s="6">
        <f t="shared" si="60"/>
        <v>1.4412266666666664</v>
      </c>
      <c r="E1956" s="1">
        <f>LOOKUP(A1956,'Crude Price'!A1956:A5887,'Crude Price'!C1956:C5887)</f>
        <v>84.25</v>
      </c>
      <c r="F1956" s="15">
        <f t="shared" si="61"/>
        <v>1.7106547972304646E-2</v>
      </c>
    </row>
    <row r="1957" spans="1:6">
      <c r="A1957" s="11">
        <v>39377</v>
      </c>
      <c r="B1957" s="13">
        <v>23299.962588078226</v>
      </c>
      <c r="C1957" s="6">
        <v>10.809199999999999</v>
      </c>
      <c r="D1957" s="6">
        <f t="shared" si="60"/>
        <v>1.4412266666666664</v>
      </c>
      <c r="E1957" s="1">
        <f>LOOKUP(A1957,'Crude Price'!A1957:A5888,'Crude Price'!C1957:C5888)</f>
        <v>82.72</v>
      </c>
      <c r="F1957" s="15">
        <f t="shared" si="61"/>
        <v>1.7422952933591231E-2</v>
      </c>
    </row>
    <row r="1958" spans="1:6">
      <c r="A1958" s="11">
        <v>39378</v>
      </c>
      <c r="B1958" s="13">
        <v>21963.46058937972</v>
      </c>
      <c r="C1958" s="6">
        <v>10.632</v>
      </c>
      <c r="D1958" s="6">
        <f t="shared" si="60"/>
        <v>1.4176</v>
      </c>
      <c r="E1958" s="1">
        <f>LOOKUP(A1958,'Crude Price'!A1958:A5889,'Crude Price'!C1958:C5889)</f>
        <v>82.31</v>
      </c>
      <c r="F1958" s="15">
        <f t="shared" si="61"/>
        <v>1.7222694690803061E-2</v>
      </c>
    </row>
    <row r="1959" spans="1:6">
      <c r="A1959" s="11">
        <v>39379</v>
      </c>
      <c r="B1959" s="13">
        <v>20626.958590681177</v>
      </c>
      <c r="C1959" s="6">
        <v>10.454799999999999</v>
      </c>
      <c r="D1959" s="6">
        <f t="shared" si="60"/>
        <v>1.3939733333333331</v>
      </c>
      <c r="E1959" s="1">
        <f>LOOKUP(A1959,'Crude Price'!A1959:A5890,'Crude Price'!C1959:C5890)</f>
        <v>83.47</v>
      </c>
      <c r="F1959" s="15">
        <f t="shared" si="61"/>
        <v>1.6700291521904075E-2</v>
      </c>
    </row>
    <row r="1960" spans="1:6">
      <c r="A1960" s="11">
        <v>39380</v>
      </c>
      <c r="B1960" s="13">
        <v>19290.45659198266</v>
      </c>
      <c r="C1960" s="6">
        <v>10.277599999999998</v>
      </c>
      <c r="D1960" s="6">
        <f t="shared" si="60"/>
        <v>1.3703466666666664</v>
      </c>
      <c r="E1960" s="1">
        <f>LOOKUP(A1960,'Crude Price'!A1960:A5891,'Crude Price'!C1960:C5891)</f>
        <v>85.4</v>
      </c>
      <c r="F1960" s="15">
        <f t="shared" si="61"/>
        <v>1.6046213895394217E-2</v>
      </c>
    </row>
    <row r="1961" spans="1:6">
      <c r="A1961" s="11">
        <v>39381</v>
      </c>
      <c r="B1961" s="13">
        <v>18975.444971642421</v>
      </c>
      <c r="C1961" s="6">
        <v>10.277599999999998</v>
      </c>
      <c r="D1961" s="6">
        <f t="shared" si="60"/>
        <v>1.3703466666666664</v>
      </c>
      <c r="E1961" s="1">
        <f>LOOKUP(A1961,'Crude Price'!A1961:A5892,'Crude Price'!C1961:C5892)</f>
        <v>84.71</v>
      </c>
      <c r="F1961" s="15">
        <f t="shared" si="61"/>
        <v>1.6176917325778143E-2</v>
      </c>
    </row>
    <row r="1962" spans="1:6">
      <c r="A1962" s="11">
        <v>39384</v>
      </c>
      <c r="B1962" s="13">
        <v>17638.9429729439</v>
      </c>
      <c r="C1962" s="6">
        <v>10.100399999999999</v>
      </c>
      <c r="D1962" s="6">
        <f t="shared" si="60"/>
        <v>1.3467199999999999</v>
      </c>
      <c r="E1962" s="1">
        <f>LOOKUP(A1962,'Crude Price'!A1962:A5893,'Crude Price'!C1962:C5893)</f>
        <v>89.87</v>
      </c>
      <c r="F1962" s="15">
        <f t="shared" si="61"/>
        <v>1.498520084566596E-2</v>
      </c>
    </row>
    <row r="1963" spans="1:6">
      <c r="A1963" s="11">
        <v>39385</v>
      </c>
      <c r="B1963" s="13">
        <v>19366.912109320205</v>
      </c>
      <c r="C1963" s="6">
        <v>10.454799999999999</v>
      </c>
      <c r="D1963" s="6">
        <f t="shared" si="60"/>
        <v>1.3939733333333331</v>
      </c>
      <c r="E1963" s="1">
        <f>LOOKUP(A1963,'Crude Price'!A1963:A5894,'Crude Price'!C1963:C5894)</f>
        <v>89.87</v>
      </c>
      <c r="F1963" s="15">
        <f t="shared" si="61"/>
        <v>1.5510997366566519E-2</v>
      </c>
    </row>
    <row r="1964" spans="1:6">
      <c r="A1964" s="11">
        <v>39386</v>
      </c>
      <c r="B1964" s="13">
        <v>20073.390867338258</v>
      </c>
      <c r="C1964" s="6">
        <v>10.632</v>
      </c>
      <c r="D1964" s="6">
        <f t="shared" si="60"/>
        <v>1.4176</v>
      </c>
      <c r="E1964" s="1">
        <f>LOOKUP(A1964,'Crude Price'!A1964:A5895,'Crude Price'!C1964:C5895)</f>
        <v>89.87</v>
      </c>
      <c r="F1964" s="15">
        <f t="shared" si="61"/>
        <v>1.5773895627016803E-2</v>
      </c>
    </row>
    <row r="1965" spans="1:6">
      <c r="A1965" s="11">
        <v>39387</v>
      </c>
      <c r="B1965" s="13">
        <v>20779.869625356274</v>
      </c>
      <c r="C1965" s="6">
        <v>10.809199999999999</v>
      </c>
      <c r="D1965" s="6">
        <f t="shared" si="60"/>
        <v>1.4412266666666664</v>
      </c>
      <c r="E1965" s="1">
        <f>LOOKUP(A1965,'Crude Price'!A1965:A5896,'Crude Price'!C1965:C5896)</f>
        <v>90.36</v>
      </c>
      <c r="F1965" s="15">
        <f t="shared" si="61"/>
        <v>1.5949830308396043E-2</v>
      </c>
    </row>
    <row r="1966" spans="1:6">
      <c r="A1966" s="11">
        <v>39388</v>
      </c>
      <c r="B1966" s="13">
        <v>20464.858005016034</v>
      </c>
      <c r="C1966" s="6">
        <v>10.809199999999999</v>
      </c>
      <c r="D1966" s="6">
        <f t="shared" si="60"/>
        <v>1.4412266666666664</v>
      </c>
      <c r="E1966" s="1">
        <f>LOOKUP(A1966,'Crude Price'!A1966:A5897,'Crude Price'!C1966:C5897)</f>
        <v>92.11</v>
      </c>
      <c r="F1966" s="15">
        <f t="shared" si="61"/>
        <v>1.5646799116997789E-2</v>
      </c>
    </row>
    <row r="1967" spans="1:6">
      <c r="A1967" s="11">
        <v>39391</v>
      </c>
      <c r="B1967" s="13">
        <v>19128.356006317528</v>
      </c>
      <c r="C1967" s="6">
        <v>10.632</v>
      </c>
      <c r="D1967" s="6">
        <f t="shared" si="60"/>
        <v>1.4176</v>
      </c>
      <c r="E1967" s="1">
        <f>LOOKUP(A1967,'Crude Price'!A1967:A5898,'Crude Price'!C1967:C5898)</f>
        <v>92.16</v>
      </c>
      <c r="F1967" s="15">
        <f t="shared" si="61"/>
        <v>1.5381944444444445E-2</v>
      </c>
    </row>
    <row r="1968" spans="1:6">
      <c r="A1968" s="11">
        <v>39392</v>
      </c>
      <c r="B1968" s="13">
        <v>17791.854007618986</v>
      </c>
      <c r="C1968" s="6">
        <v>10.454799999999999</v>
      </c>
      <c r="D1968" s="6">
        <f t="shared" si="60"/>
        <v>1.3939733333333331</v>
      </c>
      <c r="E1968" s="1">
        <f>LOOKUP(A1968,'Crude Price'!A1968:A5899,'Crude Price'!C1968:C5899)</f>
        <v>93.99</v>
      </c>
      <c r="F1968" s="15">
        <f t="shared" si="61"/>
        <v>1.4831081320707875E-2</v>
      </c>
    </row>
    <row r="1969" spans="1:6">
      <c r="A1969" s="11">
        <v>39393</v>
      </c>
      <c r="B1969" s="13">
        <v>17476.842387278743</v>
      </c>
      <c r="C1969" s="6">
        <v>10.454799999999999</v>
      </c>
      <c r="D1969" s="6">
        <f t="shared" si="60"/>
        <v>1.3939733333333331</v>
      </c>
      <c r="E1969" s="1">
        <f>LOOKUP(A1969,'Crude Price'!A1969:A5900,'Crude Price'!C1969:C5900)</f>
        <v>94.85</v>
      </c>
      <c r="F1969" s="15">
        <f t="shared" si="61"/>
        <v>1.4696608680372517E-2</v>
      </c>
    </row>
    <row r="1970" spans="1:6">
      <c r="A1970" s="11">
        <v>39394</v>
      </c>
      <c r="B1970" s="13">
        <v>17161.830766938503</v>
      </c>
      <c r="C1970" s="6">
        <v>10.454799999999999</v>
      </c>
      <c r="D1970" s="6">
        <f t="shared" si="60"/>
        <v>1.3939733333333331</v>
      </c>
      <c r="E1970" s="1">
        <f>LOOKUP(A1970,'Crude Price'!A1970:A5901,'Crude Price'!C1970:C5901)</f>
        <v>94.4</v>
      </c>
      <c r="F1970" s="15">
        <f t="shared" si="61"/>
        <v>1.4766666666666662E-2</v>
      </c>
    </row>
    <row r="1971" spans="1:6">
      <c r="A1971" s="11">
        <v>39395</v>
      </c>
      <c r="B1971" s="13">
        <v>16374.30171608789</v>
      </c>
      <c r="C1971" s="6">
        <v>10.454799999999999</v>
      </c>
      <c r="D1971" s="6">
        <f t="shared" si="60"/>
        <v>1.3939733333333331</v>
      </c>
      <c r="E1971" s="1">
        <f>LOOKUP(A1971,'Crude Price'!A1971:A5902,'Crude Price'!C1971:C5902)</f>
        <v>92.32</v>
      </c>
      <c r="F1971" s="15">
        <f t="shared" si="61"/>
        <v>1.5099364529173886E-2</v>
      </c>
    </row>
    <row r="1972" spans="1:6">
      <c r="A1972" s="11">
        <v>39398</v>
      </c>
      <c r="B1972" s="13">
        <v>17002.027569020884</v>
      </c>
      <c r="C1972" s="6">
        <v>10.632</v>
      </c>
      <c r="D1972" s="6">
        <f t="shared" si="60"/>
        <v>1.4176</v>
      </c>
      <c r="E1972" s="1">
        <f>LOOKUP(A1972,'Crude Price'!A1972:A5903,'Crude Price'!C1972:C5903)</f>
        <v>91.56</v>
      </c>
      <c r="F1972" s="15">
        <f t="shared" si="61"/>
        <v>1.5482743556138051E-2</v>
      </c>
    </row>
    <row r="1973" spans="1:6">
      <c r="A1973" s="11">
        <v>39399</v>
      </c>
      <c r="B1973" s="13">
        <v>18417.282472804447</v>
      </c>
      <c r="C1973" s="6">
        <v>10.809199999999999</v>
      </c>
      <c r="D1973" s="6">
        <f t="shared" si="60"/>
        <v>1.4412266666666664</v>
      </c>
      <c r="E1973" s="1">
        <f>LOOKUP(A1973,'Crude Price'!A1973:A5904,'Crude Price'!C1973:C5904)</f>
        <v>89.09</v>
      </c>
      <c r="F1973" s="15">
        <f t="shared" si="61"/>
        <v>1.6177199087065511E-2</v>
      </c>
    </row>
    <row r="1974" spans="1:6">
      <c r="A1974" s="11">
        <v>39400</v>
      </c>
      <c r="B1974" s="13">
        <v>22897.008511662872</v>
      </c>
      <c r="C1974" s="6">
        <v>11.517999999999999</v>
      </c>
      <c r="D1974" s="6">
        <f t="shared" si="60"/>
        <v>1.5357333333333332</v>
      </c>
      <c r="E1974" s="1">
        <f>LOOKUP(A1974,'Crude Price'!A1974:A5905,'Crude Price'!C1974:C5905)</f>
        <v>90.73</v>
      </c>
      <c r="F1974" s="15">
        <f t="shared" si="61"/>
        <v>1.6926411697711155E-2</v>
      </c>
    </row>
    <row r="1975" spans="1:6">
      <c r="A1975" s="11">
        <v>39401</v>
      </c>
      <c r="B1975" s="13">
        <v>26197.738361992899</v>
      </c>
      <c r="C1975" s="6">
        <v>12.0496</v>
      </c>
      <c r="D1975" s="6">
        <f t="shared" si="60"/>
        <v>1.6066133333333332</v>
      </c>
      <c r="E1975" s="1">
        <f>LOOKUP(A1975,'Crude Price'!A1975:A5906,'Crude Price'!C1975:C5906)</f>
        <v>90.32</v>
      </c>
      <c r="F1975" s="15">
        <f t="shared" si="61"/>
        <v>1.7788012990847358E-2</v>
      </c>
    </row>
    <row r="1976" spans="1:6">
      <c r="A1976" s="11">
        <v>39402</v>
      </c>
      <c r="B1976" s="13">
        <v>28476.977833964629</v>
      </c>
      <c r="C1976" s="6">
        <v>12.403999999999998</v>
      </c>
      <c r="D1976" s="6">
        <f t="shared" si="60"/>
        <v>1.6538666666666664</v>
      </c>
      <c r="E1976" s="1">
        <f>LOOKUP(A1976,'Crude Price'!A1976:A5907,'Crude Price'!C1976:C5907)</f>
        <v>91.99</v>
      </c>
      <c r="F1976" s="15">
        <f t="shared" si="61"/>
        <v>1.7978765807877665E-2</v>
      </c>
    </row>
    <row r="1977" spans="1:6">
      <c r="A1977" s="11">
        <v>39405</v>
      </c>
      <c r="B1977" s="13">
        <v>32799.198062652918</v>
      </c>
      <c r="C1977" s="6">
        <v>13.112799999999998</v>
      </c>
      <c r="D1977" s="6">
        <f t="shared" si="60"/>
        <v>1.7483733333333331</v>
      </c>
      <c r="E1977" s="1">
        <f>LOOKUP(A1977,'Crude Price'!A1977:A5908,'Crude Price'!C1977:C5908)</f>
        <v>91.59</v>
      </c>
      <c r="F1977" s="15">
        <f t="shared" si="61"/>
        <v>1.908912908978418E-2</v>
      </c>
    </row>
    <row r="1978" spans="1:6">
      <c r="A1978" s="11">
        <v>39406</v>
      </c>
      <c r="B1978" s="13">
        <v>37121.41829134123</v>
      </c>
      <c r="C1978" s="6">
        <v>13.8216</v>
      </c>
      <c r="D1978" s="6">
        <f t="shared" si="60"/>
        <v>1.8428800000000001</v>
      </c>
      <c r="E1978" s="1">
        <f>LOOKUP(A1978,'Crude Price'!A1978:A5909,'Crude Price'!C1978:C5909)</f>
        <v>94.13</v>
      </c>
      <c r="F1978" s="15">
        <f t="shared" si="61"/>
        <v>1.9578030383512166E-2</v>
      </c>
    </row>
    <row r="1979" spans="1:6">
      <c r="A1979" s="11">
        <v>39407</v>
      </c>
      <c r="B1979" s="13">
        <v>41443.638520029519</v>
      </c>
      <c r="C1979" s="6">
        <v>14.530399999999998</v>
      </c>
      <c r="D1979" s="6">
        <f t="shared" si="60"/>
        <v>1.9373866666666664</v>
      </c>
      <c r="E1979" s="1">
        <f>LOOKUP(A1979,'Crude Price'!A1979:A5910,'Crude Price'!C1979:C5910)</f>
        <v>94.97</v>
      </c>
      <c r="F1979" s="15">
        <f t="shared" si="61"/>
        <v>2.0399985960478744E-2</v>
      </c>
    </row>
    <row r="1980" spans="1:6">
      <c r="A1980" s="11">
        <v>39408</v>
      </c>
      <c r="B1980" s="13">
        <v>58023.743289017148</v>
      </c>
      <c r="C1980" s="6">
        <v>17.365599999999997</v>
      </c>
      <c r="D1980" s="6">
        <f t="shared" si="60"/>
        <v>2.3154133333333329</v>
      </c>
      <c r="E1980" s="1">
        <f>LOOKUP(A1980,'Crude Price'!A1980:A5911,'Crude Price'!C1980:C5911)</f>
        <v>94.97</v>
      </c>
      <c r="F1980" s="15">
        <f t="shared" si="61"/>
        <v>2.4380471025938009E-2</v>
      </c>
    </row>
    <row r="1981" spans="1:6">
      <c r="A1981" s="11">
        <v>39409</v>
      </c>
      <c r="B1981" s="13">
        <v>87883.222976662408</v>
      </c>
      <c r="C1981" s="6">
        <v>22.5044</v>
      </c>
      <c r="D1981" s="6">
        <f t="shared" si="60"/>
        <v>3.0005866666666665</v>
      </c>
      <c r="E1981" s="1">
        <f>LOOKUP(A1981,'Crude Price'!A1981:A5912,'Crude Price'!C1981:C5912)</f>
        <v>95.33</v>
      </c>
      <c r="F1981" s="15">
        <f t="shared" si="61"/>
        <v>3.1475785866638691E-2</v>
      </c>
    </row>
    <row r="1982" spans="1:6">
      <c r="A1982" s="11">
        <v>39412</v>
      </c>
      <c r="B1982" s="13">
        <v>97312.8950971421</v>
      </c>
      <c r="C1982" s="6">
        <v>24.0992</v>
      </c>
      <c r="D1982" s="6">
        <f t="shared" si="60"/>
        <v>3.2132266666666665</v>
      </c>
      <c r="E1982" s="1">
        <f>LOOKUP(A1982,'Crude Price'!A1982:A5913,'Crude Price'!C1982:C5913)</f>
        <v>94.88</v>
      </c>
      <c r="F1982" s="15">
        <f t="shared" si="61"/>
        <v>3.3866216975829116E-2</v>
      </c>
    </row>
    <row r="1983" spans="1:6">
      <c r="A1983" s="11">
        <v>39413</v>
      </c>
      <c r="B1983" s="13">
        <v>114914.49024448801</v>
      </c>
      <c r="C1983" s="6">
        <v>27.111599999999999</v>
      </c>
      <c r="D1983" s="6">
        <f t="shared" si="60"/>
        <v>3.6148799999999999</v>
      </c>
      <c r="E1983" s="1">
        <f>LOOKUP(A1983,'Crude Price'!A1983:A5914,'Crude Price'!C1983:C5914)</f>
        <v>93.23</v>
      </c>
      <c r="F1983" s="15">
        <f t="shared" si="61"/>
        <v>3.8773785262254633E-2</v>
      </c>
    </row>
    <row r="1984" spans="1:6">
      <c r="A1984" s="11">
        <v>39414</v>
      </c>
      <c r="B1984" s="13">
        <v>130473.10463511734</v>
      </c>
      <c r="C1984" s="6">
        <v>29.769599999999997</v>
      </c>
      <c r="D1984" s="6">
        <f t="shared" si="60"/>
        <v>3.9692799999999995</v>
      </c>
      <c r="E1984" s="1">
        <f>LOOKUP(A1984,'Crude Price'!A1984:A5915,'Crude Price'!C1984:C5915)</f>
        <v>91.64</v>
      </c>
      <c r="F1984" s="15">
        <f t="shared" si="61"/>
        <v>4.3313836752509813E-2</v>
      </c>
    </row>
    <row r="1985" spans="1:6">
      <c r="A1985" s="11">
        <v>39415</v>
      </c>
      <c r="B1985" s="13">
        <v>134795.32486380564</v>
      </c>
      <c r="C1985" s="6">
        <v>30.478399999999997</v>
      </c>
      <c r="D1985" s="6">
        <f t="shared" si="60"/>
        <v>4.0637866666666662</v>
      </c>
      <c r="E1985" s="1">
        <f>LOOKUP(A1985,'Crude Price'!A1985:A5916,'Crude Price'!C1985:C5916)</f>
        <v>92.34</v>
      </c>
      <c r="F1985" s="15">
        <f t="shared" si="61"/>
        <v>4.400895242220778E-2</v>
      </c>
    </row>
    <row r="1986" spans="1:6">
      <c r="A1986" s="11">
        <v>39416</v>
      </c>
      <c r="B1986" s="13">
        <v>136053.07395741911</v>
      </c>
      <c r="C1986" s="6">
        <v>30.655599999999996</v>
      </c>
      <c r="D1986" s="6">
        <f t="shared" si="60"/>
        <v>4.0874133333333331</v>
      </c>
      <c r="E1986" s="1">
        <f>LOOKUP(A1986,'Crude Price'!A1986:A5917,'Crude Price'!C1986:C5917)</f>
        <v>88.71</v>
      </c>
      <c r="F1986" s="15">
        <f t="shared" si="61"/>
        <v>4.6076128208018638E-2</v>
      </c>
    </row>
    <row r="1987" spans="1:6">
      <c r="A1987" s="11">
        <v>39419</v>
      </c>
      <c r="B1987" s="13">
        <v>136289.3326726743</v>
      </c>
      <c r="C1987" s="6">
        <v>30.655599999999996</v>
      </c>
      <c r="D1987" s="6">
        <f t="shared" ref="D1987:D2050" si="62">C1987/7.5</f>
        <v>4.0874133333333331</v>
      </c>
      <c r="E1987" s="1">
        <f>LOOKUP(A1987,'Crude Price'!A1987:A5918,'Crude Price'!C1987:C5918)</f>
        <v>87.85</v>
      </c>
      <c r="F1987" s="15">
        <f t="shared" ref="F1987:F2050" si="63">D1987/E1987</f>
        <v>4.6527186492126733E-2</v>
      </c>
    </row>
    <row r="1988" spans="1:6">
      <c r="A1988" s="11">
        <v>39420</v>
      </c>
      <c r="B1988" s="13">
        <v>135504.1010095712</v>
      </c>
      <c r="C1988" s="6">
        <v>30.478399999999997</v>
      </c>
      <c r="D1988" s="6">
        <f t="shared" si="62"/>
        <v>4.0637866666666662</v>
      </c>
      <c r="E1988" s="1">
        <f>LOOKUP(A1988,'Crude Price'!A1988:A5919,'Crude Price'!C1988:C5919)</f>
        <v>89.97</v>
      </c>
      <c r="F1988" s="15">
        <f t="shared" si="63"/>
        <v>4.5168241265607048E-2</v>
      </c>
    </row>
    <row r="1989" spans="1:6">
      <c r="A1989" s="11">
        <v>39421</v>
      </c>
      <c r="B1989" s="13">
        <v>133697.37896810984</v>
      </c>
      <c r="C1989" s="6">
        <v>30.123999999999999</v>
      </c>
      <c r="D1989" s="6">
        <f t="shared" si="62"/>
        <v>4.0165333333333333</v>
      </c>
      <c r="E1989" s="1">
        <f>LOOKUP(A1989,'Crude Price'!A1989:A5920,'Crude Price'!C1989:C5920)</f>
        <v>90.7</v>
      </c>
      <c r="F1989" s="15">
        <f t="shared" si="63"/>
        <v>4.4283719220874679E-2</v>
      </c>
    </row>
    <row r="1990" spans="1:6">
      <c r="A1990" s="11">
        <v>39422</v>
      </c>
      <c r="B1990" s="13">
        <v>136998.10881843982</v>
      </c>
      <c r="C1990" s="6">
        <v>30.655599999999996</v>
      </c>
      <c r="D1990" s="6">
        <f t="shared" si="62"/>
        <v>4.0874133333333331</v>
      </c>
      <c r="E1990" s="1">
        <f>LOOKUP(A1990,'Crude Price'!A1990:A5921,'Crude Price'!C1990:C5921)</f>
        <v>88.46</v>
      </c>
      <c r="F1990" s="15">
        <f t="shared" si="63"/>
        <v>4.6206345617604942E-2</v>
      </c>
    </row>
    <row r="1991" spans="1:6">
      <c r="A1991" s="11">
        <v>39423</v>
      </c>
      <c r="B1991" s="13">
        <v>153578.21358742745</v>
      </c>
      <c r="C1991" s="6">
        <v>33.490799999999993</v>
      </c>
      <c r="D1991" s="6">
        <f t="shared" si="62"/>
        <v>4.4654399999999992</v>
      </c>
      <c r="E1991" s="1">
        <f>LOOKUP(A1991,'Crude Price'!A1991:A5922,'Crude Price'!C1991:C5922)</f>
        <v>88.46</v>
      </c>
      <c r="F1991" s="15">
        <f t="shared" si="63"/>
        <v>5.0479764865475917E-2</v>
      </c>
    </row>
    <row r="1992" spans="1:6">
      <c r="A1992" s="11">
        <v>39426</v>
      </c>
      <c r="B1992" s="13">
        <v>179979.4576145726</v>
      </c>
      <c r="C1992" s="6">
        <v>38.097999999999999</v>
      </c>
      <c r="D1992" s="6">
        <f t="shared" si="62"/>
        <v>5.0797333333333334</v>
      </c>
      <c r="E1992" s="1">
        <f>LOOKUP(A1992,'Crude Price'!A1992:A5923,'Crude Price'!C1992:C5923)</f>
        <v>87.33</v>
      </c>
      <c r="F1992" s="15">
        <f t="shared" si="63"/>
        <v>5.816710561471812E-2</v>
      </c>
    </row>
    <row r="1993" spans="1:6">
      <c r="A1993" s="11">
        <v>39427</v>
      </c>
      <c r="B1993" s="13">
        <v>192079.83634470176</v>
      </c>
      <c r="C1993" s="6">
        <v>40.224399999999996</v>
      </c>
      <c r="D1993" s="6">
        <f t="shared" si="62"/>
        <v>5.3632533333333328</v>
      </c>
      <c r="E1993" s="1">
        <f>LOOKUP(A1993,'Crude Price'!A1993:A5924,'Crude Price'!C1993:C5924)</f>
        <v>87.77</v>
      </c>
      <c r="F1993" s="15">
        <f t="shared" si="63"/>
        <v>6.1105768865595683E-2</v>
      </c>
    </row>
    <row r="1994" spans="1:6">
      <c r="A1994" s="11">
        <v>39428</v>
      </c>
      <c r="B1994" s="13">
        <v>193965.31129124825</v>
      </c>
      <c r="C1994" s="6">
        <v>40.578800000000001</v>
      </c>
      <c r="D1994" s="6">
        <f t="shared" si="62"/>
        <v>5.4105066666666666</v>
      </c>
      <c r="E1994" s="1">
        <f>LOOKUP(A1994,'Crude Price'!A1994:A5925,'Crude Price'!C1994:C5925)</f>
        <v>91.69</v>
      </c>
      <c r="F1994" s="15">
        <f t="shared" si="63"/>
        <v>5.9008688697422478E-2</v>
      </c>
    </row>
    <row r="1995" spans="1:6">
      <c r="A1995" s="11">
        <v>39429</v>
      </c>
      <c r="B1995" s="13">
        <v>199936.74775122778</v>
      </c>
      <c r="C1995" s="6">
        <v>41.641999999999996</v>
      </c>
      <c r="D1995" s="6">
        <f t="shared" si="62"/>
        <v>5.5522666666666662</v>
      </c>
      <c r="E1995" s="1">
        <f>LOOKUP(A1995,'Crude Price'!A1995:A5926,'Crude Price'!C1995:C5926)</f>
        <v>92.57</v>
      </c>
      <c r="F1995" s="15">
        <f t="shared" si="63"/>
        <v>5.9979114904036582E-2</v>
      </c>
    </row>
    <row r="1996" spans="1:6">
      <c r="A1996" s="11">
        <v>39430</v>
      </c>
      <c r="B1996" s="13">
        <v>244724.81858882192</v>
      </c>
      <c r="C1996" s="6">
        <v>49.438800000000001</v>
      </c>
      <c r="D1996" s="6">
        <f t="shared" si="62"/>
        <v>6.5918400000000004</v>
      </c>
      <c r="E1996" s="1">
        <f>LOOKUP(A1996,'Crude Price'!A1996:A5927,'Crude Price'!C1996:C5927)</f>
        <v>91.86</v>
      </c>
      <c r="F1996" s="15">
        <f t="shared" si="63"/>
        <v>7.1759634225996086E-2</v>
      </c>
    </row>
    <row r="1997" spans="1:6">
      <c r="A1997" s="11">
        <v>39433</v>
      </c>
      <c r="B1997" s="13">
        <v>274190.53375104192</v>
      </c>
      <c r="C1997" s="6">
        <v>54.577599999999997</v>
      </c>
      <c r="D1997" s="6">
        <f t="shared" si="62"/>
        <v>7.2770133333333327</v>
      </c>
      <c r="E1997" s="1">
        <f>LOOKUP(A1997,'Crude Price'!A1997:A5928,'Crude Price'!C1997:C5928)</f>
        <v>90.32</v>
      </c>
      <c r="F1997" s="15">
        <f t="shared" si="63"/>
        <v>8.0569235311485091E-2</v>
      </c>
    </row>
    <row r="1998" spans="1:6">
      <c r="A1998" s="11">
        <v>39434</v>
      </c>
      <c r="B1998" s="13">
        <v>285269.42210281279</v>
      </c>
      <c r="C1998" s="6">
        <v>56.526799999999994</v>
      </c>
      <c r="D1998" s="6">
        <f t="shared" si="62"/>
        <v>7.536906666666666</v>
      </c>
      <c r="E1998" s="1">
        <f>LOOKUP(A1998,'Crude Price'!A1998:A5929,'Crude Price'!C1998:C5929)</f>
        <v>90.71</v>
      </c>
      <c r="F1998" s="15">
        <f t="shared" si="63"/>
        <v>8.308793591298276E-2</v>
      </c>
    </row>
    <row r="1999" spans="1:6">
      <c r="A1999" s="11">
        <v>39435</v>
      </c>
      <c r="B1999" s="13">
        <v>284090.42591428442</v>
      </c>
      <c r="C1999" s="6">
        <v>56.349600000000002</v>
      </c>
      <c r="D1999" s="6">
        <f t="shared" si="62"/>
        <v>7.51328</v>
      </c>
      <c r="E1999" s="1">
        <f>LOOKUP(A1999,'Crude Price'!A1999:A5930,'Crude Price'!C1999:C5930)</f>
        <v>90.98</v>
      </c>
      <c r="F1999" s="15">
        <f t="shared" si="63"/>
        <v>8.2581666300285766E-2</v>
      </c>
    </row>
    <row r="2000" spans="1:6">
      <c r="A2000" s="11">
        <v>39436</v>
      </c>
      <c r="B2000" s="13">
        <v>250223.73761829108</v>
      </c>
      <c r="C2000" s="6">
        <v>50.501999999999995</v>
      </c>
      <c r="D2000" s="6">
        <f t="shared" si="62"/>
        <v>6.7335999999999991</v>
      </c>
      <c r="E2000" s="1">
        <f>LOOKUP(A2000,'Crude Price'!A2000:A5931,'Crude Price'!C2000:C5931)</f>
        <v>91.06</v>
      </c>
      <c r="F2000" s="15">
        <f t="shared" si="63"/>
        <v>7.3946848231934981E-2</v>
      </c>
    </row>
    <row r="2001" spans="1:6">
      <c r="A2001" s="11">
        <v>39437</v>
      </c>
      <c r="B2001" s="13">
        <v>244958.77991632957</v>
      </c>
      <c r="C2001" s="6">
        <v>49.615999999999993</v>
      </c>
      <c r="D2001" s="6">
        <f t="shared" si="62"/>
        <v>6.6154666666666655</v>
      </c>
      <c r="E2001" s="1">
        <f>LOOKUP(A2001,'Crude Price'!A2001:A5932,'Crude Price'!C2001:C5932)</f>
        <v>91.03</v>
      </c>
      <c r="F2001" s="15">
        <f t="shared" si="63"/>
        <v>7.2673477608114531E-2</v>
      </c>
    </row>
    <row r="2002" spans="1:6">
      <c r="A2002" s="11">
        <v>39440</v>
      </c>
      <c r="B2002" s="13">
        <v>241736.8029710846</v>
      </c>
      <c r="C2002" s="6">
        <v>49.084399999999995</v>
      </c>
      <c r="D2002" s="6">
        <f t="shared" si="62"/>
        <v>6.5445866666666657</v>
      </c>
      <c r="E2002" s="1">
        <f>LOOKUP(A2002,'Crude Price'!A2002:A5933,'Crude Price'!C2002:C5933)</f>
        <v>91.59</v>
      </c>
      <c r="F2002" s="15">
        <f t="shared" si="63"/>
        <v>7.1455253484732667E-2</v>
      </c>
    </row>
    <row r="2003" spans="1:6">
      <c r="A2003" s="11">
        <v>39449</v>
      </c>
      <c r="B2003" s="13">
        <v>220775.85108889302</v>
      </c>
      <c r="C2003" s="6">
        <v>45.486000000000004</v>
      </c>
      <c r="D2003" s="6">
        <f t="shared" si="62"/>
        <v>6.0648000000000009</v>
      </c>
      <c r="E2003" s="1">
        <f>LOOKUP(A2003,'Crude Price'!A2003:A5934,'Crude Price'!C2003:C5934)</f>
        <v>97.01</v>
      </c>
      <c r="F2003" s="15">
        <f t="shared" si="63"/>
        <v>6.2517266261210194E-2</v>
      </c>
    </row>
    <row r="2004" spans="1:6">
      <c r="A2004" s="11">
        <v>39450</v>
      </c>
      <c r="B2004" s="13">
        <v>219577.83165968407</v>
      </c>
      <c r="C2004" s="6">
        <v>45.305499999999995</v>
      </c>
      <c r="D2004" s="6">
        <f t="shared" si="62"/>
        <v>6.0407333333333328</v>
      </c>
      <c r="E2004" s="1">
        <f>LOOKUP(A2004,'Crude Price'!A2004:A5935,'Crude Price'!C2004:C5935)</f>
        <v>98.45</v>
      </c>
      <c r="F2004" s="15">
        <f t="shared" si="63"/>
        <v>6.1358388352801753E-2</v>
      </c>
    </row>
    <row r="2005" spans="1:6">
      <c r="A2005" s="11">
        <v>39451</v>
      </c>
      <c r="B2005" s="13">
        <v>210055.70327816511</v>
      </c>
      <c r="C2005" s="6">
        <v>43.680999999999997</v>
      </c>
      <c r="D2005" s="6">
        <f t="shared" si="62"/>
        <v>5.8241333333333332</v>
      </c>
      <c r="E2005" s="1">
        <f>LOOKUP(A2005,'Crude Price'!A2005:A5936,'Crude Price'!C2005:C5936)</f>
        <v>96.87</v>
      </c>
      <c r="F2005" s="15">
        <f t="shared" si="63"/>
        <v>6.0123189153848795E-2</v>
      </c>
    </row>
    <row r="2006" spans="1:6">
      <c r="A2006" s="11">
        <v>39454</v>
      </c>
      <c r="B2006" s="13">
        <v>196371.52042049106</v>
      </c>
      <c r="C2006" s="6">
        <v>41.334500000000006</v>
      </c>
      <c r="D2006" s="6">
        <f t="shared" si="62"/>
        <v>5.5112666666666676</v>
      </c>
      <c r="E2006" s="1">
        <f>LOOKUP(A2006,'Crude Price'!A2006:A5937,'Crude Price'!C2006:C5937)</f>
        <v>94.19</v>
      </c>
      <c r="F2006" s="15">
        <f t="shared" si="63"/>
        <v>5.851222705878191E-2</v>
      </c>
    </row>
    <row r="2007" spans="1:6">
      <c r="A2007" s="11">
        <v>39455</v>
      </c>
      <c r="B2007" s="13">
        <v>156674.49708684781</v>
      </c>
      <c r="C2007" s="6">
        <v>34.475499999999997</v>
      </c>
      <c r="D2007" s="6">
        <f t="shared" si="62"/>
        <v>4.5967333333333329</v>
      </c>
      <c r="E2007" s="1">
        <f>LOOKUP(A2007,'Crude Price'!A2007:A5938,'Crude Price'!C2007:C5938)</f>
        <v>96.37</v>
      </c>
      <c r="F2007" s="15">
        <f t="shared" si="63"/>
        <v>4.7698799764795401E-2</v>
      </c>
    </row>
    <row r="2008" spans="1:6">
      <c r="A2008" s="11">
        <v>39456</v>
      </c>
      <c r="B2008" s="13">
        <v>138828.2597530187</v>
      </c>
      <c r="C2008" s="6">
        <v>31.407</v>
      </c>
      <c r="D2008" s="6">
        <f t="shared" si="62"/>
        <v>4.1875999999999998</v>
      </c>
      <c r="E2008" s="1">
        <f>LOOKUP(A2008,'Crude Price'!A2008:A5939,'Crude Price'!C2008:C5939)</f>
        <v>96.76</v>
      </c>
      <c r="F2008" s="15">
        <f t="shared" si="63"/>
        <v>4.3278214138073583E-2</v>
      </c>
    </row>
    <row r="2009" spans="1:6">
      <c r="A2009" s="11">
        <v>39457</v>
      </c>
      <c r="B2009" s="13">
        <v>131387.15860957722</v>
      </c>
      <c r="C2009" s="6">
        <v>30.1435</v>
      </c>
      <c r="D2009" s="6">
        <f t="shared" si="62"/>
        <v>4.0191333333333334</v>
      </c>
      <c r="E2009" s="1">
        <f>LOOKUP(A2009,'Crude Price'!A2009:A5940,'Crude Price'!C2009:C5940)</f>
        <v>92.8</v>
      </c>
      <c r="F2009" s="15">
        <f t="shared" si="63"/>
        <v>4.3309626436781615E-2</v>
      </c>
    </row>
    <row r="2010" spans="1:6">
      <c r="A2010" s="11">
        <v>39458</v>
      </c>
      <c r="B2010" s="13">
        <v>123946.05746613577</v>
      </c>
      <c r="C2010" s="6">
        <v>28.880000000000003</v>
      </c>
      <c r="D2010" s="6">
        <f t="shared" si="62"/>
        <v>3.8506666666666671</v>
      </c>
      <c r="E2010" s="1">
        <f>LOOKUP(A2010,'Crude Price'!A2010:A5941,'Crude Price'!C2010:C5941)</f>
        <v>91.86</v>
      </c>
      <c r="F2010" s="15">
        <f t="shared" si="63"/>
        <v>4.1918862036432254E-2</v>
      </c>
    </row>
    <row r="2011" spans="1:6">
      <c r="A2011" s="11">
        <v>39461</v>
      </c>
      <c r="B2011" s="13">
        <v>111302.38822750044</v>
      </c>
      <c r="C2011" s="6">
        <v>26.714000000000002</v>
      </c>
      <c r="D2011" s="6">
        <f t="shared" si="62"/>
        <v>3.561866666666667</v>
      </c>
      <c r="E2011" s="1">
        <f>LOOKUP(A2011,'Crude Price'!A2011:A5942,'Crude Price'!C2011:C5942)</f>
        <v>92.58</v>
      </c>
      <c r="F2011" s="15">
        <f t="shared" si="63"/>
        <v>3.8473392381363866E-2</v>
      </c>
    </row>
    <row r="2012" spans="1:6">
      <c r="A2012" s="11">
        <v>39462</v>
      </c>
      <c r="B2012" s="13">
        <v>108259.60027546919</v>
      </c>
      <c r="C2012" s="6">
        <v>26.172499999999999</v>
      </c>
      <c r="D2012" s="6">
        <f t="shared" si="62"/>
        <v>3.4896666666666665</v>
      </c>
      <c r="E2012" s="1">
        <f>LOOKUP(A2012,'Crude Price'!A2012:A5943,'Crude Price'!C2012:C5943)</f>
        <v>90.87</v>
      </c>
      <c r="F2012" s="15">
        <f t="shared" si="63"/>
        <v>3.8402846557352995E-2</v>
      </c>
    </row>
    <row r="2013" spans="1:6">
      <c r="A2013" s="11">
        <v>39463</v>
      </c>
      <c r="B2013" s="13">
        <v>93771.162514011565</v>
      </c>
      <c r="C2013" s="6">
        <v>23.645500000000002</v>
      </c>
      <c r="D2013" s="6">
        <f t="shared" si="62"/>
        <v>3.1527333333333334</v>
      </c>
      <c r="E2013" s="1">
        <f>LOOKUP(A2013,'Crude Price'!A2013:A5944,'Crude Price'!C2013:C5944)</f>
        <v>88.1</v>
      </c>
      <c r="F2013" s="15">
        <f t="shared" si="63"/>
        <v>3.5785849413545213E-2</v>
      </c>
    </row>
    <row r="2014" spans="1:6">
      <c r="A2014" s="11">
        <v>39464</v>
      </c>
      <c r="B2014" s="13">
        <v>83444.77922870894</v>
      </c>
      <c r="C2014" s="6">
        <v>21.840499999999999</v>
      </c>
      <c r="D2014" s="6">
        <f t="shared" si="62"/>
        <v>2.9120666666666666</v>
      </c>
      <c r="E2014" s="1">
        <f>LOOKUP(A2014,'Crude Price'!A2014:A5945,'Crude Price'!C2014:C5945)</f>
        <v>88.96</v>
      </c>
      <c r="F2014" s="15">
        <f t="shared" si="63"/>
        <v>3.2734562350119907E-2</v>
      </c>
    </row>
    <row r="2015" spans="1:6">
      <c r="A2015" s="11">
        <v>39465</v>
      </c>
      <c r="B2015" s="13">
        <v>76239.936800522613</v>
      </c>
      <c r="C2015" s="6">
        <v>20.576999999999998</v>
      </c>
      <c r="D2015" s="6">
        <f t="shared" si="62"/>
        <v>2.7435999999999998</v>
      </c>
      <c r="E2015" s="1">
        <f>LOOKUP(A2015,'Crude Price'!A2015:A5946,'Crude Price'!C2015:C5946)</f>
        <v>89.66</v>
      </c>
      <c r="F2015" s="15">
        <f t="shared" si="63"/>
        <v>3.0600044612982377E-2</v>
      </c>
    </row>
    <row r="2016" spans="1:6">
      <c r="A2016" s="11">
        <v>39468</v>
      </c>
      <c r="B2016" s="13">
        <v>71116.121610413902</v>
      </c>
      <c r="C2016" s="6">
        <v>19.674500000000002</v>
      </c>
      <c r="D2016" s="6">
        <f t="shared" si="62"/>
        <v>2.6232666666666669</v>
      </c>
      <c r="E2016" s="1">
        <f>LOOKUP(A2016,'Crude Price'!A2016:A5947,'Crude Price'!C2016:C5947)</f>
        <v>89.66</v>
      </c>
      <c r="F2016" s="15">
        <f t="shared" si="63"/>
        <v>2.9257937393114733E-2</v>
      </c>
    </row>
    <row r="2017" spans="1:6">
      <c r="A2017" s="11">
        <v>39469</v>
      </c>
      <c r="B2017" s="13">
        <v>63911.279182227583</v>
      </c>
      <c r="C2017" s="6">
        <v>18.411000000000001</v>
      </c>
      <c r="D2017" s="6">
        <f t="shared" si="62"/>
        <v>2.4548000000000001</v>
      </c>
      <c r="E2017" s="1">
        <f>LOOKUP(A2017,'Crude Price'!A2017:A5948,'Crude Price'!C2017:C5948)</f>
        <v>88.11</v>
      </c>
      <c r="F2017" s="15">
        <f t="shared" si="63"/>
        <v>2.7860628759505165E-2</v>
      </c>
    </row>
    <row r="2018" spans="1:6">
      <c r="A2018" s="11">
        <v>39470</v>
      </c>
      <c r="B2018" s="13">
        <v>52544.382277886216</v>
      </c>
      <c r="C2018" s="6">
        <v>16.4255</v>
      </c>
      <c r="D2018" s="6">
        <f t="shared" si="62"/>
        <v>2.1900666666666666</v>
      </c>
      <c r="E2018" s="1">
        <f>LOOKUP(A2018,'Crude Price'!A2018:A5949,'Crude Price'!C2018:C5949)</f>
        <v>87.06</v>
      </c>
      <c r="F2018" s="15">
        <f t="shared" si="63"/>
        <v>2.5155831227505934E-2</v>
      </c>
    </row>
    <row r="2019" spans="1:6">
      <c r="A2019" s="11">
        <v>39471</v>
      </c>
      <c r="B2019" s="13">
        <v>49501.594325854981</v>
      </c>
      <c r="C2019" s="6">
        <v>15.884</v>
      </c>
      <c r="D2019" s="6">
        <f t="shared" si="62"/>
        <v>2.1178666666666666</v>
      </c>
      <c r="E2019" s="1">
        <f>LOOKUP(A2019,'Crude Price'!A2019:A5950,'Crude Price'!C2019:C5950)</f>
        <v>87.69</v>
      </c>
      <c r="F2019" s="15">
        <f t="shared" si="63"/>
        <v>2.4151746683392251E-2</v>
      </c>
    </row>
    <row r="2020" spans="1:6">
      <c r="A2020" s="11">
        <v>39472</v>
      </c>
      <c r="B2020" s="13">
        <v>41256.238278629935</v>
      </c>
      <c r="C2020" s="6">
        <v>14.440000000000001</v>
      </c>
      <c r="D2020" s="6">
        <f t="shared" si="62"/>
        <v>1.9253333333333336</v>
      </c>
      <c r="E2020" s="1">
        <f>LOOKUP(A2020,'Crude Price'!A2020:A5951,'Crude Price'!C2020:C5951)</f>
        <v>90.96</v>
      </c>
      <c r="F2020" s="15">
        <f t="shared" si="63"/>
        <v>2.1166813251245972E-2</v>
      </c>
    </row>
    <row r="2021" spans="1:6">
      <c r="A2021" s="11">
        <v>39475</v>
      </c>
      <c r="B2021" s="13">
        <v>47578.072897947575</v>
      </c>
      <c r="C2021" s="6">
        <v>15.523</v>
      </c>
      <c r="D2021" s="6">
        <f t="shared" si="62"/>
        <v>2.0697333333333332</v>
      </c>
      <c r="E2021" s="1">
        <f>LOOKUP(A2021,'Crude Price'!A2021:A5952,'Crude Price'!C2021:C5952)</f>
        <v>90.91</v>
      </c>
      <c r="F2021" s="15">
        <f t="shared" si="63"/>
        <v>2.2766838998276685E-2</v>
      </c>
    </row>
    <row r="2022" spans="1:6">
      <c r="A2022" s="11">
        <v>39476</v>
      </c>
      <c r="B2022" s="13">
        <v>59102.475612459057</v>
      </c>
      <c r="C2022" s="6">
        <v>17.508500000000002</v>
      </c>
      <c r="D2022" s="6">
        <f t="shared" si="62"/>
        <v>2.3344666666666667</v>
      </c>
      <c r="E2022" s="1">
        <f>LOOKUP(A2022,'Crude Price'!A2022:A5953,'Crude Price'!C2022:C5953)</f>
        <v>92.49</v>
      </c>
      <c r="F2022" s="15">
        <f t="shared" si="63"/>
        <v>2.5240206148412443E-2</v>
      </c>
    </row>
    <row r="2023" spans="1:6">
      <c r="A2023" s="11">
        <v>39477</v>
      </c>
      <c r="B2023" s="13">
        <v>81032.014517358199</v>
      </c>
      <c r="C2023" s="6">
        <v>21.298999999999999</v>
      </c>
      <c r="D2023" s="6">
        <f t="shared" si="62"/>
        <v>2.8398666666666665</v>
      </c>
      <c r="E2023" s="1">
        <f>LOOKUP(A2023,'Crude Price'!A2023:A5954,'Crude Price'!C2023:C5954)</f>
        <v>92.46</v>
      </c>
      <c r="F2023" s="15">
        <f t="shared" si="63"/>
        <v>3.071454322589949E-2</v>
      </c>
    </row>
    <row r="2024" spans="1:6">
      <c r="A2024" s="11">
        <v>39478</v>
      </c>
      <c r="B2024" s="13">
        <v>87590.107851931025</v>
      </c>
      <c r="C2024" s="6">
        <v>22.382000000000001</v>
      </c>
      <c r="D2024" s="6">
        <f t="shared" si="62"/>
        <v>2.9842666666666671</v>
      </c>
      <c r="E2024" s="1">
        <f>LOOKUP(A2024,'Crude Price'!A2024:A5955,'Crude Price'!C2024:C5955)</f>
        <v>91.58</v>
      </c>
      <c r="F2024" s="15">
        <f t="shared" si="63"/>
        <v>3.2586445366528362E-2</v>
      </c>
    </row>
    <row r="2025" spans="1:6">
      <c r="A2025" s="11">
        <v>39479</v>
      </c>
      <c r="B2025" s="13">
        <v>88709.374376054853</v>
      </c>
      <c r="C2025" s="6">
        <v>22.5625</v>
      </c>
      <c r="D2025" s="6">
        <f t="shared" si="62"/>
        <v>3.0083333333333333</v>
      </c>
      <c r="E2025" s="1">
        <f>LOOKUP(A2025,'Crude Price'!A2025:A5956,'Crude Price'!C2025:C5956)</f>
        <v>91.41</v>
      </c>
      <c r="F2025" s="15">
        <f t="shared" si="63"/>
        <v>3.2910330744265762E-2</v>
      </c>
    </row>
    <row r="2026" spans="1:6">
      <c r="A2026" s="11">
        <v>39482</v>
      </c>
      <c r="B2026" s="13">
        <v>87747.613662101154</v>
      </c>
      <c r="C2026" s="6">
        <v>22.382000000000001</v>
      </c>
      <c r="D2026" s="6">
        <f t="shared" si="62"/>
        <v>2.9842666666666671</v>
      </c>
      <c r="E2026" s="1">
        <f>LOOKUP(A2026,'Crude Price'!A2026:A5957,'Crude Price'!C2026:C5957)</f>
        <v>91.09</v>
      </c>
      <c r="F2026" s="15">
        <f t="shared" si="63"/>
        <v>3.2761737475756579E-2</v>
      </c>
    </row>
    <row r="2027" spans="1:6">
      <c r="A2027" s="11">
        <v>39483</v>
      </c>
      <c r="B2027" s="13">
        <v>83664.312091031141</v>
      </c>
      <c r="C2027" s="6">
        <v>21.66</v>
      </c>
      <c r="D2027" s="6">
        <f t="shared" si="62"/>
        <v>2.8879999999999999</v>
      </c>
      <c r="E2027" s="1">
        <f>LOOKUP(A2027,'Crude Price'!A2027:A5958,'Crude Price'!C2027:C5958)</f>
        <v>89.6</v>
      </c>
      <c r="F2027" s="15">
        <f t="shared" si="63"/>
        <v>3.2232142857142855E-2</v>
      </c>
    </row>
    <row r="2028" spans="1:6">
      <c r="A2028" s="11">
        <v>39484</v>
      </c>
      <c r="B2028" s="13">
        <v>78855.508521262629</v>
      </c>
      <c r="C2028" s="6">
        <v>20.7575</v>
      </c>
      <c r="D2028" s="6">
        <f t="shared" si="62"/>
        <v>2.7676666666666665</v>
      </c>
      <c r="E2028" s="1">
        <f>LOOKUP(A2028,'Crude Price'!A2028:A5959,'Crude Price'!C2028:C5959)</f>
        <v>88.73</v>
      </c>
      <c r="F2028" s="15">
        <f t="shared" si="63"/>
        <v>3.1192005710206992E-2</v>
      </c>
    </row>
    <row r="2029" spans="1:6">
      <c r="A2029" s="11">
        <v>39485</v>
      </c>
      <c r="B2029" s="13">
        <v>75812.720569231387</v>
      </c>
      <c r="C2029" s="6">
        <v>20.216000000000001</v>
      </c>
      <c r="D2029" s="6">
        <f t="shared" si="62"/>
        <v>2.6954666666666669</v>
      </c>
      <c r="E2029" s="1">
        <f>LOOKUP(A2029,'Crude Price'!A2029:A5960,'Crude Price'!C2029:C5960)</f>
        <v>88.55</v>
      </c>
      <c r="F2029" s="15">
        <f t="shared" si="63"/>
        <v>3.044005270092227E-2</v>
      </c>
    </row>
    <row r="2030" spans="1:6">
      <c r="A2030" s="11">
        <v>39486</v>
      </c>
      <c r="B2030" s="13">
        <v>71729.418998161418</v>
      </c>
      <c r="C2030" s="6">
        <v>19.494000000000003</v>
      </c>
      <c r="D2030" s="6">
        <f t="shared" si="62"/>
        <v>2.5992000000000006</v>
      </c>
      <c r="E2030" s="1">
        <f>LOOKUP(A2030,'Crude Price'!A2030:A5961,'Crude Price'!C2030:C5961)</f>
        <v>91.45</v>
      </c>
      <c r="F2030" s="15">
        <f t="shared" si="63"/>
        <v>2.8422088572990712E-2</v>
      </c>
    </row>
    <row r="2031" spans="1:6">
      <c r="A2031" s="11">
        <v>39489</v>
      </c>
      <c r="B2031" s="13">
        <v>70767.65828420769</v>
      </c>
      <c r="C2031" s="6">
        <v>19.313500000000001</v>
      </c>
      <c r="D2031" s="6">
        <f t="shared" si="62"/>
        <v>2.5751333333333335</v>
      </c>
      <c r="E2031" s="1">
        <f>LOOKUP(A2031,'Crude Price'!A2031:A5962,'Crude Price'!C2031:C5962)</f>
        <v>93.93</v>
      </c>
      <c r="F2031" s="15">
        <f t="shared" si="63"/>
        <v>2.7415451222541607E-2</v>
      </c>
    </row>
    <row r="2032" spans="1:6">
      <c r="A2032" s="11">
        <v>39490</v>
      </c>
      <c r="B2032" s="13">
        <v>71886.924808331532</v>
      </c>
      <c r="C2032" s="6">
        <v>19.494000000000003</v>
      </c>
      <c r="D2032" s="6">
        <f t="shared" si="62"/>
        <v>2.5992000000000006</v>
      </c>
      <c r="E2032" s="1">
        <f>LOOKUP(A2032,'Crude Price'!A2032:A5963,'Crude Price'!C2032:C5963)</f>
        <v>94.28</v>
      </c>
      <c r="F2032" s="15">
        <f t="shared" si="63"/>
        <v>2.7568943572337724E-2</v>
      </c>
    </row>
    <row r="2033" spans="1:6">
      <c r="A2033" s="11">
        <v>39491</v>
      </c>
      <c r="B2033" s="13">
        <v>74850.959855277702</v>
      </c>
      <c r="C2033" s="6">
        <v>20.035500000000003</v>
      </c>
      <c r="D2033" s="6">
        <f t="shared" si="62"/>
        <v>2.6714000000000002</v>
      </c>
      <c r="E2033" s="1">
        <f>LOOKUP(A2033,'Crude Price'!A2033:A5964,'Crude Price'!C2033:C5964)</f>
        <v>93.82</v>
      </c>
      <c r="F2033" s="15">
        <f t="shared" si="63"/>
        <v>2.8473672990833514E-2</v>
      </c>
    </row>
    <row r="2034" spans="1:6">
      <c r="A2034" s="11">
        <v>39492</v>
      </c>
      <c r="B2034" s="13">
        <v>76774.481283185101</v>
      </c>
      <c r="C2034" s="6">
        <v>20.3965</v>
      </c>
      <c r="D2034" s="6">
        <f t="shared" si="62"/>
        <v>2.7195333333333331</v>
      </c>
      <c r="E2034" s="1">
        <f>LOOKUP(A2034,'Crude Price'!A2034:A5965,'Crude Price'!C2034:C5965)</f>
        <v>95.92</v>
      </c>
      <c r="F2034" s="15">
        <f t="shared" si="63"/>
        <v>2.8352098971365022E-2</v>
      </c>
    </row>
    <row r="2035" spans="1:6">
      <c r="A2035" s="11">
        <v>39493</v>
      </c>
      <c r="B2035" s="13">
        <v>76616.975473014973</v>
      </c>
      <c r="C2035" s="6">
        <v>20.3965</v>
      </c>
      <c r="D2035" s="6">
        <f t="shared" si="62"/>
        <v>2.7195333333333331</v>
      </c>
      <c r="E2035" s="1">
        <f>LOOKUP(A2035,'Crude Price'!A2035:A5966,'Crude Price'!C2035:C5966)</f>
        <v>96.96</v>
      </c>
      <c r="F2035" s="15">
        <f t="shared" si="63"/>
        <v>2.8047992299229923E-2</v>
      </c>
    </row>
    <row r="2036" spans="1:6">
      <c r="A2036" s="11">
        <v>39496</v>
      </c>
      <c r="B2036" s="13">
        <v>77499.9832818836</v>
      </c>
      <c r="C2036" s="6">
        <v>20.576999999999998</v>
      </c>
      <c r="D2036" s="6">
        <f t="shared" si="62"/>
        <v>2.7435999999999998</v>
      </c>
      <c r="E2036" s="1">
        <f>LOOKUP(A2036,'Crude Price'!A2036:A5967,'Crude Price'!C2036:C5967)</f>
        <v>96.96</v>
      </c>
      <c r="F2036" s="15">
        <f t="shared" si="63"/>
        <v>2.8296204620462045E-2</v>
      </c>
    </row>
    <row r="2037" spans="1:6">
      <c r="A2037" s="11">
        <v>39497</v>
      </c>
      <c r="B2037" s="13">
        <v>77342.477471713471</v>
      </c>
      <c r="C2037" s="6">
        <v>20.576999999999998</v>
      </c>
      <c r="D2037" s="6">
        <f t="shared" si="62"/>
        <v>2.7435999999999998</v>
      </c>
      <c r="E2037" s="1">
        <f>LOOKUP(A2037,'Crude Price'!A2037:A5968,'Crude Price'!C2037:C5968)</f>
        <v>97.03</v>
      </c>
      <c r="F2037" s="15">
        <f t="shared" si="63"/>
        <v>2.8275790992476551E-2</v>
      </c>
    </row>
    <row r="2038" spans="1:6">
      <c r="A2038" s="11">
        <v>39498</v>
      </c>
      <c r="B2038" s="13">
        <v>77184.971661543357</v>
      </c>
      <c r="C2038" s="6">
        <v>20.576999999999998</v>
      </c>
      <c r="D2038" s="6">
        <f t="shared" si="62"/>
        <v>2.7435999999999998</v>
      </c>
      <c r="E2038" s="1">
        <f>LOOKUP(A2038,'Crude Price'!A2038:A5969,'Crude Price'!C2038:C5969)</f>
        <v>97.88</v>
      </c>
      <c r="F2038" s="15">
        <f t="shared" si="63"/>
        <v>2.8030241111565182E-2</v>
      </c>
    </row>
    <row r="2039" spans="1:6">
      <c r="A2039" s="11">
        <v>39499</v>
      </c>
      <c r="B2039" s="13">
        <v>77027.465851373228</v>
      </c>
      <c r="C2039" s="6">
        <v>20.576999999999998</v>
      </c>
      <c r="D2039" s="6">
        <f t="shared" si="62"/>
        <v>2.7435999999999998</v>
      </c>
      <c r="E2039" s="1">
        <f>LOOKUP(A2039,'Crude Price'!A2039:A5970,'Crude Price'!C2039:C5970)</f>
        <v>97.52</v>
      </c>
      <c r="F2039" s="15">
        <f t="shared" si="63"/>
        <v>2.8133716160787529E-2</v>
      </c>
    </row>
    <row r="2040" spans="1:6">
      <c r="A2040" s="11">
        <v>39500</v>
      </c>
      <c r="B2040" s="13">
        <v>78950.987279280671</v>
      </c>
      <c r="C2040" s="6">
        <v>20.937999999999999</v>
      </c>
      <c r="D2040" s="6">
        <f t="shared" si="62"/>
        <v>2.7917333333333332</v>
      </c>
      <c r="E2040" s="1">
        <f>LOOKUP(A2040,'Crude Price'!A2040:A5971,'Crude Price'!C2040:C5971)</f>
        <v>96.07</v>
      </c>
      <c r="F2040" s="15">
        <f t="shared" si="63"/>
        <v>2.9059366434197285E-2</v>
      </c>
    </row>
    <row r="2041" spans="1:6">
      <c r="A2041" s="11">
        <v>39503</v>
      </c>
      <c r="B2041" s="13">
        <v>78793.481469110542</v>
      </c>
      <c r="C2041" s="6">
        <v>20.937999999999999</v>
      </c>
      <c r="D2041" s="6">
        <f t="shared" si="62"/>
        <v>2.7917333333333332</v>
      </c>
      <c r="E2041" s="1">
        <f>LOOKUP(A2041,'Crude Price'!A2041:A5972,'Crude Price'!C2041:C5972)</f>
        <v>97.43</v>
      </c>
      <c r="F2041" s="15">
        <f t="shared" si="63"/>
        <v>2.8653734304971087E-2</v>
      </c>
    </row>
    <row r="2042" spans="1:6">
      <c r="A2042" s="11">
        <v>39504</v>
      </c>
      <c r="B2042" s="13">
        <v>84879.057373173011</v>
      </c>
      <c r="C2042" s="6">
        <v>22.021000000000001</v>
      </c>
      <c r="D2042" s="6">
        <f t="shared" si="62"/>
        <v>2.9361333333333333</v>
      </c>
      <c r="E2042" s="1">
        <f>LOOKUP(A2042,'Crude Price'!A2042:A5973,'Crude Price'!C2042:C5973)</f>
        <v>99.05</v>
      </c>
      <c r="F2042" s="15">
        <f t="shared" si="63"/>
        <v>2.964294127545011E-2</v>
      </c>
    </row>
    <row r="2043" spans="1:6">
      <c r="A2043" s="11">
        <v>39505</v>
      </c>
      <c r="B2043" s="13">
        <v>94086.174134351808</v>
      </c>
      <c r="C2043" s="6">
        <v>23.645500000000002</v>
      </c>
      <c r="D2043" s="6">
        <f t="shared" si="62"/>
        <v>3.1527333333333334</v>
      </c>
      <c r="E2043" s="1">
        <f>LOOKUP(A2043,'Crude Price'!A2043:A5974,'Crude Price'!C2043:C5974)</f>
        <v>98.28</v>
      </c>
      <c r="F2043" s="15">
        <f t="shared" si="63"/>
        <v>3.2079093745760415E-2</v>
      </c>
    </row>
    <row r="2044" spans="1:6">
      <c r="A2044" s="11">
        <v>39506</v>
      </c>
      <c r="B2044" s="13">
        <v>96009.695562259207</v>
      </c>
      <c r="C2044" s="6">
        <v>24.006500000000003</v>
      </c>
      <c r="D2044" s="6">
        <f t="shared" si="62"/>
        <v>3.2008666666666672</v>
      </c>
      <c r="E2044" s="1">
        <f>LOOKUP(A2044,'Crude Price'!A2044:A5975,'Crude Price'!C2044:C5975)</f>
        <v>99.83</v>
      </c>
      <c r="F2044" s="15">
        <f t="shared" si="63"/>
        <v>3.2063174062573044E-2</v>
      </c>
    </row>
    <row r="2045" spans="1:6">
      <c r="A2045" s="11">
        <v>39507</v>
      </c>
      <c r="B2045" s="13">
        <v>95852.189752089093</v>
      </c>
      <c r="C2045" s="6">
        <v>24.006500000000003</v>
      </c>
      <c r="D2045" s="6">
        <f t="shared" si="62"/>
        <v>3.2008666666666672</v>
      </c>
      <c r="E2045" s="1">
        <f>LOOKUP(A2045,'Crude Price'!A2045:A5976,'Crude Price'!C2045:C5976)</f>
        <v>100.9</v>
      </c>
      <c r="F2045" s="15">
        <f t="shared" si="63"/>
        <v>3.1723158242484312E-2</v>
      </c>
    </row>
    <row r="2046" spans="1:6">
      <c r="A2046" s="11">
        <v>39510</v>
      </c>
      <c r="B2046" s="13">
        <v>89451.602227686351</v>
      </c>
      <c r="C2046" s="6">
        <v>22.923500000000001</v>
      </c>
      <c r="D2046" s="6">
        <f t="shared" si="62"/>
        <v>3.0564666666666667</v>
      </c>
      <c r="E2046" s="1">
        <f>LOOKUP(A2046,'Crude Price'!A2046:A5977,'Crude Price'!C2046:C5977)</f>
        <v>101.83</v>
      </c>
      <c r="F2046" s="15">
        <f t="shared" si="63"/>
        <v>3.0015385118989164E-2</v>
      </c>
    </row>
    <row r="2047" spans="1:6">
      <c r="A2047" s="11">
        <v>39511</v>
      </c>
      <c r="B2047" s="13">
        <v>86172.555560399924</v>
      </c>
      <c r="C2047" s="6">
        <v>22.382000000000001</v>
      </c>
      <c r="D2047" s="6">
        <f t="shared" si="62"/>
        <v>2.9842666666666671</v>
      </c>
      <c r="E2047" s="1">
        <f>LOOKUP(A2047,'Crude Price'!A2047:A5978,'Crude Price'!C2047:C5978)</f>
        <v>98.6</v>
      </c>
      <c r="F2047" s="15">
        <f t="shared" si="63"/>
        <v>3.0266396213657884E-2</v>
      </c>
    </row>
    <row r="2048" spans="1:6">
      <c r="A2048" s="11">
        <v>39512</v>
      </c>
      <c r="B2048" s="13">
        <v>81852.995274074754</v>
      </c>
      <c r="C2048" s="6">
        <v>21.66</v>
      </c>
      <c r="D2048" s="6">
        <f t="shared" si="62"/>
        <v>2.8879999999999999</v>
      </c>
      <c r="E2048" s="1">
        <f>LOOKUP(A2048,'Crude Price'!A2048:A5979,'Crude Price'!C2048:C5979)</f>
        <v>100.95</v>
      </c>
      <c r="F2048" s="15">
        <f t="shared" si="63"/>
        <v>2.8608221892025755E-2</v>
      </c>
    </row>
    <row r="2049" spans="1:6">
      <c r="A2049" s="11">
        <v>39513</v>
      </c>
      <c r="B2049" s="13">
        <v>77533.43498774957</v>
      </c>
      <c r="C2049" s="6">
        <v>20.937999999999999</v>
      </c>
      <c r="D2049" s="6">
        <f t="shared" si="62"/>
        <v>2.7917333333333332</v>
      </c>
      <c r="E2049" s="1">
        <f>LOOKUP(A2049,'Crude Price'!A2049:A5980,'Crude Price'!C2049:C5980)</f>
        <v>103.47</v>
      </c>
      <c r="F2049" s="15">
        <f t="shared" si="63"/>
        <v>2.6981089526754935E-2</v>
      </c>
    </row>
    <row r="2050" spans="1:6">
      <c r="A2050" s="11">
        <v>39514</v>
      </c>
      <c r="B2050" s="13">
        <v>65930.279368153017</v>
      </c>
      <c r="C2050" s="6">
        <v>18.952500000000001</v>
      </c>
      <c r="D2050" s="6">
        <f t="shared" si="62"/>
        <v>2.5270000000000001</v>
      </c>
      <c r="E2050" s="1">
        <f>LOOKUP(A2050,'Crude Price'!A2050:A5981,'Crude Price'!C2050:C5981)</f>
        <v>104.66</v>
      </c>
      <c r="F2050" s="15">
        <f t="shared" si="63"/>
        <v>2.4144849990445253E-2</v>
      </c>
    </row>
    <row r="2051" spans="1:6">
      <c r="A2051" s="11">
        <v>39517</v>
      </c>
      <c r="B2051" s="13">
        <v>52246.09651047895</v>
      </c>
      <c r="C2051" s="6">
        <v>16.606000000000002</v>
      </c>
      <c r="D2051" s="6">
        <f t="shared" ref="D2051:D2114" si="64">C2051/7.5</f>
        <v>2.2141333333333337</v>
      </c>
      <c r="E2051" s="1">
        <f>LOOKUP(A2051,'Crude Price'!A2051:A5982,'Crude Price'!C2051:C5982)</f>
        <v>105.33</v>
      </c>
      <c r="F2051" s="15">
        <f t="shared" ref="F2051:F2114" si="65">D2051/E2051</f>
        <v>2.1020918383493153E-2</v>
      </c>
    </row>
    <row r="2052" spans="1:6">
      <c r="A2052" s="11">
        <v>39518</v>
      </c>
      <c r="B2052" s="13">
        <v>49045.802748277609</v>
      </c>
      <c r="C2052" s="6">
        <v>16.064500000000002</v>
      </c>
      <c r="D2052" s="6">
        <f t="shared" si="64"/>
        <v>2.1419333333333337</v>
      </c>
      <c r="E2052" s="1">
        <f>LOOKUP(A2052,'Crude Price'!A2052:A5983,'Crude Price'!C2052:C5983)</f>
        <v>106.78</v>
      </c>
      <c r="F2052" s="15">
        <f t="shared" si="65"/>
        <v>2.0059311981020168E-2</v>
      </c>
    </row>
    <row r="2053" spans="1:6">
      <c r="A2053" s="11">
        <v>39519</v>
      </c>
      <c r="B2053" s="13">
        <v>48005.289129238823</v>
      </c>
      <c r="C2053" s="6">
        <v>15.884</v>
      </c>
      <c r="D2053" s="6">
        <f t="shared" si="64"/>
        <v>2.1178666666666666</v>
      </c>
      <c r="E2053" s="1">
        <f>LOOKUP(A2053,'Crude Price'!A2053:A5984,'Crude Price'!C2053:C5984)</f>
        <v>107.99</v>
      </c>
      <c r="F2053" s="15">
        <f t="shared" si="65"/>
        <v>1.9611692440658086E-2</v>
      </c>
    </row>
    <row r="2054" spans="1:6">
      <c r="A2054" s="11">
        <v>39520</v>
      </c>
      <c r="B2054" s="13">
        <v>48005.289129238823</v>
      </c>
      <c r="C2054" s="6">
        <v>15.884</v>
      </c>
      <c r="D2054" s="6">
        <f t="shared" si="64"/>
        <v>2.1178666666666666</v>
      </c>
      <c r="E2054" s="1">
        <f>LOOKUP(A2054,'Crude Price'!A2054:A5985,'Crude Price'!C2054:C5985)</f>
        <v>109.18</v>
      </c>
      <c r="F2054" s="15">
        <f t="shared" si="65"/>
        <v>1.9397936129938325E-2</v>
      </c>
    </row>
    <row r="2055" spans="1:6">
      <c r="A2055" s="11">
        <v>39521</v>
      </c>
      <c r="B2055" s="13">
        <v>49045.802748277609</v>
      </c>
      <c r="C2055" s="6">
        <v>16.064500000000002</v>
      </c>
      <c r="D2055" s="6">
        <f t="shared" si="64"/>
        <v>2.1419333333333337</v>
      </c>
      <c r="E2055" s="1">
        <f>LOOKUP(A2055,'Crude Price'!A2055:A5986,'Crude Price'!C2055:C5986)</f>
        <v>109.16</v>
      </c>
      <c r="F2055" s="15">
        <f t="shared" si="65"/>
        <v>1.9621961646512767E-2</v>
      </c>
    </row>
    <row r="2056" spans="1:6">
      <c r="A2056" s="11">
        <v>39524</v>
      </c>
      <c r="B2056" s="13">
        <v>53207.85722443265</v>
      </c>
      <c r="C2056" s="6">
        <v>16.7865</v>
      </c>
      <c r="D2056" s="6">
        <f t="shared" si="64"/>
        <v>2.2382</v>
      </c>
      <c r="E2056" s="1">
        <f>LOOKUP(A2056,'Crude Price'!A2056:A5987,'Crude Price'!C2056:C5987)</f>
        <v>104.41</v>
      </c>
      <c r="F2056" s="15">
        <f t="shared" si="65"/>
        <v>2.1436643999616894E-2</v>
      </c>
    </row>
    <row r="2057" spans="1:6">
      <c r="A2057" s="11">
        <v>39525</v>
      </c>
      <c r="B2057" s="13">
        <v>72741.357270914013</v>
      </c>
      <c r="C2057" s="6">
        <v>20.216000000000001</v>
      </c>
      <c r="D2057" s="6">
        <f t="shared" si="64"/>
        <v>2.6954666666666669</v>
      </c>
      <c r="E2057" s="1">
        <f>LOOKUP(A2057,'Crude Price'!A2057:A5988,'Crude Price'!C2057:C5988)</f>
        <v>105.35</v>
      </c>
      <c r="F2057" s="15">
        <f t="shared" si="65"/>
        <v>2.5585825027685496E-2</v>
      </c>
    </row>
    <row r="2058" spans="1:6">
      <c r="A2058" s="11">
        <v>39526</v>
      </c>
      <c r="B2058" s="13">
        <v>77707.666650852654</v>
      </c>
      <c r="C2058" s="6">
        <v>21.118500000000001</v>
      </c>
      <c r="D2058" s="6">
        <f t="shared" si="64"/>
        <v>2.8158000000000003</v>
      </c>
      <c r="E2058" s="1">
        <f>LOOKUP(A2058,'Crude Price'!A2058:A5989,'Crude Price'!C2058:C5989)</f>
        <v>102.65</v>
      </c>
      <c r="F2058" s="15">
        <f t="shared" si="65"/>
        <v>2.7431076473453483E-2</v>
      </c>
    </row>
    <row r="2059" spans="1:6">
      <c r="A2059" s="11">
        <v>39527</v>
      </c>
      <c r="B2059" s="13">
        <v>80592.948792713767</v>
      </c>
      <c r="C2059" s="6">
        <v>21.66</v>
      </c>
      <c r="D2059" s="6">
        <f t="shared" si="64"/>
        <v>2.8879999999999999</v>
      </c>
      <c r="E2059" s="1">
        <f>LOOKUP(A2059,'Crude Price'!A2059:A5990,'Crude Price'!C2059:C5990)</f>
        <v>99.78</v>
      </c>
      <c r="F2059" s="15">
        <f t="shared" si="65"/>
        <v>2.8943676087392262E-2</v>
      </c>
    </row>
    <row r="2060" spans="1:6">
      <c r="A2060" s="11">
        <v>39532</v>
      </c>
      <c r="B2060" s="13">
        <v>92842.853505923777</v>
      </c>
      <c r="C2060" s="6">
        <v>23.826000000000001</v>
      </c>
      <c r="D2060" s="6">
        <f t="shared" si="64"/>
        <v>3.1768000000000001</v>
      </c>
      <c r="E2060" s="1">
        <f>LOOKUP(A2060,'Crude Price'!A2060:A5991,'Crude Price'!C2060:C5991)</f>
        <v>99.91</v>
      </c>
      <c r="F2060" s="15">
        <f t="shared" si="65"/>
        <v>3.1796616955259732E-2</v>
      </c>
    </row>
    <row r="2061" spans="1:6">
      <c r="A2061" s="11">
        <v>39533</v>
      </c>
      <c r="B2061" s="13">
        <v>94687.622028746118</v>
      </c>
      <c r="C2061" s="6">
        <v>24.187000000000001</v>
      </c>
      <c r="D2061" s="6">
        <f t="shared" si="64"/>
        <v>3.2249333333333334</v>
      </c>
      <c r="E2061" s="1">
        <f>LOOKUP(A2061,'Crude Price'!A2061:A5992,'Crude Price'!C2061:C5992)</f>
        <v>102.83</v>
      </c>
      <c r="F2061" s="15">
        <f t="shared" si="65"/>
        <v>3.1361794547635255E-2</v>
      </c>
    </row>
    <row r="2062" spans="1:6">
      <c r="A2062" s="11">
        <v>39534</v>
      </c>
      <c r="B2062" s="13">
        <v>93647.108409707376</v>
      </c>
      <c r="C2062" s="6">
        <v>24.006500000000003</v>
      </c>
      <c r="D2062" s="6">
        <f t="shared" si="64"/>
        <v>3.2008666666666672</v>
      </c>
      <c r="E2062" s="1">
        <f>LOOKUP(A2062,'Crude Price'!A2062:A5993,'Crude Price'!C2062:C5993)</f>
        <v>103.89</v>
      </c>
      <c r="F2062" s="15">
        <f t="shared" si="65"/>
        <v>3.0810151763082754E-2</v>
      </c>
    </row>
    <row r="2063" spans="1:6">
      <c r="A2063" s="11">
        <v>39535</v>
      </c>
      <c r="B2063" s="13">
        <v>90525.567552591077</v>
      </c>
      <c r="C2063" s="6">
        <v>23.465000000000003</v>
      </c>
      <c r="D2063" s="6">
        <f t="shared" si="64"/>
        <v>3.1286666666666672</v>
      </c>
      <c r="E2063" s="1">
        <f>LOOKUP(A2063,'Crude Price'!A2063:A5994,'Crude Price'!C2063:C5994)</f>
        <v>102.68</v>
      </c>
      <c r="F2063" s="15">
        <f t="shared" si="65"/>
        <v>3.0470068822230884E-2</v>
      </c>
    </row>
    <row r="2064" spans="1:6">
      <c r="A2064" s="11">
        <v>39538</v>
      </c>
      <c r="B2064" s="13">
        <v>90525.567552591077</v>
      </c>
      <c r="C2064" s="6">
        <v>23.465000000000003</v>
      </c>
      <c r="D2064" s="6">
        <f t="shared" si="64"/>
        <v>3.1286666666666672</v>
      </c>
      <c r="E2064" s="1">
        <f>LOOKUP(A2064,'Crude Price'!A2064:A5995,'Crude Price'!C2064:C5995)</f>
        <v>102.33</v>
      </c>
      <c r="F2064" s="15">
        <f t="shared" si="65"/>
        <v>3.0574285807355293E-2</v>
      </c>
    </row>
    <row r="2065" spans="1:6">
      <c r="A2065" s="11">
        <v>39539</v>
      </c>
      <c r="B2065" s="13">
        <v>86363.513076436022</v>
      </c>
      <c r="C2065" s="6">
        <v>22.743000000000002</v>
      </c>
      <c r="D2065" s="6">
        <f t="shared" si="64"/>
        <v>3.0324000000000004</v>
      </c>
      <c r="E2065" s="1">
        <f>LOOKUP(A2065,'Crude Price'!A2065:A5996,'Crude Price'!C2065:C5996)</f>
        <v>98.69</v>
      </c>
      <c r="F2065" s="15">
        <f t="shared" si="65"/>
        <v>3.0726517377647183E-2</v>
      </c>
    </row>
    <row r="2066" spans="1:6">
      <c r="A2066" s="11">
        <v>39540</v>
      </c>
      <c r="B2066" s="13">
        <v>79079.917743164639</v>
      </c>
      <c r="C2066" s="6">
        <v>21.479500000000002</v>
      </c>
      <c r="D2066" s="6">
        <f t="shared" si="64"/>
        <v>2.8639333333333337</v>
      </c>
      <c r="E2066" s="1">
        <f>LOOKUP(A2066,'Crude Price'!A2066:A5997,'Crude Price'!C2066:C5997)</f>
        <v>98.85</v>
      </c>
      <c r="F2066" s="15">
        <f t="shared" si="65"/>
        <v>2.8972517282077226E-2</v>
      </c>
    </row>
    <row r="2067" spans="1:6">
      <c r="A2067" s="11">
        <v>39541</v>
      </c>
      <c r="B2067" s="13">
        <v>62825.464363969702</v>
      </c>
      <c r="C2067" s="6">
        <v>18.5915</v>
      </c>
      <c r="D2067" s="6">
        <f t="shared" si="64"/>
        <v>2.4788666666666668</v>
      </c>
      <c r="E2067" s="1">
        <f>LOOKUP(A2067,'Crude Price'!A2067:A5998,'Crude Price'!C2067:C5998)</f>
        <v>102.31</v>
      </c>
      <c r="F2067" s="15">
        <f t="shared" si="65"/>
        <v>2.4228977291239046E-2</v>
      </c>
    </row>
    <row r="2068" spans="1:6">
      <c r="A2068" s="11">
        <v>39542</v>
      </c>
      <c r="B2068" s="13">
        <v>47611.524603813523</v>
      </c>
      <c r="C2068" s="6">
        <v>15.884</v>
      </c>
      <c r="D2068" s="6">
        <f t="shared" si="64"/>
        <v>2.1178666666666666</v>
      </c>
      <c r="E2068" s="1">
        <f>LOOKUP(A2068,'Crude Price'!A2068:A5999,'Crude Price'!C2068:C5999)</f>
        <v>102.21</v>
      </c>
      <c r="F2068" s="15">
        <f t="shared" si="65"/>
        <v>2.0720738349150444E-2</v>
      </c>
    </row>
    <row r="2069" spans="1:6">
      <c r="A2069" s="11">
        <v>39545</v>
      </c>
      <c r="B2069" s="13">
        <v>42015.191983194396</v>
      </c>
      <c r="C2069" s="6">
        <v>14.9815</v>
      </c>
      <c r="D2069" s="6">
        <f t="shared" si="64"/>
        <v>1.9975333333333334</v>
      </c>
      <c r="E2069" s="1">
        <f>LOOKUP(A2069,'Crude Price'!A2069:A6000,'Crude Price'!C2069:C6000)</f>
        <v>105.98</v>
      </c>
      <c r="F2069" s="15">
        <f t="shared" si="65"/>
        <v>1.8848210354154873E-2</v>
      </c>
    </row>
    <row r="2070" spans="1:6">
      <c r="A2070" s="11">
        <v>39546</v>
      </c>
      <c r="B2070" s="13">
        <v>38106.122075227497</v>
      </c>
      <c r="C2070" s="6">
        <v>14.440000000000001</v>
      </c>
      <c r="D2070" s="6">
        <f t="shared" si="64"/>
        <v>1.9253333333333336</v>
      </c>
      <c r="E2070" s="1">
        <f>LOOKUP(A2070,'Crude Price'!A2070:A6001,'Crude Price'!C2070:C6001)</f>
        <v>105.05</v>
      </c>
      <c r="F2070" s="15">
        <f t="shared" si="65"/>
        <v>1.8327780422021264E-2</v>
      </c>
    </row>
    <row r="2071" spans="1:6">
      <c r="A2071" s="11">
        <v>39547</v>
      </c>
      <c r="B2071" s="13">
        <v>35710.083216809711</v>
      </c>
      <c r="C2071" s="6">
        <v>14.079000000000001</v>
      </c>
      <c r="D2071" s="6">
        <f t="shared" si="64"/>
        <v>1.8772</v>
      </c>
      <c r="E2071" s="1">
        <f>LOOKUP(A2071,'Crude Price'!A2071:A6002,'Crude Price'!C2071:C6002)</f>
        <v>107.46</v>
      </c>
      <c r="F2071" s="15">
        <f t="shared" si="65"/>
        <v>1.7468825609529129E-2</v>
      </c>
    </row>
    <row r="2072" spans="1:6">
      <c r="A2072" s="11">
        <v>39548</v>
      </c>
      <c r="B2072" s="13">
        <v>39557.126072624531</v>
      </c>
      <c r="C2072" s="6">
        <v>14.801</v>
      </c>
      <c r="D2072" s="6">
        <f t="shared" si="64"/>
        <v>1.9734666666666667</v>
      </c>
      <c r="E2072" s="1">
        <f>LOOKUP(A2072,'Crude Price'!A2072:A6003,'Crude Price'!C2072:C6003)</f>
        <v>107.37</v>
      </c>
      <c r="F2072" s="15">
        <f t="shared" si="65"/>
        <v>1.8380056502437056E-2</v>
      </c>
    </row>
    <row r="2073" spans="1:6">
      <c r="A2073" s="11">
        <v>39549</v>
      </c>
      <c r="B2073" s="13">
        <v>50687.764261710705</v>
      </c>
      <c r="C2073" s="6">
        <v>16.7865</v>
      </c>
      <c r="D2073" s="6">
        <f t="shared" si="64"/>
        <v>2.2382</v>
      </c>
      <c r="E2073" s="1">
        <f>LOOKUP(A2073,'Crude Price'!A2073:A6004,'Crude Price'!C2073:C6004)</f>
        <v>107.15</v>
      </c>
      <c r="F2073" s="15">
        <f t="shared" si="65"/>
        <v>2.0888474101726551E-2</v>
      </c>
    </row>
    <row r="2074" spans="1:6">
      <c r="A2074" s="11">
        <v>39552</v>
      </c>
      <c r="B2074" s="13">
        <v>60777.888831758115</v>
      </c>
      <c r="C2074" s="6">
        <v>18.5915</v>
      </c>
      <c r="D2074" s="6">
        <f t="shared" si="64"/>
        <v>2.4788666666666668</v>
      </c>
      <c r="E2074" s="1">
        <f>LOOKUP(A2074,'Crude Price'!A2074:A6005,'Crude Price'!C2074:C6005)</f>
        <v>108.32</v>
      </c>
      <c r="F2074" s="15">
        <f t="shared" si="65"/>
        <v>2.2884662727720339E-2</v>
      </c>
    </row>
    <row r="2075" spans="1:6">
      <c r="A2075" s="11">
        <v>39553</v>
      </c>
      <c r="B2075" s="13">
        <v>70868.01340180554</v>
      </c>
      <c r="C2075" s="6">
        <v>20.3965</v>
      </c>
      <c r="D2075" s="6">
        <f t="shared" si="64"/>
        <v>2.7195333333333331</v>
      </c>
      <c r="E2075" s="1">
        <f>LOOKUP(A2075,'Crude Price'!A2075:A6006,'Crude Price'!C2075:C6006)</f>
        <v>110.84</v>
      </c>
      <c r="F2075" s="15">
        <f t="shared" si="65"/>
        <v>2.4535667027547212E-2</v>
      </c>
    </row>
    <row r="2076" spans="1:6">
      <c r="A2076" s="11">
        <v>39554</v>
      </c>
      <c r="B2076" s="13">
        <v>74715.056257620352</v>
      </c>
      <c r="C2076" s="6">
        <v>21.118500000000001</v>
      </c>
      <c r="D2076" s="6">
        <f t="shared" si="64"/>
        <v>2.8158000000000003</v>
      </c>
      <c r="E2076" s="1">
        <f>LOOKUP(A2076,'Crude Price'!A2076:A6007,'Crude Price'!C2076:C6007)</f>
        <v>110.95</v>
      </c>
      <c r="F2076" s="15">
        <f t="shared" si="65"/>
        <v>2.5378999549346554E-2</v>
      </c>
    </row>
    <row r="2077" spans="1:6">
      <c r="A2077" s="11">
        <v>39555</v>
      </c>
      <c r="B2077" s="13">
        <v>82724.15358959022</v>
      </c>
      <c r="C2077" s="6">
        <v>22.5625</v>
      </c>
      <c r="D2077" s="6">
        <f t="shared" si="64"/>
        <v>3.0083333333333333</v>
      </c>
      <c r="E2077" s="1">
        <f>LOOKUP(A2077,'Crude Price'!A2077:A6008,'Crude Price'!C2077:C6008)</f>
        <v>111.34</v>
      </c>
      <c r="F2077" s="15">
        <f t="shared" si="65"/>
        <v>2.7019340159271897E-2</v>
      </c>
    </row>
    <row r="2078" spans="1:6">
      <c r="A2078" s="11">
        <v>39556</v>
      </c>
      <c r="B2078" s="13">
        <v>84490.169207327519</v>
      </c>
      <c r="C2078" s="6">
        <v>22.923500000000001</v>
      </c>
      <c r="D2078" s="6">
        <f t="shared" si="64"/>
        <v>3.0564666666666667</v>
      </c>
      <c r="E2078" s="1">
        <f>LOOKUP(A2078,'Crude Price'!A2078:A6009,'Crude Price'!C2078:C6009)</f>
        <v>110.67</v>
      </c>
      <c r="F2078" s="15">
        <f t="shared" si="65"/>
        <v>2.7617842836059156E-2</v>
      </c>
    </row>
    <row r="2079" spans="1:6">
      <c r="A2079" s="11">
        <v>39559</v>
      </c>
      <c r="B2079" s="13">
        <v>89377.725682181102</v>
      </c>
      <c r="C2079" s="6">
        <v>23.826000000000001</v>
      </c>
      <c r="D2079" s="6">
        <f t="shared" si="64"/>
        <v>3.1768000000000001</v>
      </c>
      <c r="E2079" s="1">
        <f>LOOKUP(A2079,'Crude Price'!A2079:A6010,'Crude Price'!C2079:C6010)</f>
        <v>111.35</v>
      </c>
      <c r="F2079" s="15">
        <f t="shared" si="65"/>
        <v>2.8529860799281548E-2</v>
      </c>
    </row>
    <row r="2080" spans="1:6">
      <c r="A2080" s="11">
        <v>39560</v>
      </c>
      <c r="B2080" s="13">
        <v>99467.850252228513</v>
      </c>
      <c r="C2080" s="6">
        <v>25.631</v>
      </c>
      <c r="D2080" s="6">
        <f t="shared" si="64"/>
        <v>3.4174666666666669</v>
      </c>
      <c r="E2080" s="1">
        <f>LOOKUP(A2080,'Crude Price'!A2080:A6011,'Crude Price'!C2080:C6011)</f>
        <v>113.54</v>
      </c>
      <c r="F2080" s="15">
        <f t="shared" si="65"/>
        <v>3.0099230814397276E-2</v>
      </c>
    </row>
    <row r="2081" spans="1:6">
      <c r="A2081" s="11">
        <v>39561</v>
      </c>
      <c r="B2081" s="13">
        <v>107476.94758419841</v>
      </c>
      <c r="C2081" s="6">
        <v>27.075000000000003</v>
      </c>
      <c r="D2081" s="6">
        <f t="shared" si="64"/>
        <v>3.6100000000000003</v>
      </c>
      <c r="E2081" s="1">
        <f>LOOKUP(A2081,'Crude Price'!A2081:A6012,'Crude Price'!C2081:C6012)</f>
        <v>115.34</v>
      </c>
      <c r="F2081" s="15">
        <f t="shared" si="65"/>
        <v>3.1298768857291485E-2</v>
      </c>
    </row>
    <row r="2082" spans="1:6">
      <c r="A2082" s="11">
        <v>39562</v>
      </c>
      <c r="B2082" s="13">
        <v>115486.04491616831</v>
      </c>
      <c r="C2082" s="6">
        <v>28.519000000000002</v>
      </c>
      <c r="D2082" s="6">
        <f t="shared" si="64"/>
        <v>3.8025333333333338</v>
      </c>
      <c r="E2082" s="1">
        <f>LOOKUP(A2082,'Crude Price'!A2082:A6013,'Crude Price'!C2082:C6013)</f>
        <v>114.85</v>
      </c>
      <c r="F2082" s="15">
        <f t="shared" si="65"/>
        <v>3.3108692497460464E-2</v>
      </c>
    </row>
    <row r="2083" spans="1:6">
      <c r="A2083" s="11">
        <v>39563</v>
      </c>
      <c r="B2083" s="13">
        <v>127814.70253446334</v>
      </c>
      <c r="C2083" s="6">
        <v>30.684999999999999</v>
      </c>
      <c r="D2083" s="6">
        <f t="shared" si="64"/>
        <v>4.091333333333333</v>
      </c>
      <c r="E2083" s="1">
        <f>LOOKUP(A2083,'Crude Price'!A2083:A6014,'Crude Price'!C2083:C6014)</f>
        <v>116.62</v>
      </c>
      <c r="F2083" s="15">
        <f t="shared" si="65"/>
        <v>3.5082604470359567E-2</v>
      </c>
    </row>
    <row r="2084" spans="1:6">
      <c r="A2084" s="11">
        <v>39566</v>
      </c>
      <c r="B2084" s="13">
        <v>135098.29786773468</v>
      </c>
      <c r="C2084" s="6">
        <v>31.948500000000003</v>
      </c>
      <c r="D2084" s="6">
        <f t="shared" si="64"/>
        <v>4.2598000000000003</v>
      </c>
      <c r="E2084" s="1">
        <f>LOOKUP(A2084,'Crude Price'!A2084:A6015,'Crude Price'!C2084:C6015)</f>
        <v>115.7</v>
      </c>
      <c r="F2084" s="15">
        <f t="shared" si="65"/>
        <v>3.6817631806395849E-2</v>
      </c>
    </row>
    <row r="2085" spans="1:6">
      <c r="A2085" s="11">
        <v>39567</v>
      </c>
      <c r="B2085" s="13">
        <v>135098.29786773468</v>
      </c>
      <c r="C2085" s="6">
        <v>31.948500000000003</v>
      </c>
      <c r="D2085" s="6">
        <f t="shared" si="64"/>
        <v>4.2598000000000003</v>
      </c>
      <c r="E2085" s="1">
        <f>LOOKUP(A2085,'Crude Price'!A2085:A6016,'Crude Price'!C2085:C6016)</f>
        <v>113.86</v>
      </c>
      <c r="F2085" s="15">
        <f t="shared" si="65"/>
        <v>3.7412611979624102E-2</v>
      </c>
    </row>
    <row r="2086" spans="1:6">
      <c r="A2086" s="11">
        <v>39568</v>
      </c>
      <c r="B2086" s="13">
        <v>138219.838724851</v>
      </c>
      <c r="C2086" s="6">
        <v>32.49</v>
      </c>
      <c r="D2086" s="6">
        <f t="shared" si="64"/>
        <v>4.3319999999999999</v>
      </c>
      <c r="E2086" s="1">
        <f>LOOKUP(A2086,'Crude Price'!A2086:A6017,'Crude Price'!C2086:C6017)</f>
        <v>111.12</v>
      </c>
      <c r="F2086" s="15">
        <f t="shared" si="65"/>
        <v>3.898488120950324E-2</v>
      </c>
    </row>
    <row r="2087" spans="1:6">
      <c r="A2087" s="11">
        <v>39569</v>
      </c>
      <c r="B2087" s="13">
        <v>139260.3523438898</v>
      </c>
      <c r="C2087" s="6">
        <v>32.670500000000004</v>
      </c>
      <c r="D2087" s="6">
        <f t="shared" si="64"/>
        <v>4.356066666666667</v>
      </c>
      <c r="E2087" s="1">
        <f>LOOKUP(A2087,'Crude Price'!A2087:A6018,'Crude Price'!C2087:C6018)</f>
        <v>107.3</v>
      </c>
      <c r="F2087" s="15">
        <f t="shared" si="65"/>
        <v>4.0597079838459151E-2</v>
      </c>
    </row>
    <row r="2088" spans="1:6">
      <c r="A2088" s="11">
        <v>39570</v>
      </c>
      <c r="B2088" s="13">
        <v>138219.838724851</v>
      </c>
      <c r="C2088" s="6">
        <v>32.49</v>
      </c>
      <c r="D2088" s="6">
        <f t="shared" si="64"/>
        <v>4.3319999999999999</v>
      </c>
      <c r="E2088" s="1">
        <f>LOOKUP(A2088,'Crude Price'!A2088:A6019,'Crude Price'!C2088:C6019)</f>
        <v>111.92</v>
      </c>
      <c r="F2088" s="15">
        <f t="shared" si="65"/>
        <v>3.8706218727662611E-2</v>
      </c>
    </row>
    <row r="2089" spans="1:6">
      <c r="A2089" s="11">
        <v>39574</v>
      </c>
      <c r="B2089" s="13">
        <v>138219.838724851</v>
      </c>
      <c r="C2089" s="6">
        <v>32.49</v>
      </c>
      <c r="D2089" s="6">
        <f t="shared" si="64"/>
        <v>4.3319999999999999</v>
      </c>
      <c r="E2089" s="1">
        <f>LOOKUP(A2089,'Crude Price'!A2089:A6020,'Crude Price'!C2089:C6020)</f>
        <v>119.88</v>
      </c>
      <c r="F2089" s="15">
        <f t="shared" si="65"/>
        <v>3.6136136136136136E-2</v>
      </c>
    </row>
    <row r="2090" spans="1:6">
      <c r="A2090" s="11">
        <v>39575</v>
      </c>
      <c r="B2090" s="13">
        <v>155908.57024851002</v>
      </c>
      <c r="C2090" s="6">
        <v>35.558500000000002</v>
      </c>
      <c r="D2090" s="6">
        <f t="shared" si="64"/>
        <v>4.7411333333333339</v>
      </c>
      <c r="E2090" s="1">
        <f>LOOKUP(A2090,'Crude Price'!A2090:A6021,'Crude Price'!C2090:C6021)</f>
        <v>120.27</v>
      </c>
      <c r="F2090" s="15">
        <f t="shared" si="65"/>
        <v>3.9420747761979992E-2</v>
      </c>
    </row>
    <row r="2091" spans="1:6">
      <c r="A2091" s="11">
        <v>39576</v>
      </c>
      <c r="B2091" s="13">
        <v>164232.67920082013</v>
      </c>
      <c r="C2091" s="6">
        <v>37.002499999999998</v>
      </c>
      <c r="D2091" s="6">
        <f t="shared" si="64"/>
        <v>4.9336666666666664</v>
      </c>
      <c r="E2091" s="1">
        <f>LOOKUP(A2091,'Crude Price'!A2091:A6022,'Crude Price'!C2091:C6022)</f>
        <v>119.85</v>
      </c>
      <c r="F2091" s="15">
        <f t="shared" si="65"/>
        <v>4.1165345570852455E-2</v>
      </c>
    </row>
    <row r="2092" spans="1:6">
      <c r="A2092" s="11">
        <v>39577</v>
      </c>
      <c r="B2092" s="13">
        <v>164232.67920082013</v>
      </c>
      <c r="C2092" s="6">
        <v>37.002499999999998</v>
      </c>
      <c r="D2092" s="6">
        <f t="shared" si="64"/>
        <v>4.9336666666666664</v>
      </c>
      <c r="E2092" s="1">
        <f>LOOKUP(A2092,'Crude Price'!A2092:A6023,'Crude Price'!C2092:C6023)</f>
        <v>123.54</v>
      </c>
      <c r="F2092" s="15">
        <f t="shared" si="65"/>
        <v>3.9935783282067885E-2</v>
      </c>
    </row>
    <row r="2093" spans="1:6">
      <c r="A2093" s="11">
        <v>39580</v>
      </c>
      <c r="B2093" s="13">
        <v>164879.42829443357</v>
      </c>
      <c r="C2093" s="6">
        <v>37.183</v>
      </c>
      <c r="D2093" s="6">
        <f t="shared" si="64"/>
        <v>4.9577333333333335</v>
      </c>
      <c r="E2093" s="1">
        <f>LOOKUP(A2093,'Crude Price'!A2093:A6024,'Crude Price'!C2093:C6024)</f>
        <v>122.89</v>
      </c>
      <c r="F2093" s="15">
        <f t="shared" si="65"/>
        <v>4.0342854042911006E-2</v>
      </c>
    </row>
    <row r="2094" spans="1:6">
      <c r="A2094" s="11">
        <v>39581</v>
      </c>
      <c r="B2094" s="13">
        <v>164721.92248426346</v>
      </c>
      <c r="C2094" s="6">
        <v>37.183</v>
      </c>
      <c r="D2094" s="6">
        <f t="shared" si="64"/>
        <v>4.9577333333333335</v>
      </c>
      <c r="E2094" s="1">
        <f>LOOKUP(A2094,'Crude Price'!A2094:A6025,'Crude Price'!C2094:C6025)</f>
        <v>123.11</v>
      </c>
      <c r="F2094" s="15">
        <f t="shared" si="65"/>
        <v>4.0270760566431106E-2</v>
      </c>
    </row>
    <row r="2095" spans="1:6">
      <c r="A2095" s="11">
        <v>39582</v>
      </c>
      <c r="B2095" s="13">
        <v>162562.14234110087</v>
      </c>
      <c r="C2095" s="6">
        <v>36.822000000000003</v>
      </c>
      <c r="D2095" s="6">
        <f t="shared" si="64"/>
        <v>4.9096000000000002</v>
      </c>
      <c r="E2095" s="1">
        <f>LOOKUP(A2095,'Crude Price'!A2095:A6026,'Crude Price'!C2095:C6026)</f>
        <v>121.18</v>
      </c>
      <c r="F2095" s="15">
        <f t="shared" si="65"/>
        <v>4.0514936458161413E-2</v>
      </c>
    </row>
    <row r="2096" spans="1:6">
      <c r="A2096" s="11">
        <v>39583</v>
      </c>
      <c r="B2096" s="13">
        <v>164643.16957917839</v>
      </c>
      <c r="C2096" s="6">
        <v>37.183</v>
      </c>
      <c r="D2096" s="6">
        <f t="shared" si="64"/>
        <v>4.9577333333333335</v>
      </c>
      <c r="E2096" s="1">
        <f>LOOKUP(A2096,'Crude Price'!A2096:A6027,'Crude Price'!C2096:C6027)</f>
        <v>122.76</v>
      </c>
      <c r="F2096" s="15">
        <f t="shared" si="65"/>
        <v>4.0385576192027803E-2</v>
      </c>
    </row>
    <row r="2097" spans="1:6">
      <c r="A2097" s="11">
        <v>39584</v>
      </c>
      <c r="B2097" s="13">
        <v>165289.91867279186</v>
      </c>
      <c r="C2097" s="6">
        <v>37.363500000000002</v>
      </c>
      <c r="D2097" s="6">
        <f t="shared" si="64"/>
        <v>4.9818000000000007</v>
      </c>
      <c r="E2097" s="1">
        <f>LOOKUP(A2097,'Crude Price'!A2097:A6028,'Crude Price'!C2097:C6028)</f>
        <v>122.98</v>
      </c>
      <c r="F2097" s="15">
        <f t="shared" si="65"/>
        <v>4.0509025857863069E-2</v>
      </c>
    </row>
    <row r="2098" spans="1:6">
      <c r="A2098" s="11">
        <v>39587</v>
      </c>
      <c r="B2098" s="13">
        <v>164896.15414736656</v>
      </c>
      <c r="C2098" s="6">
        <v>37.363500000000002</v>
      </c>
      <c r="D2098" s="6">
        <f t="shared" si="64"/>
        <v>4.9818000000000007</v>
      </c>
      <c r="E2098" s="1">
        <f>LOOKUP(A2098,'Crude Price'!A2098:A6029,'Crude Price'!C2098:C6029)</f>
        <v>122.19</v>
      </c>
      <c r="F2098" s="15">
        <f t="shared" si="65"/>
        <v>4.0770930518045673E-2</v>
      </c>
    </row>
    <row r="2099" spans="1:6">
      <c r="A2099" s="11">
        <v>39588</v>
      </c>
      <c r="B2099" s="13">
        <v>163461.87600290249</v>
      </c>
      <c r="C2099" s="6">
        <v>37.183</v>
      </c>
      <c r="D2099" s="6">
        <f t="shared" si="64"/>
        <v>4.9577333333333335</v>
      </c>
      <c r="E2099" s="1">
        <f>LOOKUP(A2099,'Crude Price'!A2099:A6030,'Crude Price'!C2099:C6030)</f>
        <v>124.12</v>
      </c>
      <c r="F2099" s="15">
        <f t="shared" si="65"/>
        <v>3.9943065850252445E-2</v>
      </c>
    </row>
    <row r="2100" spans="1:6">
      <c r="A2100" s="11">
        <v>39589</v>
      </c>
      <c r="B2100" s="13">
        <v>163068.11147747718</v>
      </c>
      <c r="C2100" s="6">
        <v>37.183</v>
      </c>
      <c r="D2100" s="6">
        <f t="shared" si="64"/>
        <v>4.9577333333333335</v>
      </c>
      <c r="E2100" s="1">
        <f>LOOKUP(A2100,'Crude Price'!A2100:A6031,'Crude Price'!C2100:C6031)</f>
        <v>127.28</v>
      </c>
      <c r="F2100" s="15">
        <f t="shared" si="65"/>
        <v>3.8951393253718838E-2</v>
      </c>
    </row>
    <row r="2101" spans="1:6">
      <c r="A2101" s="11">
        <v>39590</v>
      </c>
      <c r="B2101" s="13">
        <v>159552.8060949356</v>
      </c>
      <c r="C2101" s="6">
        <v>36.641500000000001</v>
      </c>
      <c r="D2101" s="6">
        <f t="shared" si="64"/>
        <v>4.8855333333333331</v>
      </c>
      <c r="E2101" s="1">
        <f>LOOKUP(A2101,'Crude Price'!A2101:A6032,'Crude Price'!C2101:C6032)</f>
        <v>129.04</v>
      </c>
      <c r="F2101" s="15">
        <f t="shared" si="65"/>
        <v>3.7860611696631533E-2</v>
      </c>
    </row>
    <row r="2102" spans="1:6">
      <c r="A2102" s="11">
        <v>39591</v>
      </c>
      <c r="B2102" s="13">
        <v>157961.02214030139</v>
      </c>
      <c r="C2102" s="6">
        <v>36.460999999999999</v>
      </c>
      <c r="D2102" s="6">
        <f t="shared" si="64"/>
        <v>4.8614666666666668</v>
      </c>
      <c r="E2102" s="1">
        <f>LOOKUP(A2102,'Crude Price'!A2102:A6033,'Crude Price'!C2102:C6033)</f>
        <v>129.72</v>
      </c>
      <c r="F2102" s="15">
        <f t="shared" si="65"/>
        <v>3.747661630177819E-2</v>
      </c>
    </row>
    <row r="2103" spans="1:6">
      <c r="A2103" s="11">
        <v>39595</v>
      </c>
      <c r="B2103" s="13">
        <v>149636.91318799125</v>
      </c>
      <c r="C2103" s="6">
        <v>35.017000000000003</v>
      </c>
      <c r="D2103" s="6">
        <f t="shared" si="64"/>
        <v>4.6689333333333334</v>
      </c>
      <c r="E2103" s="1">
        <f>LOOKUP(A2103,'Crude Price'!A2103:A6034,'Crude Price'!C2103:C6034)</f>
        <v>128.91999999999999</v>
      </c>
      <c r="F2103" s="15">
        <f t="shared" si="65"/>
        <v>3.6215741028027722E-2</v>
      </c>
    </row>
    <row r="2104" spans="1:6">
      <c r="A2104" s="11">
        <v>39596</v>
      </c>
      <c r="B2104" s="13">
        <v>144434.34509279742</v>
      </c>
      <c r="C2104" s="6">
        <v>34.1145</v>
      </c>
      <c r="D2104" s="6">
        <f t="shared" si="64"/>
        <v>4.5485999999999995</v>
      </c>
      <c r="E2104" s="1">
        <f>LOOKUP(A2104,'Crude Price'!A2104:A6035,'Crude Price'!C2104:C6035)</f>
        <v>128.93</v>
      </c>
      <c r="F2104" s="15">
        <f t="shared" si="65"/>
        <v>3.527960909020398E-2</v>
      </c>
    </row>
    <row r="2105" spans="1:6">
      <c r="A2105" s="11">
        <v>39597</v>
      </c>
      <c r="B2105" s="13">
        <v>142353.31785471991</v>
      </c>
      <c r="C2105" s="6">
        <v>33.753500000000003</v>
      </c>
      <c r="D2105" s="6">
        <f t="shared" si="64"/>
        <v>4.5004666666666671</v>
      </c>
      <c r="E2105" s="1">
        <f>LOOKUP(A2105,'Crude Price'!A2105:A6036,'Crude Price'!C2105:C6036)</f>
        <v>129.33000000000001</v>
      </c>
      <c r="F2105" s="15">
        <f t="shared" si="65"/>
        <v>3.4798319544318154E-2</v>
      </c>
    </row>
    <row r="2106" spans="1:6">
      <c r="A2106" s="11">
        <v>39598</v>
      </c>
      <c r="B2106" s="13">
        <v>138191.26337856485</v>
      </c>
      <c r="C2106" s="6">
        <v>33.031500000000001</v>
      </c>
      <c r="D2106" s="6">
        <f t="shared" si="64"/>
        <v>4.4042000000000003</v>
      </c>
      <c r="E2106" s="1">
        <f>LOOKUP(A2106,'Crude Price'!A2106:A6037,'Crude Price'!C2106:C6037)</f>
        <v>127.85</v>
      </c>
      <c r="F2106" s="15">
        <f t="shared" si="65"/>
        <v>3.444818146265155E-2</v>
      </c>
    </row>
    <row r="2107" spans="1:6">
      <c r="A2107" s="11">
        <v>39601</v>
      </c>
      <c r="B2107" s="13">
        <v>136110.23614048734</v>
      </c>
      <c r="C2107" s="6">
        <v>32.670500000000004</v>
      </c>
      <c r="D2107" s="6">
        <f t="shared" si="64"/>
        <v>4.356066666666667</v>
      </c>
      <c r="E2107" s="1">
        <f>LOOKUP(A2107,'Crude Price'!A2107:A6038,'Crude Price'!C2107:C6038)</f>
        <v>128.5</v>
      </c>
      <c r="F2107" s="15">
        <f t="shared" si="65"/>
        <v>3.3899351491569391E-2</v>
      </c>
    </row>
    <row r="2108" spans="1:6">
      <c r="A2108" s="11">
        <v>39602</v>
      </c>
      <c r="B2108" s="13">
        <v>132988.69528337105</v>
      </c>
      <c r="C2108" s="6">
        <v>32.129000000000005</v>
      </c>
      <c r="D2108" s="6">
        <f t="shared" si="64"/>
        <v>4.2838666666666674</v>
      </c>
      <c r="E2108" s="1">
        <f>LOOKUP(A2108,'Crude Price'!A2108:A6039,'Crude Price'!C2108:C6039)</f>
        <v>126.28</v>
      </c>
      <c r="F2108" s="15">
        <f t="shared" si="65"/>
        <v>3.3923556118678075E-2</v>
      </c>
    </row>
    <row r="2109" spans="1:6">
      <c r="A2109" s="11">
        <v>39603</v>
      </c>
      <c r="B2109" s="13">
        <v>131948.18166433225</v>
      </c>
      <c r="C2109" s="6">
        <v>31.948500000000003</v>
      </c>
      <c r="D2109" s="6">
        <f t="shared" si="64"/>
        <v>4.2598000000000003</v>
      </c>
      <c r="E2109" s="1">
        <f>LOOKUP(A2109,'Crude Price'!A2109:A6040,'Crude Price'!C2109:C6040)</f>
        <v>121.72</v>
      </c>
      <c r="F2109" s="15">
        <f t="shared" si="65"/>
        <v>3.499671376930661E-2</v>
      </c>
    </row>
    <row r="2110" spans="1:6">
      <c r="A2110" s="11">
        <v>39604</v>
      </c>
      <c r="B2110" s="13">
        <v>130907.66804529348</v>
      </c>
      <c r="C2110" s="6">
        <v>31.768000000000001</v>
      </c>
      <c r="D2110" s="6">
        <f t="shared" si="64"/>
        <v>4.2357333333333331</v>
      </c>
      <c r="E2110" s="1">
        <f>LOOKUP(A2110,'Crude Price'!A2110:A6041,'Crude Price'!C2110:C6041)</f>
        <v>122.36</v>
      </c>
      <c r="F2110" s="15">
        <f t="shared" si="65"/>
        <v>3.4616977225672876E-2</v>
      </c>
    </row>
    <row r="2111" spans="1:6">
      <c r="A2111" s="11">
        <v>39605</v>
      </c>
      <c r="B2111" s="13">
        <v>130907.66804529348</v>
      </c>
      <c r="C2111" s="6">
        <v>31.768000000000001</v>
      </c>
      <c r="D2111" s="6">
        <f t="shared" si="64"/>
        <v>4.2357333333333331</v>
      </c>
      <c r="E2111" s="1">
        <f>LOOKUP(A2111,'Crude Price'!A2111:A6042,'Crude Price'!C2111:C6042)</f>
        <v>132.81</v>
      </c>
      <c r="F2111" s="15">
        <f t="shared" si="65"/>
        <v>3.1893180734382451E-2</v>
      </c>
    </row>
    <row r="2112" spans="1:6">
      <c r="A2112" s="11">
        <v>39608</v>
      </c>
      <c r="B2112" s="13">
        <v>132988.69528337105</v>
      </c>
      <c r="C2112" s="6">
        <v>32.129000000000005</v>
      </c>
      <c r="D2112" s="6">
        <f t="shared" si="64"/>
        <v>4.2838666666666674</v>
      </c>
      <c r="E2112" s="1">
        <f>LOOKUP(A2112,'Crude Price'!A2112:A6043,'Crude Price'!C2112:C6043)</f>
        <v>134.43</v>
      </c>
      <c r="F2112" s="15">
        <f t="shared" si="65"/>
        <v>3.1866894790349383E-2</v>
      </c>
    </row>
    <row r="2113" spans="1:6">
      <c r="A2113" s="11">
        <v>39609</v>
      </c>
      <c r="B2113" s="13">
        <v>132988.69528337105</v>
      </c>
      <c r="C2113" s="6">
        <v>32.129000000000005</v>
      </c>
      <c r="D2113" s="6">
        <f t="shared" si="64"/>
        <v>4.2838666666666674</v>
      </c>
      <c r="E2113" s="1">
        <f>LOOKUP(A2113,'Crude Price'!A2113:A6044,'Crude Price'!C2113:C6044)</f>
        <v>135.24</v>
      </c>
      <c r="F2113" s="15">
        <f t="shared" si="65"/>
        <v>3.1676032731933354E-2</v>
      </c>
    </row>
    <row r="2114" spans="1:6">
      <c r="A2114" s="11">
        <v>39610</v>
      </c>
      <c r="B2114" s="13">
        <v>141959.55332929461</v>
      </c>
      <c r="C2114" s="6">
        <v>33.753500000000003</v>
      </c>
      <c r="D2114" s="6">
        <f t="shared" si="64"/>
        <v>4.5004666666666671</v>
      </c>
      <c r="E2114" s="1">
        <f>LOOKUP(A2114,'Crude Price'!A2114:A6045,'Crude Price'!C2114:C6045)</f>
        <v>134.52000000000001</v>
      </c>
      <c r="F2114" s="15">
        <f t="shared" si="65"/>
        <v>3.3455743879472692E-2</v>
      </c>
    </row>
    <row r="2115" spans="1:6">
      <c r="A2115" s="11">
        <v>39611</v>
      </c>
      <c r="B2115" s="13">
        <v>146768.35689906313</v>
      </c>
      <c r="C2115" s="6">
        <v>34.655999999999999</v>
      </c>
      <c r="D2115" s="6">
        <f t="shared" ref="D2115:D2178" si="66">C2115/7.5</f>
        <v>4.6208</v>
      </c>
      <c r="E2115" s="1">
        <f>LOOKUP(A2115,'Crude Price'!A2115:A6046,'Crude Price'!C2115:C6046)</f>
        <v>132.11000000000001</v>
      </c>
      <c r="F2115" s="15">
        <f t="shared" ref="F2115:F2178" si="67">D2115/E2115</f>
        <v>3.4976913178411929E-2</v>
      </c>
    </row>
    <row r="2116" spans="1:6">
      <c r="A2116" s="11">
        <v>39612</v>
      </c>
      <c r="B2116" s="13">
        <v>150536.64684979289</v>
      </c>
      <c r="C2116" s="6">
        <v>35.378</v>
      </c>
      <c r="D2116" s="6">
        <f t="shared" si="66"/>
        <v>4.7170666666666667</v>
      </c>
      <c r="E2116" s="1">
        <f>LOOKUP(A2116,'Crude Price'!A2116:A6047,'Crude Price'!C2116:C6047)</f>
        <v>134.29</v>
      </c>
      <c r="F2116" s="15">
        <f t="shared" si="67"/>
        <v>3.5125971156948897E-2</v>
      </c>
    </row>
    <row r="2117" spans="1:6">
      <c r="A2117" s="11">
        <v>39615</v>
      </c>
      <c r="B2117" s="13">
        <v>153264.42318148387</v>
      </c>
      <c r="C2117" s="6">
        <v>35.919499999999999</v>
      </c>
      <c r="D2117" s="6">
        <f t="shared" si="66"/>
        <v>4.7892666666666663</v>
      </c>
      <c r="E2117" s="1">
        <f>LOOKUP(A2117,'Crude Price'!A2117:A6048,'Crude Price'!C2117:C6048)</f>
        <v>133.9</v>
      </c>
      <c r="F2117" s="15">
        <f t="shared" si="67"/>
        <v>3.5767488175255165E-2</v>
      </c>
    </row>
    <row r="2118" spans="1:6">
      <c r="A2118" s="11">
        <v>39616</v>
      </c>
      <c r="B2118" s="13">
        <v>153911.17227509734</v>
      </c>
      <c r="C2118" s="6">
        <v>36.1</v>
      </c>
      <c r="D2118" s="6">
        <f t="shared" si="66"/>
        <v>4.8133333333333335</v>
      </c>
      <c r="E2118" s="1">
        <f>LOOKUP(A2118,'Crude Price'!A2118:A6049,'Crude Price'!C2118:C6049)</f>
        <v>131.27000000000001</v>
      </c>
      <c r="F2118" s="15">
        <f t="shared" si="67"/>
        <v>3.6667428455346485E-2</v>
      </c>
    </row>
    <row r="2119" spans="1:6">
      <c r="A2119" s="11">
        <v>39617</v>
      </c>
      <c r="B2119" s="13">
        <v>157679.4622258271</v>
      </c>
      <c r="C2119" s="6">
        <v>36.822000000000003</v>
      </c>
      <c r="D2119" s="6">
        <f t="shared" si="66"/>
        <v>4.9096000000000002</v>
      </c>
      <c r="E2119" s="1">
        <f>LOOKUP(A2119,'Crude Price'!A2119:A6050,'Crude Price'!C2119:C6050)</f>
        <v>129.12</v>
      </c>
      <c r="F2119" s="15">
        <f t="shared" si="67"/>
        <v>3.8023543990086742E-2</v>
      </c>
    </row>
    <row r="2120" spans="1:6">
      <c r="A2120" s="11">
        <v>39618</v>
      </c>
      <c r="B2120" s="13">
        <v>170812.37474790573</v>
      </c>
      <c r="C2120" s="6">
        <v>39.168500000000002</v>
      </c>
      <c r="D2120" s="6">
        <f t="shared" si="66"/>
        <v>5.2224666666666666</v>
      </c>
      <c r="E2120" s="1">
        <f>LOOKUP(A2120,'Crude Price'!A2120:A6051,'Crude Price'!C2120:C6051)</f>
        <v>131.84</v>
      </c>
      <c r="F2120" s="15">
        <f t="shared" si="67"/>
        <v>3.961215614886731E-2</v>
      </c>
    </row>
    <row r="2121" spans="1:6">
      <c r="A2121" s="11">
        <v>39619</v>
      </c>
      <c r="B2121" s="13">
        <v>170418.61022248043</v>
      </c>
      <c r="C2121" s="6">
        <v>39.168500000000002</v>
      </c>
      <c r="D2121" s="6">
        <f t="shared" si="66"/>
        <v>5.2224666666666666</v>
      </c>
      <c r="E2121" s="1">
        <f>LOOKUP(A2121,'Crude Price'!A2121:A6052,'Crude Price'!C2121:C6052)</f>
        <v>134.28</v>
      </c>
      <c r="F2121" s="15">
        <f t="shared" si="67"/>
        <v>3.889236421408003E-2</v>
      </c>
    </row>
    <row r="2122" spans="1:6">
      <c r="A2122" s="11">
        <v>39622</v>
      </c>
      <c r="B2122" s="13">
        <v>171065.35931609393</v>
      </c>
      <c r="C2122" s="6">
        <v>39.349000000000004</v>
      </c>
      <c r="D2122" s="6">
        <f t="shared" si="66"/>
        <v>5.2465333333333337</v>
      </c>
      <c r="E2122" s="1">
        <f>LOOKUP(A2122,'Crude Price'!A2122:A6053,'Crude Price'!C2122:C6053)</f>
        <v>134.54</v>
      </c>
      <c r="F2122" s="15">
        <f t="shared" si="67"/>
        <v>3.8996085426886679E-2</v>
      </c>
    </row>
    <row r="2123" spans="1:6">
      <c r="A2123" s="11">
        <v>39623</v>
      </c>
      <c r="B2123" s="13">
        <v>174833.64926682369</v>
      </c>
      <c r="C2123" s="6">
        <v>40.071000000000005</v>
      </c>
      <c r="D2123" s="6">
        <f t="shared" si="66"/>
        <v>5.3428000000000004</v>
      </c>
      <c r="E2123" s="1">
        <f>LOOKUP(A2123,'Crude Price'!A2123:A6054,'Crude Price'!C2123:C6054)</f>
        <v>135.37</v>
      </c>
      <c r="F2123" s="15">
        <f t="shared" si="67"/>
        <v>3.9468124399793164E-2</v>
      </c>
    </row>
    <row r="2124" spans="1:6">
      <c r="A2124" s="11">
        <v>39624</v>
      </c>
      <c r="B2124" s="13">
        <v>178601.93921755342</v>
      </c>
      <c r="C2124" s="6">
        <v>40.792999999999999</v>
      </c>
      <c r="D2124" s="6">
        <f t="shared" si="66"/>
        <v>5.4390666666666663</v>
      </c>
      <c r="E2124" s="1">
        <f>LOOKUP(A2124,'Crude Price'!A2124:A6055,'Crude Price'!C2124:C6055)</f>
        <v>131.59</v>
      </c>
      <c r="F2124" s="15">
        <f t="shared" si="67"/>
        <v>4.133343465815538E-2</v>
      </c>
    </row>
    <row r="2125" spans="1:6">
      <c r="A2125" s="11">
        <v>39625</v>
      </c>
      <c r="B2125" s="13">
        <v>182370.22916828317</v>
      </c>
      <c r="C2125" s="6">
        <v>41.515000000000001</v>
      </c>
      <c r="D2125" s="6">
        <f t="shared" si="66"/>
        <v>5.535333333333333</v>
      </c>
      <c r="E2125" s="1">
        <f>LOOKUP(A2125,'Crude Price'!A2125:A6056,'Crude Price'!C2125:C6056)</f>
        <v>136.82</v>
      </c>
      <c r="F2125" s="15">
        <f t="shared" si="67"/>
        <v>4.0457048189835795E-2</v>
      </c>
    </row>
    <row r="2126" spans="1:6">
      <c r="A2126" s="11">
        <v>39626</v>
      </c>
      <c r="B2126" s="13">
        <v>191341.08721420681</v>
      </c>
      <c r="C2126" s="6">
        <v>43.139500000000005</v>
      </c>
      <c r="D2126" s="6">
        <f t="shared" si="66"/>
        <v>5.7519333333333345</v>
      </c>
      <c r="E2126" s="1">
        <f>LOOKUP(A2126,'Crude Price'!A2126:A6057,'Crude Price'!C2126:C6057)</f>
        <v>139.38</v>
      </c>
      <c r="F2126" s="15">
        <f t="shared" si="67"/>
        <v>4.1267996364853884E-2</v>
      </c>
    </row>
    <row r="2127" spans="1:6">
      <c r="A2127" s="11">
        <v>39629</v>
      </c>
      <c r="B2127" s="13">
        <v>194068.86354589777</v>
      </c>
      <c r="C2127" s="6">
        <v>43.680999999999997</v>
      </c>
      <c r="D2127" s="6">
        <f t="shared" si="66"/>
        <v>5.8241333333333332</v>
      </c>
      <c r="E2127" s="1">
        <f>LOOKUP(A2127,'Crude Price'!A2127:A6058,'Crude Price'!C2127:C6058)</f>
        <v>138.4</v>
      </c>
      <c r="F2127" s="15">
        <f t="shared" si="67"/>
        <v>4.2081888246628125E-2</v>
      </c>
    </row>
    <row r="2128" spans="1:6">
      <c r="A2128" s="11">
        <v>39630</v>
      </c>
      <c r="B2128" s="13">
        <v>196796.63987758878</v>
      </c>
      <c r="C2128" s="6">
        <v>44.222500000000004</v>
      </c>
      <c r="D2128" s="6">
        <f t="shared" si="66"/>
        <v>5.8963333333333336</v>
      </c>
      <c r="E2128" s="1">
        <f>LOOKUP(A2128,'Crude Price'!A2128:A6059,'Crude Price'!C2128:C6059)</f>
        <v>140.66999999999999</v>
      </c>
      <c r="F2128" s="15">
        <f t="shared" si="67"/>
        <v>4.1916068339612811E-2</v>
      </c>
    </row>
    <row r="2129" spans="1:6">
      <c r="A2129" s="11">
        <v>39631</v>
      </c>
      <c r="B2129" s="13">
        <v>194321.84811408594</v>
      </c>
      <c r="C2129" s="6">
        <v>43.861500000000007</v>
      </c>
      <c r="D2129" s="6">
        <f t="shared" si="66"/>
        <v>5.8482000000000012</v>
      </c>
      <c r="E2129" s="1">
        <f>LOOKUP(A2129,'Crude Price'!A2129:A6060,'Crude Price'!C2129:C6060)</f>
        <v>141.24</v>
      </c>
      <c r="F2129" s="15">
        <f t="shared" si="67"/>
        <v>4.140611724723875E-2</v>
      </c>
    </row>
    <row r="2130" spans="1:6">
      <c r="A2130" s="11">
        <v>39632</v>
      </c>
      <c r="B2130" s="13">
        <v>190806.54273154432</v>
      </c>
      <c r="C2130" s="6">
        <v>43.32</v>
      </c>
      <c r="D2130" s="6">
        <f t="shared" si="66"/>
        <v>5.7759999999999998</v>
      </c>
      <c r="E2130" s="1">
        <f>LOOKUP(A2130,'Crude Price'!A2130:A6061,'Crude Price'!C2130:C6061)</f>
        <v>143.94999999999999</v>
      </c>
      <c r="F2130" s="15">
        <f t="shared" si="67"/>
        <v>4.0125043417853425E-2</v>
      </c>
    </row>
    <row r="2131" spans="1:6">
      <c r="A2131" s="11">
        <v>39633</v>
      </c>
      <c r="B2131" s="13">
        <v>188331.75096804145</v>
      </c>
      <c r="C2131" s="6">
        <v>42.959000000000003</v>
      </c>
      <c r="D2131" s="6">
        <f t="shared" si="66"/>
        <v>5.7278666666666673</v>
      </c>
      <c r="E2131" s="1">
        <f>LOOKUP(A2131,'Crude Price'!A2131:A6062,'Crude Price'!C2131:C6062)</f>
        <v>143.94999999999999</v>
      </c>
      <c r="F2131" s="15">
        <f t="shared" si="67"/>
        <v>3.9790668056037981E-2</v>
      </c>
    </row>
    <row r="2132" spans="1:6">
      <c r="A2132" s="11">
        <v>39636</v>
      </c>
      <c r="B2132" s="13">
        <v>185856.95920453864</v>
      </c>
      <c r="C2132" s="6">
        <v>42.597999999999999</v>
      </c>
      <c r="D2132" s="6">
        <f t="shared" si="66"/>
        <v>5.6797333333333331</v>
      </c>
      <c r="E2132" s="1">
        <f>LOOKUP(A2132,'Crude Price'!A2132:A6063,'Crude Price'!C2132:C6063)</f>
        <v>139.62</v>
      </c>
      <c r="F2132" s="15">
        <f t="shared" si="67"/>
        <v>4.0679940791672635E-2</v>
      </c>
    </row>
    <row r="2133" spans="1:6">
      <c r="A2133" s="11">
        <v>39637</v>
      </c>
      <c r="B2133" s="13">
        <v>182988.4029156105</v>
      </c>
      <c r="C2133" s="6">
        <v>42.237000000000002</v>
      </c>
      <c r="D2133" s="6">
        <f t="shared" si="66"/>
        <v>5.6316000000000006</v>
      </c>
      <c r="E2133" s="1">
        <f>LOOKUP(A2133,'Crude Price'!A2133:A6064,'Crude Price'!C2133:C6064)</f>
        <v>134.15</v>
      </c>
      <c r="F2133" s="15">
        <f t="shared" si="67"/>
        <v>4.1979873276183383E-2</v>
      </c>
    </row>
    <row r="2134" spans="1:6">
      <c r="A2134" s="11">
        <v>39638</v>
      </c>
      <c r="B2134" s="13">
        <v>182200.87386475989</v>
      </c>
      <c r="C2134" s="6">
        <v>42.237000000000002</v>
      </c>
      <c r="D2134" s="6">
        <f t="shared" si="66"/>
        <v>5.6316000000000006</v>
      </c>
      <c r="E2134" s="1">
        <f>LOOKUP(A2134,'Crude Price'!A2134:A6065,'Crude Price'!C2134:C6065)</f>
        <v>133.91</v>
      </c>
      <c r="F2134" s="15">
        <f t="shared" si="67"/>
        <v>4.2055111642147716E-2</v>
      </c>
    </row>
    <row r="2135" spans="1:6">
      <c r="A2135" s="11">
        <v>39639</v>
      </c>
      <c r="B2135" s="13">
        <v>180119.84662668235</v>
      </c>
      <c r="C2135" s="6">
        <v>41.875999999999998</v>
      </c>
      <c r="D2135" s="6">
        <f t="shared" si="66"/>
        <v>5.5834666666666664</v>
      </c>
      <c r="E2135" s="1">
        <f>LOOKUP(A2135,'Crude Price'!A2135:A6066,'Crude Price'!C2135:C6066)</f>
        <v>135.81</v>
      </c>
      <c r="F2135" s="15">
        <f t="shared" si="67"/>
        <v>4.1112338315784307E-2</v>
      </c>
    </row>
    <row r="2136" spans="1:6">
      <c r="A2136" s="11">
        <v>39640</v>
      </c>
      <c r="B2136" s="13">
        <v>179473.09753306891</v>
      </c>
      <c r="C2136" s="6">
        <v>41.695500000000003</v>
      </c>
      <c r="D2136" s="6">
        <f t="shared" si="66"/>
        <v>5.5594000000000001</v>
      </c>
      <c r="E2136" s="1">
        <f>LOOKUP(A2136,'Crude Price'!A2136:A6067,'Crude Price'!C2136:C6067)</f>
        <v>143.68</v>
      </c>
      <c r="F2136" s="15">
        <f t="shared" si="67"/>
        <v>3.8692928730512249E-2</v>
      </c>
    </row>
    <row r="2137" spans="1:6">
      <c r="A2137" s="11">
        <v>39643</v>
      </c>
      <c r="B2137" s="13">
        <v>180513.61115210765</v>
      </c>
      <c r="C2137" s="6">
        <v>41.875999999999998</v>
      </c>
      <c r="D2137" s="6">
        <f t="shared" si="66"/>
        <v>5.5834666666666664</v>
      </c>
      <c r="E2137" s="1">
        <f>LOOKUP(A2137,'Crude Price'!A2137:A6068,'Crude Price'!C2137:C6068)</f>
        <v>142.43</v>
      </c>
      <c r="F2137" s="15">
        <f t="shared" si="67"/>
        <v>3.9201479089143204E-2</v>
      </c>
    </row>
    <row r="2138" spans="1:6">
      <c r="A2138" s="11">
        <v>39644</v>
      </c>
      <c r="B2138" s="13">
        <v>184675.66562826274</v>
      </c>
      <c r="C2138" s="6">
        <v>42.597999999999999</v>
      </c>
      <c r="D2138" s="6">
        <f t="shared" si="66"/>
        <v>5.6797333333333331</v>
      </c>
      <c r="E2138" s="1">
        <f>LOOKUP(A2138,'Crude Price'!A2138:A6069,'Crude Price'!C2138:C6069)</f>
        <v>136.02000000000001</v>
      </c>
      <c r="F2138" s="15">
        <f t="shared" si="67"/>
        <v>4.175660442091849E-2</v>
      </c>
    </row>
    <row r="2139" spans="1:6">
      <c r="A2139" s="11">
        <v>39645</v>
      </c>
      <c r="B2139" s="13">
        <v>185716.17924730148</v>
      </c>
      <c r="C2139" s="6">
        <v>42.778500000000001</v>
      </c>
      <c r="D2139" s="6">
        <f t="shared" si="66"/>
        <v>5.7038000000000002</v>
      </c>
      <c r="E2139" s="1">
        <f>LOOKUP(A2139,'Crude Price'!A2139:A6070,'Crude Price'!C2139:C6070)</f>
        <v>133.31</v>
      </c>
      <c r="F2139" s="15">
        <f t="shared" si="67"/>
        <v>4.278598754782087E-2</v>
      </c>
    </row>
    <row r="2140" spans="1:6">
      <c r="A2140" s="11">
        <v>39646</v>
      </c>
      <c r="B2140" s="13">
        <v>187797.20648537905</v>
      </c>
      <c r="C2140" s="6">
        <v>43.139500000000005</v>
      </c>
      <c r="D2140" s="6">
        <f t="shared" si="66"/>
        <v>5.7519333333333345</v>
      </c>
      <c r="E2140" s="1">
        <f>LOOKUP(A2140,'Crude Price'!A2140:A6071,'Crude Price'!C2140:C6071)</f>
        <v>134.16</v>
      </c>
      <c r="F2140" s="15">
        <f t="shared" si="67"/>
        <v>4.2873683164380845E-2</v>
      </c>
    </row>
    <row r="2141" spans="1:6">
      <c r="A2141" s="11">
        <v>39647</v>
      </c>
      <c r="B2141" s="13">
        <v>186992.95158159544</v>
      </c>
      <c r="C2141" s="6">
        <v>42.959000000000003</v>
      </c>
      <c r="D2141" s="6">
        <f t="shared" si="66"/>
        <v>5.7278666666666673</v>
      </c>
      <c r="E2141" s="1">
        <f>LOOKUP(A2141,'Crude Price'!A2141:A6072,'Crude Price'!C2141:C6072)</f>
        <v>129.34</v>
      </c>
      <c r="F2141" s="15">
        <f t="shared" si="67"/>
        <v>4.4285346116179583E-2</v>
      </c>
    </row>
    <row r="2142" spans="1:6">
      <c r="A2142" s="11">
        <v>39650</v>
      </c>
      <c r="B2142" s="13">
        <v>188269.72391588942</v>
      </c>
      <c r="C2142" s="6">
        <v>43.139500000000005</v>
      </c>
      <c r="D2142" s="6">
        <f t="shared" si="66"/>
        <v>5.7519333333333345</v>
      </c>
      <c r="E2142" s="1">
        <f>LOOKUP(A2142,'Crude Price'!A2142:A6073,'Crude Price'!C2142:C6073)</f>
        <v>129.34</v>
      </c>
      <c r="F2142" s="15">
        <f t="shared" si="67"/>
        <v>4.4471418999020677E-2</v>
      </c>
    </row>
    <row r="2143" spans="1:6">
      <c r="A2143" s="11">
        <v>39651</v>
      </c>
      <c r="B2143" s="13">
        <v>189546.49625018332</v>
      </c>
      <c r="C2143" s="6">
        <v>43.32</v>
      </c>
      <c r="D2143" s="6">
        <f t="shared" si="66"/>
        <v>5.7759999999999998</v>
      </c>
      <c r="E2143" s="1">
        <f>LOOKUP(A2143,'Crude Price'!A2143:A6074,'Crude Price'!C2143:C6074)</f>
        <v>127.18</v>
      </c>
      <c r="F2143" s="15">
        <f t="shared" si="67"/>
        <v>4.5415945903443937E-2</v>
      </c>
    </row>
    <row r="2144" spans="1:6">
      <c r="A2144" s="11">
        <v>39652</v>
      </c>
      <c r="B2144" s="13">
        <v>183539.67325120591</v>
      </c>
      <c r="C2144" s="6">
        <v>42.237000000000002</v>
      </c>
      <c r="D2144" s="6">
        <f t="shared" si="66"/>
        <v>5.6316000000000006</v>
      </c>
      <c r="E2144" s="1">
        <f>LOOKUP(A2144,'Crude Price'!A2144:A6075,'Crude Price'!C2144:C6075)</f>
        <v>126.86</v>
      </c>
      <c r="F2144" s="15">
        <f t="shared" si="67"/>
        <v>4.4392243417941041E-2</v>
      </c>
    </row>
    <row r="2145" spans="1:6">
      <c r="A2145" s="11">
        <v>39653</v>
      </c>
      <c r="B2145" s="13">
        <v>181458.6460131284</v>
      </c>
      <c r="C2145" s="6">
        <v>41.875999999999998</v>
      </c>
      <c r="D2145" s="6">
        <f t="shared" si="66"/>
        <v>5.5834666666666664</v>
      </c>
      <c r="E2145" s="1">
        <f>LOOKUP(A2145,'Crude Price'!A2145:A6076,'Crude Price'!C2145:C6076)</f>
        <v>125.43</v>
      </c>
      <c r="F2145" s="15">
        <f t="shared" si="67"/>
        <v>4.4514603098673888E-2</v>
      </c>
    </row>
    <row r="2146" spans="1:6">
      <c r="A2146" s="11">
        <v>39654</v>
      </c>
      <c r="B2146" s="13">
        <v>177296.59153697328</v>
      </c>
      <c r="C2146" s="6">
        <v>41.153999999999996</v>
      </c>
      <c r="D2146" s="6">
        <f t="shared" si="66"/>
        <v>5.4871999999999996</v>
      </c>
      <c r="E2146" s="1">
        <f>LOOKUP(A2146,'Crude Price'!A2146:A6077,'Crude Price'!C2146:C6077)</f>
        <v>124.7</v>
      </c>
      <c r="F2146" s="15">
        <f t="shared" si="67"/>
        <v>4.4003207698476342E-2</v>
      </c>
    </row>
    <row r="2147" spans="1:6">
      <c r="A2147" s="11">
        <v>39657</v>
      </c>
      <c r="B2147" s="13">
        <v>171053.50982274077</v>
      </c>
      <c r="C2147" s="6">
        <v>40.071000000000005</v>
      </c>
      <c r="D2147" s="6">
        <f t="shared" si="66"/>
        <v>5.3428000000000004</v>
      </c>
      <c r="E2147" s="1">
        <f>LOOKUP(A2147,'Crude Price'!A2147:A6078,'Crude Price'!C2147:C6078)</f>
        <v>125.67</v>
      </c>
      <c r="F2147" s="15">
        <f t="shared" si="67"/>
        <v>4.2514522161215887E-2</v>
      </c>
    </row>
    <row r="2148" spans="1:6">
      <c r="A2148" s="11">
        <v>39658</v>
      </c>
      <c r="B2148" s="13">
        <v>152324.26468004295</v>
      </c>
      <c r="C2148" s="6">
        <v>36.822000000000003</v>
      </c>
      <c r="D2148" s="6">
        <f t="shared" si="66"/>
        <v>4.9096000000000002</v>
      </c>
      <c r="E2148" s="1">
        <f>LOOKUP(A2148,'Crude Price'!A2148:A6079,'Crude Price'!C2148:C6079)</f>
        <v>125.77</v>
      </c>
      <c r="F2148" s="15">
        <f t="shared" si="67"/>
        <v>3.9036336169197744E-2</v>
      </c>
    </row>
    <row r="2149" spans="1:6">
      <c r="A2149" s="11">
        <v>39659</v>
      </c>
      <c r="B2149" s="13">
        <v>130473.47868022889</v>
      </c>
      <c r="C2149" s="6">
        <v>33.031500000000001</v>
      </c>
      <c r="D2149" s="6">
        <f t="shared" si="66"/>
        <v>4.4042000000000003</v>
      </c>
      <c r="E2149" s="1">
        <f>LOOKUP(A2149,'Crude Price'!A2149:A6080,'Crude Price'!C2149:C6080)</f>
        <v>122.46</v>
      </c>
      <c r="F2149" s="15">
        <f t="shared" si="67"/>
        <v>3.5964396537644952E-2</v>
      </c>
    </row>
    <row r="2150" spans="1:6">
      <c r="A2150" s="11">
        <v>39660</v>
      </c>
      <c r="B2150" s="13">
        <v>99258.070109065928</v>
      </c>
      <c r="C2150" s="6">
        <v>27.616500000000002</v>
      </c>
      <c r="D2150" s="6">
        <f t="shared" si="66"/>
        <v>3.6822000000000004</v>
      </c>
      <c r="E2150" s="1">
        <f>LOOKUP(A2150,'Crude Price'!A2150:A6081,'Crude Price'!C2150:C6081)</f>
        <v>124.1</v>
      </c>
      <c r="F2150" s="15">
        <f t="shared" si="67"/>
        <v>2.9671232876712333E-2</v>
      </c>
    </row>
    <row r="2151" spans="1:6">
      <c r="A2151" s="11">
        <v>39661</v>
      </c>
      <c r="B2151" s="13">
        <v>68042.661537902954</v>
      </c>
      <c r="C2151" s="6">
        <v>22.201499999999999</v>
      </c>
      <c r="D2151" s="6">
        <f t="shared" si="66"/>
        <v>2.9601999999999999</v>
      </c>
      <c r="E2151" s="1">
        <f>LOOKUP(A2151,'Crude Price'!A2151:A6082,'Crude Price'!C2151:C6082)</f>
        <v>124.16</v>
      </c>
      <c r="F2151" s="15">
        <f t="shared" si="67"/>
        <v>2.3841817010309279E-2</v>
      </c>
    </row>
    <row r="2152" spans="1:6">
      <c r="A2152" s="11">
        <v>39664</v>
      </c>
      <c r="B2152" s="13">
        <v>56597.011728476529</v>
      </c>
      <c r="C2152" s="6">
        <v>20.216000000000001</v>
      </c>
      <c r="D2152" s="6">
        <f t="shared" si="66"/>
        <v>2.6954666666666669</v>
      </c>
      <c r="E2152" s="1">
        <f>LOOKUP(A2152,'Crude Price'!A2152:A6083,'Crude Price'!C2152:C6083)</f>
        <v>121.87</v>
      </c>
      <c r="F2152" s="15">
        <f t="shared" si="67"/>
        <v>2.2117556959601763E-2</v>
      </c>
    </row>
    <row r="2153" spans="1:6">
      <c r="A2153" s="11">
        <v>39665</v>
      </c>
      <c r="B2153" s="13">
        <v>53475.470871360252</v>
      </c>
      <c r="C2153" s="6">
        <v>19.674500000000002</v>
      </c>
      <c r="D2153" s="6">
        <f t="shared" si="66"/>
        <v>2.6232666666666669</v>
      </c>
      <c r="E2153" s="1">
        <f>LOOKUP(A2153,'Crude Price'!A2153:A6084,'Crude Price'!C2153:C6084)</f>
        <v>116.5</v>
      </c>
      <c r="F2153" s="15">
        <f t="shared" si="67"/>
        <v>2.2517310443490701E-2</v>
      </c>
    </row>
    <row r="2154" spans="1:6">
      <c r="A2154" s="11">
        <v>39666</v>
      </c>
      <c r="B2154" s="13">
        <v>43070.334680972599</v>
      </c>
      <c r="C2154" s="6">
        <v>17.869500000000002</v>
      </c>
      <c r="D2154" s="6">
        <f t="shared" si="66"/>
        <v>2.3826000000000005</v>
      </c>
      <c r="E2154" s="1">
        <f>LOOKUP(A2154,'Crude Price'!A2154:A6085,'Crude Price'!C2154:C6085)</f>
        <v>114.47</v>
      </c>
      <c r="F2154" s="15">
        <f t="shared" si="67"/>
        <v>2.0814187123263741E-2</v>
      </c>
    </row>
    <row r="2155" spans="1:6">
      <c r="A2155" s="11">
        <v>39667</v>
      </c>
      <c r="B2155" s="13">
        <v>36827.252966739979</v>
      </c>
      <c r="C2155" s="6">
        <v>16.7865</v>
      </c>
      <c r="D2155" s="6">
        <f t="shared" si="66"/>
        <v>2.2382</v>
      </c>
      <c r="E2155" s="1">
        <f>LOOKUP(A2155,'Crude Price'!A2155:A6086,'Crude Price'!C2155:C6086)</f>
        <v>116.94</v>
      </c>
      <c r="F2155" s="15">
        <f t="shared" si="67"/>
        <v>1.913972977595348E-2</v>
      </c>
    </row>
    <row r="2156" spans="1:6">
      <c r="A2156" s="11">
        <v>39668</v>
      </c>
      <c r="B2156" s="13">
        <v>34178.229540134053</v>
      </c>
      <c r="C2156" s="6">
        <v>16.245000000000001</v>
      </c>
      <c r="D2156" s="6">
        <f t="shared" si="66"/>
        <v>2.1659999999999999</v>
      </c>
      <c r="E2156" s="1">
        <f>LOOKUP(A2156,'Crude Price'!A2156:A6087,'Crude Price'!C2156:C6087)</f>
        <v>113.03</v>
      </c>
      <c r="F2156" s="15">
        <f t="shared" si="67"/>
        <v>1.9163054056445191E-2</v>
      </c>
    </row>
    <row r="2157" spans="1:6">
      <c r="A2157" s="11">
        <v>39671</v>
      </c>
      <c r="B2157" s="13">
        <v>33610.233351605675</v>
      </c>
      <c r="C2157" s="6">
        <v>16.064500000000002</v>
      </c>
      <c r="D2157" s="6">
        <f t="shared" si="66"/>
        <v>2.1419333333333337</v>
      </c>
      <c r="E2157" s="1">
        <f>LOOKUP(A2157,'Crude Price'!A2157:A6088,'Crude Price'!C2157:C6088)</f>
        <v>110.54</v>
      </c>
      <c r="F2157" s="15">
        <f t="shared" si="67"/>
        <v>1.9376997768530246E-2</v>
      </c>
    </row>
    <row r="2158" spans="1:6">
      <c r="A2158" s="11">
        <v>39672</v>
      </c>
      <c r="B2158" s="13">
        <v>35123.264401154782</v>
      </c>
      <c r="C2158" s="6">
        <v>16.245000000000001</v>
      </c>
      <c r="D2158" s="6">
        <f t="shared" si="66"/>
        <v>2.1659999999999999</v>
      </c>
      <c r="E2158" s="1">
        <f>LOOKUP(A2158,'Crude Price'!A2158:A6089,'Crude Price'!C2158:C6089)</f>
        <v>108.98</v>
      </c>
      <c r="F2158" s="15">
        <f t="shared" si="67"/>
        <v>1.9875206459900898E-2</v>
      </c>
    </row>
    <row r="2159" spans="1:6">
      <c r="A2159" s="11">
        <v>39673</v>
      </c>
      <c r="B2159" s="13">
        <v>35595.781831665146</v>
      </c>
      <c r="C2159" s="6">
        <v>16.245000000000001</v>
      </c>
      <c r="D2159" s="6">
        <f t="shared" si="66"/>
        <v>2.1659999999999999</v>
      </c>
      <c r="E2159" s="1">
        <f>LOOKUP(A2159,'Crude Price'!A2159:A6090,'Crude Price'!C2159:C6090)</f>
        <v>110.68</v>
      </c>
      <c r="F2159" s="15">
        <f t="shared" si="67"/>
        <v>1.9569931333574268E-2</v>
      </c>
    </row>
    <row r="2160" spans="1:6">
      <c r="A2160" s="11">
        <v>39674</v>
      </c>
      <c r="B2160" s="13">
        <v>33987.272024097983</v>
      </c>
      <c r="C2160" s="6">
        <v>15.884</v>
      </c>
      <c r="D2160" s="6">
        <f t="shared" si="66"/>
        <v>2.1178666666666666</v>
      </c>
      <c r="E2160" s="1">
        <f>LOOKUP(A2160,'Crude Price'!A2160:A6091,'Crude Price'!C2160:C6091)</f>
        <v>111.82</v>
      </c>
      <c r="F2160" s="15">
        <f t="shared" si="67"/>
        <v>1.8939963035831398E-2</v>
      </c>
    </row>
    <row r="2161" spans="1:6">
      <c r="A2161" s="11">
        <v>39675</v>
      </c>
      <c r="B2161" s="13">
        <v>31338.248597492053</v>
      </c>
      <c r="C2161" s="6">
        <v>15.342499999999999</v>
      </c>
      <c r="D2161" s="6">
        <f t="shared" si="66"/>
        <v>2.0456666666666665</v>
      </c>
      <c r="E2161" s="1">
        <f>LOOKUP(A2161,'Crude Price'!A2161:A6092,'Crude Price'!C2161:C6092)</f>
        <v>108.8</v>
      </c>
      <c r="F2161" s="15">
        <f t="shared" si="67"/>
        <v>1.8802083333333334E-2</v>
      </c>
    </row>
    <row r="2162" spans="1:6">
      <c r="A2162" s="11">
        <v>39678</v>
      </c>
      <c r="B2162" s="13">
        <v>29729.738789924886</v>
      </c>
      <c r="C2162" s="6">
        <v>14.9815</v>
      </c>
      <c r="D2162" s="6">
        <f t="shared" si="66"/>
        <v>1.9975333333333334</v>
      </c>
      <c r="E2162" s="1">
        <f>LOOKUP(A2162,'Crude Price'!A2162:A6093,'Crude Price'!C2162:C6093)</f>
        <v>109.33</v>
      </c>
      <c r="F2162" s="15">
        <f t="shared" si="67"/>
        <v>1.8270678984115371E-2</v>
      </c>
    </row>
    <row r="2163" spans="1:6">
      <c r="A2163" s="11">
        <v>39679</v>
      </c>
      <c r="B2163" s="13">
        <v>23959.174506202657</v>
      </c>
      <c r="C2163" s="6">
        <v>13.8985</v>
      </c>
      <c r="D2163" s="6">
        <f t="shared" si="66"/>
        <v>1.8531333333333333</v>
      </c>
      <c r="E2163" s="1">
        <f>LOOKUP(A2163,'Crude Price'!A2163:A6094,'Crude Price'!C2163:C6094)</f>
        <v>109.02</v>
      </c>
      <c r="F2163" s="15">
        <f t="shared" si="67"/>
        <v>1.6998104323365744E-2</v>
      </c>
    </row>
    <row r="2164" spans="1:6">
      <c r="A2164" s="11">
        <v>39680</v>
      </c>
      <c r="B2164" s="13">
        <v>17148.096603441667</v>
      </c>
      <c r="C2164" s="6">
        <v>12.635</v>
      </c>
      <c r="D2164" s="6">
        <f t="shared" si="66"/>
        <v>1.6846666666666665</v>
      </c>
      <c r="E2164" s="1">
        <f>LOOKUP(A2164,'Crude Price'!A2164:A6095,'Crude Price'!C2164:C6095)</f>
        <v>108.72</v>
      </c>
      <c r="F2164" s="15">
        <f t="shared" si="67"/>
        <v>1.5495462349766984E-2</v>
      </c>
    </row>
    <row r="2165" spans="1:6">
      <c r="A2165" s="11">
        <v>39681</v>
      </c>
      <c r="B2165" s="13">
        <v>13458.559557796969</v>
      </c>
      <c r="C2165" s="6">
        <v>11.913</v>
      </c>
      <c r="D2165" s="6">
        <f t="shared" si="66"/>
        <v>1.5884</v>
      </c>
      <c r="E2165" s="1">
        <f>LOOKUP(A2165,'Crude Price'!A2165:A6096,'Crude Price'!C2165:C6096)</f>
        <v>117.24</v>
      </c>
      <c r="F2165" s="15">
        <f t="shared" si="67"/>
        <v>1.3548277038553396E-2</v>
      </c>
    </row>
    <row r="2166" spans="1:6">
      <c r="A2166" s="11">
        <v>39682</v>
      </c>
      <c r="B2166" s="13">
        <v>14971.590607346099</v>
      </c>
      <c r="C2166" s="6">
        <v>12.093500000000001</v>
      </c>
      <c r="D2166" s="6">
        <f t="shared" si="66"/>
        <v>1.6124666666666667</v>
      </c>
      <c r="E2166" s="1">
        <f>LOOKUP(A2166,'Crude Price'!A2166:A6097,'Crude Price'!C2166:C6097)</f>
        <v>113.99</v>
      </c>
      <c r="F2166" s="15">
        <f t="shared" si="67"/>
        <v>1.4145685294031641E-2</v>
      </c>
    </row>
    <row r="2167" spans="1:6">
      <c r="A2167" s="11">
        <v>39686</v>
      </c>
      <c r="B2167" s="13">
        <v>22727.703371127835</v>
      </c>
      <c r="C2167" s="6">
        <v>13.357000000000001</v>
      </c>
      <c r="D2167" s="6">
        <f t="shared" si="66"/>
        <v>1.7809333333333335</v>
      </c>
      <c r="E2167" s="1">
        <f>LOOKUP(A2167,'Crude Price'!A2167:A6098,'Crude Price'!C2167:C6098)</f>
        <v>112.2</v>
      </c>
      <c r="F2167" s="15">
        <f t="shared" si="67"/>
        <v>1.5872846108140225E-2</v>
      </c>
    </row>
    <row r="2168" spans="1:6">
      <c r="A2168" s="11">
        <v>39687</v>
      </c>
      <c r="B2168" s="13">
        <v>30483.816134909557</v>
      </c>
      <c r="C2168" s="6">
        <v>14.620500000000002</v>
      </c>
      <c r="D2168" s="6">
        <f t="shared" si="66"/>
        <v>1.9494000000000002</v>
      </c>
      <c r="E2168" s="1">
        <f>LOOKUP(A2168,'Crude Price'!A2168:A6099,'Crude Price'!C2168:C6099)</f>
        <v>113.05</v>
      </c>
      <c r="F2168" s="15">
        <f t="shared" si="67"/>
        <v>1.7243697478991599E-2</v>
      </c>
    </row>
    <row r="2169" spans="1:6">
      <c r="A2169" s="11">
        <v>39688</v>
      </c>
      <c r="B2169" s="13">
        <v>39848.438706258436</v>
      </c>
      <c r="C2169" s="6">
        <v>16.245000000000001</v>
      </c>
      <c r="D2169" s="6">
        <f t="shared" si="66"/>
        <v>2.1659999999999999</v>
      </c>
      <c r="E2169" s="1">
        <f>LOOKUP(A2169,'Crude Price'!A2169:A6100,'Crude Price'!C2169:C6100)</f>
        <v>113.54</v>
      </c>
      <c r="F2169" s="15">
        <f t="shared" si="67"/>
        <v>1.9076977276730665E-2</v>
      </c>
    </row>
    <row r="2170" spans="1:6">
      <c r="A2170" s="11">
        <v>39689</v>
      </c>
      <c r="B2170" s="13">
        <v>46249.026230661155</v>
      </c>
      <c r="C2170" s="6">
        <v>17.327999999999999</v>
      </c>
      <c r="D2170" s="6">
        <f t="shared" si="66"/>
        <v>2.3104</v>
      </c>
      <c r="E2170" s="1">
        <f>LOOKUP(A2170,'Crude Price'!A2170:A6101,'Crude Price'!C2170:C6101)</f>
        <v>113.49</v>
      </c>
      <c r="F2170" s="15">
        <f t="shared" si="67"/>
        <v>2.0357740770111904E-2</v>
      </c>
    </row>
    <row r="2171" spans="1:6">
      <c r="A2171" s="11">
        <v>39692</v>
      </c>
      <c r="B2171" s="13">
        <v>48802.570899249054</v>
      </c>
      <c r="C2171" s="6">
        <v>17.689</v>
      </c>
      <c r="D2171" s="6">
        <f t="shared" si="66"/>
        <v>2.3585333333333334</v>
      </c>
      <c r="E2171" s="1">
        <f>LOOKUP(A2171,'Crude Price'!A2171:A6102,'Crude Price'!C2171:C6102)</f>
        <v>113.49</v>
      </c>
      <c r="F2171" s="15">
        <f t="shared" si="67"/>
        <v>2.0781860369489237E-2</v>
      </c>
    </row>
    <row r="2172" spans="1:6">
      <c r="A2172" s="11">
        <v>39693</v>
      </c>
      <c r="B2172" s="13">
        <v>51356.115567836947</v>
      </c>
      <c r="C2172" s="6">
        <v>18.05</v>
      </c>
      <c r="D2172" s="6">
        <f t="shared" si="66"/>
        <v>2.4066666666666667</v>
      </c>
      <c r="E2172" s="1">
        <f>LOOKUP(A2172,'Crude Price'!A2172:A6103,'Crude Price'!C2172:C6103)</f>
        <v>104.94</v>
      </c>
      <c r="F2172" s="15">
        <f t="shared" si="67"/>
        <v>2.2933739914871992E-2</v>
      </c>
    </row>
    <row r="2173" spans="1:6">
      <c r="A2173" s="11">
        <v>39694</v>
      </c>
      <c r="B2173" s="13">
        <v>60152.741950657459</v>
      </c>
      <c r="C2173" s="6">
        <v>19.494000000000003</v>
      </c>
      <c r="D2173" s="6">
        <f t="shared" si="66"/>
        <v>2.5992000000000006</v>
      </c>
      <c r="E2173" s="1">
        <f>LOOKUP(A2173,'Crude Price'!A2173:A6104,'Crude Price'!C2173:C6104)</f>
        <v>103.88</v>
      </c>
      <c r="F2173" s="15">
        <f t="shared" si="67"/>
        <v>2.5021178282633814E-2</v>
      </c>
    </row>
    <row r="2174" spans="1:6">
      <c r="A2174" s="11">
        <v>39695</v>
      </c>
      <c r="B2174" s="13">
        <v>72638.905379122618</v>
      </c>
      <c r="C2174" s="6">
        <v>21.66</v>
      </c>
      <c r="D2174" s="6">
        <f t="shared" si="66"/>
        <v>2.8879999999999999</v>
      </c>
      <c r="E2174" s="1">
        <f>LOOKUP(A2174,'Crude Price'!A2174:A6105,'Crude Price'!C2174:C6105)</f>
        <v>103.41</v>
      </c>
      <c r="F2174" s="15">
        <f t="shared" si="67"/>
        <v>2.7927666569964218E-2</v>
      </c>
    </row>
    <row r="2175" spans="1:6">
      <c r="A2175" s="11">
        <v>39696</v>
      </c>
      <c r="B2175" s="13">
        <v>74877.438427370274</v>
      </c>
      <c r="C2175" s="6">
        <v>22.021000000000001</v>
      </c>
      <c r="D2175" s="6">
        <f t="shared" si="66"/>
        <v>2.9361333333333333</v>
      </c>
      <c r="E2175" s="1">
        <f>LOOKUP(A2175,'Crude Price'!A2175:A6106,'Crude Price'!C2175:C6106)</f>
        <v>102.51</v>
      </c>
      <c r="F2175" s="15">
        <f t="shared" si="67"/>
        <v>2.864240887067928E-2</v>
      </c>
    </row>
    <row r="2176" spans="1:6">
      <c r="A2176" s="11">
        <v>39699</v>
      </c>
      <c r="B2176" s="13">
        <v>74309.442238841875</v>
      </c>
      <c r="C2176" s="6">
        <v>21.840499999999999</v>
      </c>
      <c r="D2176" s="6">
        <f t="shared" si="66"/>
        <v>2.9120666666666666</v>
      </c>
      <c r="E2176" s="1">
        <f>LOOKUP(A2176,'Crude Price'!A2176:A6107,'Crude Price'!C2176:C6107)</f>
        <v>101.08</v>
      </c>
      <c r="F2176" s="15">
        <f t="shared" si="67"/>
        <v>2.8809523809523809E-2</v>
      </c>
    </row>
    <row r="2177" spans="1:6">
      <c r="A2177" s="11">
        <v>39700</v>
      </c>
      <c r="B2177" s="13">
        <v>74781.959669352233</v>
      </c>
      <c r="C2177" s="6">
        <v>21.840499999999999</v>
      </c>
      <c r="D2177" s="6">
        <f t="shared" si="66"/>
        <v>2.9120666666666666</v>
      </c>
      <c r="E2177" s="1">
        <f>LOOKUP(A2177,'Crude Price'!A2177:A6108,'Crude Price'!C2177:C6108)</f>
        <v>98.94</v>
      </c>
      <c r="F2177" s="15">
        <f t="shared" si="67"/>
        <v>2.943265278620039E-2</v>
      </c>
    </row>
    <row r="2178" spans="1:6">
      <c r="A2178" s="11">
        <v>39701</v>
      </c>
      <c r="B2178" s="13">
        <v>74213.963480823833</v>
      </c>
      <c r="C2178" s="6">
        <v>21.66</v>
      </c>
      <c r="D2178" s="6">
        <f t="shared" si="66"/>
        <v>2.8879999999999999</v>
      </c>
      <c r="E2178" s="1">
        <f>LOOKUP(A2178,'Crude Price'!A2178:A6109,'Crude Price'!C2178:C6109)</f>
        <v>96</v>
      </c>
      <c r="F2178" s="15">
        <f t="shared" si="67"/>
        <v>3.0083333333333333E-2</v>
      </c>
    </row>
    <row r="2179" spans="1:6">
      <c r="A2179" s="11">
        <v>39702</v>
      </c>
      <c r="B2179" s="13">
        <v>68522.15210218665</v>
      </c>
      <c r="C2179" s="6">
        <v>20.576999999999998</v>
      </c>
      <c r="D2179" s="6">
        <f t="shared" ref="D2179:D2242" si="68">C2179/7.5</f>
        <v>2.7435999999999998</v>
      </c>
      <c r="E2179" s="1">
        <f>LOOKUP(A2179,'Crude Price'!A2179:A6110,'Crude Price'!C2179:C6110)</f>
        <v>96.01</v>
      </c>
      <c r="F2179" s="15">
        <f t="shared" ref="F2179:F2242" si="69">D2179/E2179</f>
        <v>2.857618998021039E-2</v>
      </c>
    </row>
    <row r="2180" spans="1:6">
      <c r="A2180" s="11">
        <v>39703</v>
      </c>
      <c r="B2180" s="13">
        <v>65951.881580665824</v>
      </c>
      <c r="C2180" s="6">
        <v>20.035500000000003</v>
      </c>
      <c r="D2180" s="6">
        <f t="shared" si="68"/>
        <v>2.6714000000000002</v>
      </c>
      <c r="E2180" s="1">
        <f>LOOKUP(A2180,'Crude Price'!A2180:A6111,'Crude Price'!C2180:C6111)</f>
        <v>94.37</v>
      </c>
      <c r="F2180" s="15">
        <f t="shared" si="69"/>
        <v>2.8307724912578151E-2</v>
      </c>
    </row>
    <row r="2181" spans="1:6">
      <c r="A2181" s="11">
        <v>39706</v>
      </c>
      <c r="B2181" s="13">
        <v>65462.638297222482</v>
      </c>
      <c r="C2181" s="6">
        <v>19.855000000000004</v>
      </c>
      <c r="D2181" s="6">
        <f t="shared" si="68"/>
        <v>2.647333333333334</v>
      </c>
      <c r="E2181" s="1">
        <f>LOOKUP(A2181,'Crude Price'!A2181:A6112,'Crude Price'!C2181:C6112)</f>
        <v>90.45</v>
      </c>
      <c r="F2181" s="15">
        <f t="shared" si="69"/>
        <v>2.9268472452552062E-2</v>
      </c>
    </row>
    <row r="2182" spans="1:6">
      <c r="A2182" s="11">
        <v>39707</v>
      </c>
      <c r="B2182" s="13">
        <v>58730.313299546535</v>
      </c>
      <c r="C2182" s="6">
        <v>18.5915</v>
      </c>
      <c r="D2182" s="6">
        <f t="shared" si="68"/>
        <v>2.4788666666666668</v>
      </c>
      <c r="E2182" s="1">
        <f>LOOKUP(A2182,'Crude Price'!A2182:A6113,'Crude Price'!C2182:C6113)</f>
        <v>85.85</v>
      </c>
      <c r="F2182" s="15">
        <f t="shared" si="69"/>
        <v>2.8874393321685114E-2</v>
      </c>
    </row>
    <row r="2183" spans="1:6">
      <c r="A2183" s="11">
        <v>39708</v>
      </c>
      <c r="B2183" s="13">
        <v>51997.98830187061</v>
      </c>
      <c r="C2183" s="6">
        <v>17.327999999999999</v>
      </c>
      <c r="D2183" s="6">
        <f t="shared" si="68"/>
        <v>2.3104</v>
      </c>
      <c r="E2183" s="1">
        <f>LOOKUP(A2183,'Crude Price'!A2183:A6114,'Crude Price'!C2183:C6114)</f>
        <v>86.09</v>
      </c>
      <c r="F2183" s="15">
        <f t="shared" si="69"/>
        <v>2.6837031014055057E-2</v>
      </c>
    </row>
    <row r="2184" spans="1:6">
      <c r="A2184" s="11">
        <v>39709</v>
      </c>
      <c r="B2184" s="13">
        <v>51508.74501842726</v>
      </c>
      <c r="C2184" s="6">
        <v>17.147500000000001</v>
      </c>
      <c r="D2184" s="6">
        <f t="shared" si="68"/>
        <v>2.2863333333333333</v>
      </c>
      <c r="E2184" s="1">
        <f>LOOKUP(A2184,'Crude Price'!A2184:A6115,'Crude Price'!C2184:C6115)</f>
        <v>90.89</v>
      </c>
      <c r="F2184" s="15">
        <f t="shared" si="69"/>
        <v>2.5154949205999925E-2</v>
      </c>
    </row>
    <row r="2185" spans="1:6">
      <c r="A2185" s="11">
        <v>39710</v>
      </c>
      <c r="B2185" s="13">
        <v>62543.904449495407</v>
      </c>
      <c r="C2185" s="6">
        <v>18.952500000000001</v>
      </c>
      <c r="D2185" s="6">
        <f t="shared" si="68"/>
        <v>2.5270000000000001</v>
      </c>
      <c r="E2185" s="1">
        <f>LOOKUP(A2185,'Crude Price'!A2185:A6116,'Crude Price'!C2185:C6116)</f>
        <v>93.46</v>
      </c>
      <c r="F2185" s="15">
        <f t="shared" si="69"/>
        <v>2.7038305157286543E-2</v>
      </c>
    </row>
    <row r="2186" spans="1:6">
      <c r="A2186" s="11">
        <v>39713</v>
      </c>
      <c r="B2186" s="13">
        <v>67335.98216633097</v>
      </c>
      <c r="C2186" s="6">
        <v>19.674500000000002</v>
      </c>
      <c r="D2186" s="6">
        <f t="shared" si="68"/>
        <v>2.6232666666666669</v>
      </c>
      <c r="E2186" s="1">
        <f>LOOKUP(A2186,'Crude Price'!A2186:A6117,'Crude Price'!C2186:C6117)</f>
        <v>100.43</v>
      </c>
      <c r="F2186" s="15">
        <f t="shared" si="69"/>
        <v>2.6120349165256067E-2</v>
      </c>
    </row>
    <row r="2187" spans="1:6">
      <c r="A2187" s="11">
        <v>39714</v>
      </c>
      <c r="B2187" s="13">
        <v>87735.764168748006</v>
      </c>
      <c r="C2187" s="6">
        <v>23.104000000000003</v>
      </c>
      <c r="D2187" s="6">
        <f t="shared" si="68"/>
        <v>3.0805333333333338</v>
      </c>
      <c r="E2187" s="1">
        <f>LOOKUP(A2187,'Crude Price'!A2187:A6118,'Crude Price'!C2187:C6118)</f>
        <v>100.72</v>
      </c>
      <c r="F2187" s="15">
        <f t="shared" si="69"/>
        <v>3.0585120465978295E-2</v>
      </c>
    </row>
    <row r="2188" spans="1:6">
      <c r="A2188" s="11">
        <v>39715</v>
      </c>
      <c r="B2188" s="13">
        <v>102932.97807597119</v>
      </c>
      <c r="C2188" s="6">
        <v>25.631</v>
      </c>
      <c r="D2188" s="6">
        <f t="shared" si="68"/>
        <v>3.4174666666666669</v>
      </c>
      <c r="E2188" s="1">
        <f>LOOKUP(A2188,'Crude Price'!A2188:A6119,'Crude Price'!C2188:C6119)</f>
        <v>102.09</v>
      </c>
      <c r="F2188" s="15">
        <f t="shared" si="69"/>
        <v>3.3475038364841482E-2</v>
      </c>
    </row>
    <row r="2189" spans="1:6">
      <c r="A2189" s="11">
        <v>39716</v>
      </c>
      <c r="B2189" s="13">
        <v>109806.0830308843</v>
      </c>
      <c r="C2189" s="6">
        <v>26.714000000000002</v>
      </c>
      <c r="D2189" s="6">
        <f t="shared" si="68"/>
        <v>3.561866666666667</v>
      </c>
      <c r="E2189" s="1">
        <f>LOOKUP(A2189,'Crude Price'!A2189:A6120,'Crude Price'!C2189:C6120)</f>
        <v>100.45</v>
      </c>
      <c r="F2189" s="15">
        <f t="shared" si="69"/>
        <v>3.5459100713456114E-2</v>
      </c>
    </row>
    <row r="2190" spans="1:6">
      <c r="A2190" s="11">
        <v>39717</v>
      </c>
      <c r="B2190" s="13">
        <v>111476.61989060351</v>
      </c>
      <c r="C2190" s="6">
        <v>26.894500000000001</v>
      </c>
      <c r="D2190" s="6">
        <f t="shared" si="68"/>
        <v>3.5859333333333336</v>
      </c>
      <c r="E2190" s="1">
        <f>LOOKUP(A2190,'Crude Price'!A2190:A6121,'Crude Price'!C2190:C6121)</f>
        <v>100.88</v>
      </c>
      <c r="F2190" s="15">
        <f t="shared" si="69"/>
        <v>3.5546523922812587E-2</v>
      </c>
    </row>
    <row r="2191" spans="1:6">
      <c r="A2191" s="11">
        <v>39720</v>
      </c>
      <c r="B2191" s="13">
        <v>110970.65075422722</v>
      </c>
      <c r="C2191" s="6">
        <v>26.5335</v>
      </c>
      <c r="D2191" s="6">
        <f t="shared" si="68"/>
        <v>3.5377999999999998</v>
      </c>
      <c r="E2191" s="1">
        <f>LOOKUP(A2191,'Crude Price'!A2191:A6122,'Crude Price'!C2191:C6122)</f>
        <v>95.96</v>
      </c>
      <c r="F2191" s="15">
        <f t="shared" si="69"/>
        <v>3.6867444768653605E-2</v>
      </c>
    </row>
    <row r="2192" spans="1:6">
      <c r="A2192" s="11">
        <v>39721</v>
      </c>
      <c r="B2192" s="13">
        <v>110717.66618603904</v>
      </c>
      <c r="C2192" s="6">
        <v>26.353000000000002</v>
      </c>
      <c r="D2192" s="6">
        <f t="shared" si="68"/>
        <v>3.5137333333333336</v>
      </c>
      <c r="E2192" s="1">
        <f>LOOKUP(A2192,'Crude Price'!A2192:A6123,'Crude Price'!C2192:C6123)</f>
        <v>93.52</v>
      </c>
      <c r="F2192" s="15">
        <f t="shared" si="69"/>
        <v>3.7571998859424013E-2</v>
      </c>
    </row>
    <row r="2193" spans="1:6">
      <c r="A2193" s="11">
        <v>39722</v>
      </c>
      <c r="B2193" s="13">
        <v>110464.68161785089</v>
      </c>
      <c r="C2193" s="6">
        <v>26.172499999999999</v>
      </c>
      <c r="D2193" s="6">
        <f t="shared" si="68"/>
        <v>3.4896666666666665</v>
      </c>
      <c r="E2193" s="1">
        <f>LOOKUP(A2193,'Crude Price'!A2193:A6124,'Crude Price'!C2193:C6124)</f>
        <v>92.19</v>
      </c>
      <c r="F2193" s="15">
        <f t="shared" si="69"/>
        <v>3.7852984777813931E-2</v>
      </c>
    </row>
    <row r="2194" spans="1:6">
      <c r="A2194" s="11">
        <v>39723</v>
      </c>
      <c r="B2194" s="13">
        <v>107090.15619254642</v>
      </c>
      <c r="C2194" s="6">
        <v>25.450499999999998</v>
      </c>
      <c r="D2194" s="6">
        <f t="shared" si="68"/>
        <v>3.3933999999999997</v>
      </c>
      <c r="E2194" s="1">
        <f>LOOKUP(A2194,'Crude Price'!A2194:A6125,'Crude Price'!C2194:C6125)</f>
        <v>88.88</v>
      </c>
      <c r="F2194" s="15">
        <f t="shared" si="69"/>
        <v>3.8179567956795682E-2</v>
      </c>
    </row>
    <row r="2195" spans="1:6">
      <c r="A2195" s="11">
        <v>39724</v>
      </c>
      <c r="B2195" s="13">
        <v>105796.65800531949</v>
      </c>
      <c r="C2195" s="6">
        <v>25.089499999999997</v>
      </c>
      <c r="D2195" s="6">
        <f t="shared" si="68"/>
        <v>3.3452666666666664</v>
      </c>
      <c r="E2195" s="1">
        <f>LOOKUP(A2195,'Crude Price'!A2195:A6126,'Crude Price'!C2195:C6126)</f>
        <v>88.95</v>
      </c>
      <c r="F2195" s="15">
        <f t="shared" si="69"/>
        <v>3.7608394228967577E-2</v>
      </c>
    </row>
    <row r="2196" spans="1:6">
      <c r="A2196" s="11">
        <v>39727</v>
      </c>
      <c r="B2196" s="13">
        <v>106584.18705617012</v>
      </c>
      <c r="C2196" s="6">
        <v>25.089499999999997</v>
      </c>
      <c r="D2196" s="6">
        <f t="shared" si="68"/>
        <v>3.3452666666666664</v>
      </c>
      <c r="E2196" s="1">
        <f>LOOKUP(A2196,'Crude Price'!A2196:A6127,'Crude Price'!C2196:C6127)</f>
        <v>84.71</v>
      </c>
      <c r="F2196" s="15">
        <f t="shared" si="69"/>
        <v>3.9490811789241728E-2</v>
      </c>
    </row>
    <row r="2197" spans="1:6">
      <c r="A2197" s="11">
        <v>39728</v>
      </c>
      <c r="B2197" s="13">
        <v>104250.17524990447</v>
      </c>
      <c r="C2197" s="6">
        <v>24.548000000000002</v>
      </c>
      <c r="D2197" s="6">
        <f t="shared" si="68"/>
        <v>3.2730666666666668</v>
      </c>
      <c r="E2197" s="1">
        <f>LOOKUP(A2197,'Crude Price'!A2197:A6128,'Crude Price'!C2197:C6128)</f>
        <v>83.17</v>
      </c>
      <c r="F2197" s="15">
        <f t="shared" si="69"/>
        <v>3.9353933710071738E-2</v>
      </c>
    </row>
    <row r="2198" spans="1:6">
      <c r="A2198" s="11">
        <v>39729</v>
      </c>
      <c r="B2198" s="13">
        <v>97754.108967483684</v>
      </c>
      <c r="C2198" s="6">
        <v>23.284500000000001</v>
      </c>
      <c r="D2198" s="6">
        <f t="shared" si="68"/>
        <v>3.1046</v>
      </c>
      <c r="E2198" s="1">
        <f>LOOKUP(A2198,'Crude Price'!A2198:A6129,'Crude Price'!C2198:C6129)</f>
        <v>80.77</v>
      </c>
      <c r="F2198" s="15">
        <f t="shared" si="69"/>
        <v>3.8437538690107714E-2</v>
      </c>
    </row>
    <row r="2199" spans="1:6">
      <c r="A2199" s="11">
        <v>39730</v>
      </c>
      <c r="B2199" s="13">
        <v>94379.583542179229</v>
      </c>
      <c r="C2199" s="6">
        <v>22.5625</v>
      </c>
      <c r="D2199" s="6">
        <f t="shared" si="68"/>
        <v>3.0083333333333333</v>
      </c>
      <c r="E2199" s="1">
        <f>LOOKUP(A2199,'Crude Price'!A2199:A6130,'Crude Price'!C2199:C6130)</f>
        <v>81.650000000000006</v>
      </c>
      <c r="F2199" s="15">
        <f t="shared" si="69"/>
        <v>3.6844253929373336E-2</v>
      </c>
    </row>
    <row r="2200" spans="1:6">
      <c r="A2200" s="11">
        <v>39731</v>
      </c>
      <c r="B2200" s="13">
        <v>80599.92192648715</v>
      </c>
      <c r="C2200" s="6">
        <v>20.035500000000003</v>
      </c>
      <c r="D2200" s="6">
        <f t="shared" si="68"/>
        <v>2.6714000000000002</v>
      </c>
      <c r="E2200" s="1">
        <f>LOOKUP(A2200,'Crude Price'!A2200:A6131,'Crude Price'!C2200:C6131)</f>
        <v>74.58</v>
      </c>
      <c r="F2200" s="15">
        <f t="shared" si="69"/>
        <v>3.5819254491820871E-2</v>
      </c>
    </row>
    <row r="2201" spans="1:6">
      <c r="A2201" s="11">
        <v>39734</v>
      </c>
      <c r="B2201" s="13">
        <v>79306.423739260223</v>
      </c>
      <c r="C2201" s="6">
        <v>19.674500000000002</v>
      </c>
      <c r="D2201" s="6">
        <f t="shared" si="68"/>
        <v>2.6232666666666669</v>
      </c>
      <c r="E2201" s="1">
        <f>LOOKUP(A2201,'Crude Price'!A2201:A6132,'Crude Price'!C2201:C6132)</f>
        <v>74.37</v>
      </c>
      <c r="F2201" s="15">
        <f t="shared" si="69"/>
        <v>3.5273183631392584E-2</v>
      </c>
    </row>
    <row r="2202" spans="1:6">
      <c r="A2202" s="11">
        <v>39735</v>
      </c>
      <c r="B2202" s="13">
        <v>76972.411932994539</v>
      </c>
      <c r="C2202" s="6">
        <v>19.133000000000003</v>
      </c>
      <c r="D2202" s="6">
        <f t="shared" si="68"/>
        <v>2.5510666666666668</v>
      </c>
      <c r="E2202" s="1">
        <f>LOOKUP(A2202,'Crude Price'!A2202:A6133,'Crude Price'!C2202:C6133)</f>
        <v>74.98</v>
      </c>
      <c r="F2202" s="15">
        <f t="shared" si="69"/>
        <v>3.4023295100915799E-2</v>
      </c>
    </row>
    <row r="2203" spans="1:6">
      <c r="A2203" s="11">
        <v>39736</v>
      </c>
      <c r="B2203" s="13">
        <v>71516.859269612527</v>
      </c>
      <c r="C2203" s="6">
        <v>18.05</v>
      </c>
      <c r="D2203" s="6">
        <f t="shared" si="68"/>
        <v>2.4066666666666667</v>
      </c>
      <c r="E2203" s="1">
        <f>LOOKUP(A2203,'Crude Price'!A2203:A6134,'Crude Price'!C2203:C6134)</f>
        <v>66.86</v>
      </c>
      <c r="F2203" s="15">
        <f t="shared" si="69"/>
        <v>3.5995612723103004E-2</v>
      </c>
    </row>
    <row r="2204" spans="1:6">
      <c r="A2204" s="11">
        <v>39737</v>
      </c>
      <c r="B2204" s="13">
        <v>69182.847463346843</v>
      </c>
      <c r="C2204" s="6">
        <v>17.508500000000002</v>
      </c>
      <c r="D2204" s="6">
        <f t="shared" si="68"/>
        <v>2.3344666666666667</v>
      </c>
      <c r="E2204" s="1">
        <f>LOOKUP(A2204,'Crude Price'!A2204:A6135,'Crude Price'!C2204:C6135)</f>
        <v>64.14</v>
      </c>
      <c r="F2204" s="15">
        <f t="shared" si="69"/>
        <v>3.6396424488098947E-2</v>
      </c>
    </row>
    <row r="2205" spans="1:6">
      <c r="A2205" s="11">
        <v>39738</v>
      </c>
      <c r="B2205" s="13">
        <v>66848.835657081159</v>
      </c>
      <c r="C2205" s="6">
        <v>16.966999999999999</v>
      </c>
      <c r="D2205" s="6">
        <f t="shared" si="68"/>
        <v>2.2622666666666666</v>
      </c>
      <c r="E2205" s="1">
        <f>LOOKUP(A2205,'Crude Price'!A2205:A6136,'Crude Price'!C2205:C6136)</f>
        <v>66.05</v>
      </c>
      <c r="F2205" s="15">
        <f t="shared" si="69"/>
        <v>3.4250820085793589E-2</v>
      </c>
    </row>
    <row r="2206" spans="1:6">
      <c r="A2206" s="11">
        <v>39741</v>
      </c>
      <c r="B2206" s="13">
        <v>65555.337469854232</v>
      </c>
      <c r="C2206" s="6">
        <v>16.606000000000002</v>
      </c>
      <c r="D2206" s="6">
        <f t="shared" si="68"/>
        <v>2.2141333333333337</v>
      </c>
      <c r="E2206" s="1">
        <f>LOOKUP(A2206,'Crude Price'!A2206:A6137,'Crude Price'!C2206:C6137)</f>
        <v>67.45</v>
      </c>
      <c r="F2206" s="15">
        <f t="shared" si="69"/>
        <v>3.2826291079812213E-2</v>
      </c>
    </row>
    <row r="2207" spans="1:6">
      <c r="A2207" s="11">
        <v>39742</v>
      </c>
      <c r="B2207" s="13">
        <v>64261.839282627319</v>
      </c>
      <c r="C2207" s="6">
        <v>16.245000000000001</v>
      </c>
      <c r="D2207" s="6">
        <f t="shared" si="68"/>
        <v>2.1659999999999999</v>
      </c>
      <c r="E2207" s="1">
        <f>LOOKUP(A2207,'Crude Price'!A2207:A6138,'Crude Price'!C2207:C6138)</f>
        <v>65.989999999999995</v>
      </c>
      <c r="F2207" s="15">
        <f t="shared" si="69"/>
        <v>3.2823155023488405E-2</v>
      </c>
    </row>
    <row r="2208" spans="1:6">
      <c r="A2208" s="11">
        <v>39743</v>
      </c>
      <c r="B2208" s="13">
        <v>61927.827476361635</v>
      </c>
      <c r="C2208" s="6">
        <v>15.7035</v>
      </c>
      <c r="D2208" s="6">
        <f t="shared" si="68"/>
        <v>2.0937999999999999</v>
      </c>
      <c r="E2208" s="1">
        <f>LOOKUP(A2208,'Crude Price'!A2208:A6139,'Crude Price'!C2208:C6139)</f>
        <v>62.95</v>
      </c>
      <c r="F2208" s="15">
        <f t="shared" si="69"/>
        <v>3.3261318506751389E-2</v>
      </c>
    </row>
    <row r="2209" spans="1:6">
      <c r="A2209" s="11">
        <v>39744</v>
      </c>
      <c r="B2209" s="13">
        <v>59593.815670095937</v>
      </c>
      <c r="C2209" s="6">
        <v>15.162000000000001</v>
      </c>
      <c r="D2209" s="6">
        <f t="shared" si="68"/>
        <v>2.0216000000000003</v>
      </c>
      <c r="E2209" s="1">
        <f>LOOKUP(A2209,'Crude Price'!A2209:A6140,'Crude Price'!C2209:C6140)</f>
        <v>65.06</v>
      </c>
      <c r="F2209" s="15">
        <f t="shared" si="69"/>
        <v>3.1072855825391949E-2</v>
      </c>
    </row>
    <row r="2210" spans="1:6">
      <c r="A2210" s="11">
        <v>39745</v>
      </c>
      <c r="B2210" s="13">
        <v>56219.290244791497</v>
      </c>
      <c r="C2210" s="6">
        <v>14.440000000000001</v>
      </c>
      <c r="D2210" s="6">
        <f t="shared" si="68"/>
        <v>1.9253333333333336</v>
      </c>
      <c r="E2210" s="1">
        <f>LOOKUP(A2210,'Crude Price'!A2210:A6141,'Crude Price'!C2210:C6141)</f>
        <v>60.57</v>
      </c>
      <c r="F2210" s="15">
        <f t="shared" si="69"/>
        <v>3.1786913213361953E-2</v>
      </c>
    </row>
    <row r="2211" spans="1:6">
      <c r="A2211" s="11">
        <v>39748</v>
      </c>
      <c r="B2211" s="13">
        <v>53885.278438525806</v>
      </c>
      <c r="C2211" s="6">
        <v>13.8985</v>
      </c>
      <c r="D2211" s="6">
        <f t="shared" si="68"/>
        <v>1.8531333333333333</v>
      </c>
      <c r="E2211" s="1">
        <f>LOOKUP(A2211,'Crude Price'!A2211:A6142,'Crude Price'!C2211:C6142)</f>
        <v>59.34</v>
      </c>
      <c r="F2211" s="15">
        <f t="shared" si="69"/>
        <v>3.1229075384788224E-2</v>
      </c>
    </row>
    <row r="2212" spans="1:6">
      <c r="A2212" s="11">
        <v>39749</v>
      </c>
      <c r="B2212" s="13">
        <v>49470.239394182587</v>
      </c>
      <c r="C2212" s="6">
        <v>12.996</v>
      </c>
      <c r="D2212" s="6">
        <f t="shared" si="68"/>
        <v>1.7328000000000001</v>
      </c>
      <c r="E2212" s="1">
        <f>LOOKUP(A2212,'Crude Price'!A2212:A6143,'Crude Price'!C2212:C6143)</f>
        <v>58.87</v>
      </c>
      <c r="F2212" s="15">
        <f t="shared" si="69"/>
        <v>2.9434346865975881E-2</v>
      </c>
    </row>
    <row r="2213" spans="1:6">
      <c r="A2213" s="11">
        <v>39750</v>
      </c>
      <c r="B2213" s="13">
        <v>48176.741206955659</v>
      </c>
      <c r="C2213" s="6">
        <v>12.635</v>
      </c>
      <c r="D2213" s="6">
        <f t="shared" si="68"/>
        <v>1.6846666666666665</v>
      </c>
      <c r="E2213" s="1">
        <f>LOOKUP(A2213,'Crude Price'!A2213:A6144,'Crude Price'!C2213:C6144)</f>
        <v>64</v>
      </c>
      <c r="F2213" s="15">
        <f t="shared" si="69"/>
        <v>2.6322916666666665E-2</v>
      </c>
    </row>
    <row r="2214" spans="1:6">
      <c r="A2214" s="11">
        <v>39751</v>
      </c>
      <c r="B2214" s="13">
        <v>48570.505732380974</v>
      </c>
      <c r="C2214" s="6">
        <v>12.635</v>
      </c>
      <c r="D2214" s="6">
        <f t="shared" si="68"/>
        <v>1.6846666666666665</v>
      </c>
      <c r="E2214" s="1">
        <f>LOOKUP(A2214,'Crude Price'!A2214:A6145,'Crude Price'!C2214:C6145)</f>
        <v>60.86</v>
      </c>
      <c r="F2214" s="15">
        <f t="shared" si="69"/>
        <v>2.7681016540694488E-2</v>
      </c>
    </row>
    <row r="2215" spans="1:6">
      <c r="A2215" s="11">
        <v>39752</v>
      </c>
      <c r="B2215" s="13">
        <v>48570.505732380974</v>
      </c>
      <c r="C2215" s="6">
        <v>12.635</v>
      </c>
      <c r="D2215" s="6">
        <f t="shared" si="68"/>
        <v>1.6846666666666665</v>
      </c>
      <c r="E2215" s="1">
        <f>LOOKUP(A2215,'Crude Price'!A2215:A6146,'Crude Price'!C2215:C6146)</f>
        <v>60</v>
      </c>
      <c r="F2215" s="15">
        <f t="shared" si="69"/>
        <v>2.8077777777777774E-2</v>
      </c>
    </row>
    <row r="2216" spans="1:6">
      <c r="A2216" s="11">
        <v>39755</v>
      </c>
      <c r="B2216" s="13">
        <v>48570.505732380974</v>
      </c>
      <c r="C2216" s="6">
        <v>12.635</v>
      </c>
      <c r="D2216" s="6">
        <f t="shared" si="68"/>
        <v>1.6846666666666665</v>
      </c>
      <c r="E2216" s="1">
        <f>LOOKUP(A2216,'Crude Price'!A2216:A6147,'Crude Price'!C2216:C6147)</f>
        <v>60.32</v>
      </c>
      <c r="F2216" s="15">
        <f t="shared" si="69"/>
        <v>2.7928824049513704E-2</v>
      </c>
    </row>
    <row r="2217" spans="1:6">
      <c r="A2217" s="11">
        <v>39756</v>
      </c>
      <c r="B2217" s="13">
        <v>48570.505732380974</v>
      </c>
      <c r="C2217" s="6">
        <v>12.635</v>
      </c>
      <c r="D2217" s="6">
        <f t="shared" si="68"/>
        <v>1.6846666666666665</v>
      </c>
      <c r="E2217" s="1">
        <f>LOOKUP(A2217,'Crude Price'!A2217:A6148,'Crude Price'!C2217:C6148)</f>
        <v>62.78</v>
      </c>
      <c r="F2217" s="15">
        <f t="shared" si="69"/>
        <v>2.6834448338111924E-2</v>
      </c>
    </row>
    <row r="2218" spans="1:6">
      <c r="A2218" s="11">
        <v>39757</v>
      </c>
      <c r="B2218" s="13">
        <v>50651.532970458502</v>
      </c>
      <c r="C2218" s="6">
        <v>12.996</v>
      </c>
      <c r="D2218" s="6">
        <f t="shared" si="68"/>
        <v>1.7328000000000001</v>
      </c>
      <c r="E2218" s="1">
        <f>LOOKUP(A2218,'Crude Price'!A2218:A6149,'Crude Price'!C2218:C6149)</f>
        <v>61.09</v>
      </c>
      <c r="F2218" s="15">
        <f t="shared" si="69"/>
        <v>2.8364707808151906E-2</v>
      </c>
    </row>
    <row r="2219" spans="1:6">
      <c r="A2219" s="11">
        <v>39758</v>
      </c>
      <c r="B2219" s="13">
        <v>49611.019351419738</v>
      </c>
      <c r="C2219" s="6">
        <v>12.8155</v>
      </c>
      <c r="D2219" s="6">
        <f t="shared" si="68"/>
        <v>1.7087333333333334</v>
      </c>
      <c r="E2219" s="1">
        <f>LOOKUP(A2219,'Crude Price'!A2219:A6150,'Crude Price'!C2219:C6150)</f>
        <v>56.14</v>
      </c>
      <c r="F2219" s="15">
        <f t="shared" si="69"/>
        <v>3.0437002731267072E-2</v>
      </c>
    </row>
    <row r="2220" spans="1:6">
      <c r="A2220" s="11">
        <v>39759</v>
      </c>
      <c r="B2220" s="13">
        <v>49611.019351419738</v>
      </c>
      <c r="C2220" s="6">
        <v>12.8155</v>
      </c>
      <c r="D2220" s="6">
        <f t="shared" si="68"/>
        <v>1.7087333333333334</v>
      </c>
      <c r="E2220" s="1">
        <f>LOOKUP(A2220,'Crude Price'!A2220:A6151,'Crude Price'!C2220:C6151)</f>
        <v>56.84</v>
      </c>
      <c r="F2220" s="15">
        <f t="shared" si="69"/>
        <v>3.0062162796152946E-2</v>
      </c>
    </row>
    <row r="2221" spans="1:6">
      <c r="A2221" s="11">
        <v>39762</v>
      </c>
      <c r="B2221" s="13">
        <v>48570.505732380974</v>
      </c>
      <c r="C2221" s="6">
        <v>12.635</v>
      </c>
      <c r="D2221" s="6">
        <f t="shared" si="68"/>
        <v>1.6846666666666665</v>
      </c>
      <c r="E2221" s="1">
        <f>LOOKUP(A2221,'Crude Price'!A2221:A6152,'Crude Price'!C2221:C6152)</f>
        <v>57.08</v>
      </c>
      <c r="F2221" s="15">
        <f t="shared" si="69"/>
        <v>2.9514132212099975E-2</v>
      </c>
    </row>
    <row r="2222" spans="1:6">
      <c r="A2222" s="11">
        <v>39763</v>
      </c>
      <c r="B2222" s="13">
        <v>48570.505732380974</v>
      </c>
      <c r="C2222" s="6">
        <v>12.635</v>
      </c>
      <c r="D2222" s="6">
        <f t="shared" si="68"/>
        <v>1.6846666666666665</v>
      </c>
      <c r="E2222" s="1">
        <f>LOOKUP(A2222,'Crude Price'!A2222:A6153,'Crude Price'!C2222:C6153)</f>
        <v>54.76</v>
      </c>
      <c r="F2222" s="15">
        <f t="shared" si="69"/>
        <v>3.07645483321159E-2</v>
      </c>
    </row>
    <row r="2223" spans="1:6">
      <c r="A2223" s="11">
        <v>39764</v>
      </c>
      <c r="B2223" s="13">
        <v>48570.505732380974</v>
      </c>
      <c r="C2223" s="6">
        <v>12.635</v>
      </c>
      <c r="D2223" s="6">
        <f t="shared" si="68"/>
        <v>1.6846666666666665</v>
      </c>
      <c r="E2223" s="1">
        <f>LOOKUP(A2223,'Crude Price'!A2223:A6154,'Crude Price'!C2223:C6154)</f>
        <v>52.47</v>
      </c>
      <c r="F2223" s="15">
        <f t="shared" si="69"/>
        <v>3.2107235880820782E-2</v>
      </c>
    </row>
    <row r="2224" spans="1:6">
      <c r="A2224" s="11">
        <v>39765</v>
      </c>
      <c r="B2224" s="13">
        <v>48570.505732380974</v>
      </c>
      <c r="C2224" s="6">
        <v>12.635</v>
      </c>
      <c r="D2224" s="6">
        <f t="shared" si="68"/>
        <v>1.6846666666666665</v>
      </c>
      <c r="E2224" s="1">
        <f>LOOKUP(A2224,'Crude Price'!A2224:A6155,'Crude Price'!C2224:C6155)</f>
        <v>51.32</v>
      </c>
      <c r="F2224" s="15">
        <f t="shared" si="69"/>
        <v>3.282670823590543E-2</v>
      </c>
    </row>
    <row r="2225" spans="1:6">
      <c r="A2225" s="11">
        <v>39766</v>
      </c>
      <c r="B2225" s="13">
        <v>47845.003733682446</v>
      </c>
      <c r="C2225" s="6">
        <v>12.454499999999999</v>
      </c>
      <c r="D2225" s="6">
        <f t="shared" si="68"/>
        <v>1.6605999999999999</v>
      </c>
      <c r="E2225" s="1">
        <f>LOOKUP(A2225,'Crude Price'!A2225:A6156,'Crude Price'!C2225:C6156)</f>
        <v>50.7</v>
      </c>
      <c r="F2225" s="15">
        <f t="shared" si="69"/>
        <v>3.2753451676528593E-2</v>
      </c>
    </row>
    <row r="2226" spans="1:6">
      <c r="A2226" s="11">
        <v>39769</v>
      </c>
      <c r="B2226" s="13">
        <v>48160.015354022689</v>
      </c>
      <c r="C2226" s="6">
        <v>12.454499999999999</v>
      </c>
      <c r="D2226" s="6">
        <f t="shared" si="68"/>
        <v>1.6605999999999999</v>
      </c>
      <c r="E2226" s="1">
        <f>LOOKUP(A2226,'Crude Price'!A2226:A6157,'Crude Price'!C2226:C6157)</f>
        <v>50.82</v>
      </c>
      <c r="F2226" s="15">
        <f t="shared" si="69"/>
        <v>3.2676111767020857E-2</v>
      </c>
    </row>
    <row r="2227" spans="1:6">
      <c r="A2227" s="11">
        <v>39770</v>
      </c>
      <c r="B2227" s="13">
        <v>48475.02697436294</v>
      </c>
      <c r="C2227" s="6">
        <v>12.454499999999999</v>
      </c>
      <c r="D2227" s="6">
        <f t="shared" si="68"/>
        <v>1.6605999999999999</v>
      </c>
      <c r="E2227" s="1">
        <f>LOOKUP(A2227,'Crude Price'!A2227:A6158,'Crude Price'!C2227:C6158)</f>
        <v>49.1</v>
      </c>
      <c r="F2227" s="15">
        <f t="shared" si="69"/>
        <v>3.3820773930753563E-2</v>
      </c>
    </row>
    <row r="2228" spans="1:6">
      <c r="A2228" s="11">
        <v>39771</v>
      </c>
      <c r="B2228" s="13">
        <v>48790.038594703175</v>
      </c>
      <c r="C2228" s="6">
        <v>12.454499999999999</v>
      </c>
      <c r="D2228" s="6">
        <f t="shared" si="68"/>
        <v>1.6605999999999999</v>
      </c>
      <c r="E2228" s="1">
        <f>LOOKUP(A2228,'Crude Price'!A2228:A6159,'Crude Price'!C2228:C6159)</f>
        <v>48.35</v>
      </c>
      <c r="F2228" s="15">
        <f t="shared" si="69"/>
        <v>3.4345398138572902E-2</v>
      </c>
    </row>
    <row r="2229" spans="1:6">
      <c r="A2229" s="11">
        <v>39772</v>
      </c>
      <c r="B2229" s="13">
        <v>49105.050215043419</v>
      </c>
      <c r="C2229" s="6">
        <v>12.454499999999999</v>
      </c>
      <c r="D2229" s="6">
        <f t="shared" si="68"/>
        <v>1.6605999999999999</v>
      </c>
      <c r="E2229" s="1">
        <f>LOOKUP(A2229,'Crude Price'!A2229:A6160,'Crude Price'!C2229:C6160)</f>
        <v>45.79</v>
      </c>
      <c r="F2229" s="15">
        <f t="shared" si="69"/>
        <v>3.6265560165975104E-2</v>
      </c>
    </row>
    <row r="2230" spans="1:6">
      <c r="A2230" s="11">
        <v>39773</v>
      </c>
      <c r="B2230" s="13">
        <v>49420.061835383669</v>
      </c>
      <c r="C2230" s="6">
        <v>12.454499999999999</v>
      </c>
      <c r="D2230" s="6">
        <f t="shared" si="68"/>
        <v>1.6605999999999999</v>
      </c>
      <c r="E2230" s="1">
        <f>LOOKUP(A2230,'Crude Price'!A2230:A6161,'Crude Price'!C2230:C6161)</f>
        <v>44.91</v>
      </c>
      <c r="F2230" s="15">
        <f t="shared" si="69"/>
        <v>3.6976174571364949E-2</v>
      </c>
    </row>
    <row r="2231" spans="1:6">
      <c r="A2231" s="11">
        <v>39776</v>
      </c>
      <c r="B2231" s="13">
        <v>46613.532598607606</v>
      </c>
      <c r="C2231" s="6">
        <v>11.913</v>
      </c>
      <c r="D2231" s="6">
        <f t="shared" si="68"/>
        <v>1.5884</v>
      </c>
      <c r="E2231" s="1">
        <f>LOOKUP(A2231,'Crude Price'!A2231:A6162,'Crude Price'!C2231:C6162)</f>
        <v>49.51</v>
      </c>
      <c r="F2231" s="15">
        <f t="shared" si="69"/>
        <v>3.208240759442537E-2</v>
      </c>
    </row>
    <row r="2232" spans="1:6">
      <c r="A2232" s="11">
        <v>39777</v>
      </c>
      <c r="B2232" s="13">
        <v>45888.0305999091</v>
      </c>
      <c r="C2232" s="6">
        <v>11.732500000000002</v>
      </c>
      <c r="D2232" s="6">
        <f t="shared" si="68"/>
        <v>1.5643333333333336</v>
      </c>
      <c r="E2232" s="1">
        <f>LOOKUP(A2232,'Crude Price'!A2232:A6163,'Crude Price'!C2232:C6163)</f>
        <v>47.51</v>
      </c>
      <c r="F2232" s="15">
        <f t="shared" si="69"/>
        <v>3.2926401459341899E-2</v>
      </c>
    </row>
    <row r="2233" spans="1:6">
      <c r="A2233" s="11">
        <v>39778</v>
      </c>
      <c r="B2233" s="13">
        <v>45162.528601210579</v>
      </c>
      <c r="C2233" s="6">
        <v>11.552000000000001</v>
      </c>
      <c r="D2233" s="6">
        <f t="shared" si="68"/>
        <v>1.5402666666666669</v>
      </c>
      <c r="E2233" s="1">
        <f>LOOKUP(A2233,'Crude Price'!A2233:A6164,'Crude Price'!C2233:C6164)</f>
        <v>49.39</v>
      </c>
      <c r="F2233" s="15">
        <f t="shared" si="69"/>
        <v>3.1185800094486068E-2</v>
      </c>
    </row>
    <row r="2234" spans="1:6">
      <c r="A2234" s="11">
        <v>39779</v>
      </c>
      <c r="B2234" s="13">
        <v>45477.540221550815</v>
      </c>
      <c r="C2234" s="6">
        <v>11.552000000000001</v>
      </c>
      <c r="D2234" s="6">
        <f t="shared" si="68"/>
        <v>1.5402666666666669</v>
      </c>
      <c r="E2234" s="1">
        <f>LOOKUP(A2234,'Crude Price'!A2234:A6165,'Crude Price'!C2234:C6165)</f>
        <v>49.39</v>
      </c>
      <c r="F2234" s="15">
        <f t="shared" si="69"/>
        <v>3.1185800094486068E-2</v>
      </c>
    </row>
    <row r="2235" spans="1:6">
      <c r="A2235" s="11">
        <v>39780</v>
      </c>
      <c r="B2235" s="13">
        <v>43711.524603813523</v>
      </c>
      <c r="C2235" s="6">
        <v>11.191000000000001</v>
      </c>
      <c r="D2235" s="6">
        <f t="shared" si="68"/>
        <v>1.4921333333333335</v>
      </c>
      <c r="E2235" s="1">
        <f>LOOKUP(A2235,'Crude Price'!A2235:A6166,'Crude Price'!C2235:C6166)</f>
        <v>47.72</v>
      </c>
      <c r="F2235" s="15">
        <f t="shared" si="69"/>
        <v>3.1268510757194751E-2</v>
      </c>
    </row>
    <row r="2236" spans="1:6">
      <c r="A2236" s="11">
        <v>39783</v>
      </c>
      <c r="B2236" s="13">
        <v>43711.524603813523</v>
      </c>
      <c r="C2236" s="6">
        <v>11.191000000000001</v>
      </c>
      <c r="D2236" s="6">
        <f t="shared" si="68"/>
        <v>1.4921333333333335</v>
      </c>
      <c r="E2236" s="1">
        <f>LOOKUP(A2236,'Crude Price'!A2236:A6167,'Crude Price'!C2236:C6167)</f>
        <v>47.58</v>
      </c>
      <c r="F2236" s="15">
        <f t="shared" si="69"/>
        <v>3.1360515622810711E-2</v>
      </c>
    </row>
    <row r="2237" spans="1:6">
      <c r="A2237" s="11">
        <v>39784</v>
      </c>
      <c r="B2237" s="13">
        <v>44752.038222852301</v>
      </c>
      <c r="C2237" s="6">
        <v>11.371500000000001</v>
      </c>
      <c r="D2237" s="6">
        <f t="shared" si="68"/>
        <v>1.5162000000000002</v>
      </c>
      <c r="E2237" s="1">
        <f>LOOKUP(A2237,'Crude Price'!A2237:A6168,'Crude Price'!C2237:C6168)</f>
        <v>45.64</v>
      </c>
      <c r="F2237" s="15">
        <f t="shared" si="69"/>
        <v>3.3220858895705523E-2</v>
      </c>
    </row>
    <row r="2238" spans="1:6">
      <c r="A2238" s="11">
        <v>39785</v>
      </c>
      <c r="B2238" s="13">
        <v>52035.633556123648</v>
      </c>
      <c r="C2238" s="6">
        <v>12.635</v>
      </c>
      <c r="D2238" s="6">
        <f t="shared" si="68"/>
        <v>1.6846666666666665</v>
      </c>
      <c r="E2238" s="1">
        <f>LOOKUP(A2238,'Crude Price'!A2238:A6169,'Crude Price'!C2238:C6169)</f>
        <v>44.39</v>
      </c>
      <c r="F2238" s="15">
        <f t="shared" si="69"/>
        <v>3.7951490575955545E-2</v>
      </c>
    </row>
    <row r="2239" spans="1:6">
      <c r="A2239" s="11">
        <v>39786</v>
      </c>
      <c r="B2239" s="13">
        <v>73886.419555937726</v>
      </c>
      <c r="C2239" s="6">
        <v>16.4255</v>
      </c>
      <c r="D2239" s="6">
        <f t="shared" si="68"/>
        <v>2.1900666666666666</v>
      </c>
      <c r="E2239" s="1">
        <f>LOOKUP(A2239,'Crude Price'!A2239:A6170,'Crude Price'!C2239:C6170)</f>
        <v>43.83</v>
      </c>
      <c r="F2239" s="15">
        <f t="shared" si="69"/>
        <v>4.9967297893375923E-2</v>
      </c>
    </row>
    <row r="2240" spans="1:6">
      <c r="A2240" s="11">
        <v>39787</v>
      </c>
      <c r="B2240" s="13">
        <v>75731.188078760068</v>
      </c>
      <c r="C2240" s="6">
        <v>16.7865</v>
      </c>
      <c r="D2240" s="6">
        <f t="shared" si="68"/>
        <v>2.2382</v>
      </c>
      <c r="E2240" s="1">
        <f>LOOKUP(A2240,'Crude Price'!A2240:A6171,'Crude Price'!C2240:C6171)</f>
        <v>37.04</v>
      </c>
      <c r="F2240" s="15">
        <f t="shared" si="69"/>
        <v>6.0426565874730019E-2</v>
      </c>
    </row>
    <row r="2241" spans="1:6">
      <c r="A2241" s="11">
        <v>39790</v>
      </c>
      <c r="B2241" s="13">
        <v>74454.415744466125</v>
      </c>
      <c r="C2241" s="6">
        <v>16.606000000000002</v>
      </c>
      <c r="D2241" s="6">
        <f t="shared" si="68"/>
        <v>2.2141333333333337</v>
      </c>
      <c r="E2241" s="1">
        <f>LOOKUP(A2241,'Crude Price'!A2241:A6172,'Crude Price'!C2241:C6172)</f>
        <v>40.020000000000003</v>
      </c>
      <c r="F2241" s="15">
        <f t="shared" si="69"/>
        <v>5.5325670498084296E-2</v>
      </c>
    </row>
    <row r="2242" spans="1:6">
      <c r="A2242" s="11">
        <v>39791</v>
      </c>
      <c r="B2242" s="13">
        <v>67975.075314978341</v>
      </c>
      <c r="C2242" s="6">
        <v>15.523</v>
      </c>
      <c r="D2242" s="6">
        <f t="shared" si="68"/>
        <v>2.0697333333333332</v>
      </c>
      <c r="E2242" s="1">
        <f>LOOKUP(A2242,'Crude Price'!A2242:A6173,'Crude Price'!C2242:C6173)</f>
        <v>39.770000000000003</v>
      </c>
      <c r="F2242" s="15">
        <f t="shared" si="69"/>
        <v>5.2042578157740334E-2</v>
      </c>
    </row>
    <row r="2243" spans="1:6">
      <c r="A2243" s="11">
        <v>39792</v>
      </c>
      <c r="B2243" s="13">
        <v>66698.302980684399</v>
      </c>
      <c r="C2243" s="6">
        <v>15.342499999999999</v>
      </c>
      <c r="D2243" s="6">
        <f t="shared" ref="D2243:D2306" si="70">C2243/7.5</f>
        <v>2.0456666666666665</v>
      </c>
      <c r="E2243" s="1">
        <f>LOOKUP(A2243,'Crude Price'!A2243:A6174,'Crude Price'!C2243:C6174)</f>
        <v>39.340000000000003</v>
      </c>
      <c r="F2243" s="15">
        <f t="shared" ref="F2243:F2306" si="71">D2243/E2243</f>
        <v>5.199966107439416E-2</v>
      </c>
    </row>
    <row r="2244" spans="1:6">
      <c r="A2244" s="11">
        <v>39793</v>
      </c>
      <c r="B2244" s="13">
        <v>64381.017027351685</v>
      </c>
      <c r="C2244" s="6">
        <v>14.9815</v>
      </c>
      <c r="D2244" s="6">
        <f t="shared" si="70"/>
        <v>1.9975333333333334</v>
      </c>
      <c r="E2244" s="1">
        <f>LOOKUP(A2244,'Crude Price'!A2244:A6175,'Crude Price'!C2244:C6175)</f>
        <v>43.54</v>
      </c>
      <c r="F2244" s="15">
        <f t="shared" si="71"/>
        <v>4.5878119736640639E-2</v>
      </c>
    </row>
    <row r="2245" spans="1:6">
      <c r="A2245" s="11">
        <v>39794</v>
      </c>
      <c r="B2245" s="13">
        <v>63104.244693057735</v>
      </c>
      <c r="C2245" s="6">
        <v>14.801</v>
      </c>
      <c r="D2245" s="6">
        <f t="shared" si="70"/>
        <v>1.9734666666666667</v>
      </c>
      <c r="E2245" s="1">
        <f>LOOKUP(A2245,'Crude Price'!A2245:A6176,'Crude Price'!C2245:C6176)</f>
        <v>42.38</v>
      </c>
      <c r="F2245" s="15">
        <f t="shared" si="71"/>
        <v>4.656599024697184E-2</v>
      </c>
    </row>
    <row r="2246" spans="1:6">
      <c r="A2246" s="11">
        <v>39797</v>
      </c>
      <c r="B2246" s="13">
        <v>61827.4723587638</v>
      </c>
      <c r="C2246" s="6">
        <v>14.620500000000002</v>
      </c>
      <c r="D2246" s="6">
        <f t="shared" si="70"/>
        <v>1.9494000000000002</v>
      </c>
      <c r="E2246" s="1">
        <f>LOOKUP(A2246,'Crude Price'!A2246:A6177,'Crude Price'!C2246:C6177)</f>
        <v>45.02</v>
      </c>
      <c r="F2246" s="15">
        <f t="shared" si="71"/>
        <v>4.3300755219902266E-2</v>
      </c>
    </row>
    <row r="2247" spans="1:6">
      <c r="A2247" s="11">
        <v>39798</v>
      </c>
      <c r="B2247" s="13">
        <v>60550.70002446985</v>
      </c>
      <c r="C2247" s="6">
        <v>14.440000000000001</v>
      </c>
      <c r="D2247" s="6">
        <f t="shared" si="70"/>
        <v>1.9253333333333336</v>
      </c>
      <c r="E2247" s="1">
        <f>LOOKUP(A2247,'Crude Price'!A2247:A6178,'Crude Price'!C2247:C6178)</f>
        <v>42</v>
      </c>
      <c r="F2247" s="15">
        <f t="shared" si="71"/>
        <v>4.5841269841269849E-2</v>
      </c>
    </row>
    <row r="2248" spans="1:6">
      <c r="A2248" s="11">
        <v>39799</v>
      </c>
      <c r="B2248" s="13">
        <v>60314.441309214671</v>
      </c>
      <c r="C2248" s="6">
        <v>14.440000000000001</v>
      </c>
      <c r="D2248" s="6">
        <f t="shared" si="70"/>
        <v>1.9253333333333336</v>
      </c>
      <c r="E2248" s="1">
        <f>LOOKUP(A2248,'Crude Price'!A2248:A6179,'Crude Price'!C2248:C6179)</f>
        <v>41.84</v>
      </c>
      <c r="F2248" s="15">
        <f t="shared" si="71"/>
        <v>4.6016571064372215E-2</v>
      </c>
    </row>
    <row r="2249" spans="1:6">
      <c r="A2249" s="11">
        <v>39800</v>
      </c>
      <c r="B2249" s="13">
        <v>59037.668974920722</v>
      </c>
      <c r="C2249" s="6">
        <v>14.259500000000001</v>
      </c>
      <c r="D2249" s="6">
        <f t="shared" si="70"/>
        <v>1.9012666666666669</v>
      </c>
      <c r="E2249" s="1">
        <f>LOOKUP(A2249,'Crude Price'!A2249:A6180,'Crude Price'!C2249:C6180)</f>
        <v>40.19</v>
      </c>
      <c r="F2249" s="15">
        <f t="shared" si="71"/>
        <v>4.7306958613253722E-2</v>
      </c>
    </row>
    <row r="2250" spans="1:6">
      <c r="A2250" s="11">
        <v>39801</v>
      </c>
      <c r="B2250" s="13">
        <v>58801.410259665536</v>
      </c>
      <c r="C2250" s="6">
        <v>14.259500000000001</v>
      </c>
      <c r="D2250" s="6">
        <f t="shared" si="70"/>
        <v>1.9012666666666669</v>
      </c>
      <c r="E2250" s="1">
        <f>LOOKUP(A2250,'Crude Price'!A2250:A6181,'Crude Price'!C2250:C6181)</f>
        <v>39.520000000000003</v>
      </c>
      <c r="F2250" s="15">
        <f t="shared" si="71"/>
        <v>4.8108974358974363E-2</v>
      </c>
    </row>
    <row r="2251" spans="1:6">
      <c r="A2251" s="11">
        <v>39804</v>
      </c>
      <c r="B2251" s="13">
        <v>50241.042592100217</v>
      </c>
      <c r="C2251" s="6">
        <v>12.8155</v>
      </c>
      <c r="D2251" s="6">
        <f t="shared" si="70"/>
        <v>1.7087333333333334</v>
      </c>
      <c r="E2251" s="1">
        <f>LOOKUP(A2251,'Crude Price'!A2251:A6182,'Crude Price'!C2251:C6182)</f>
        <v>38.08</v>
      </c>
      <c r="F2251" s="15">
        <f t="shared" si="71"/>
        <v>4.4872198879551822E-2</v>
      </c>
    </row>
    <row r="2252" spans="1:6">
      <c r="A2252" s="11">
        <v>39805</v>
      </c>
      <c r="B2252" s="13">
        <v>42721.188543573691</v>
      </c>
      <c r="C2252" s="6">
        <v>11.552000000000001</v>
      </c>
      <c r="D2252" s="6">
        <f t="shared" si="70"/>
        <v>1.5402666666666669</v>
      </c>
      <c r="E2252" s="1">
        <f>LOOKUP(A2252,'Crude Price'!A2252:A6183,'Crude Price'!C2252:C6183)</f>
        <v>35.270000000000003</v>
      </c>
      <c r="F2252" s="15">
        <f t="shared" si="71"/>
        <v>4.3670730554767986E-2</v>
      </c>
    </row>
    <row r="2253" spans="1:6">
      <c r="A2253" s="11">
        <v>39806</v>
      </c>
      <c r="B2253" s="13">
        <v>40403.902590240963</v>
      </c>
      <c r="C2253" s="6">
        <v>11.191000000000001</v>
      </c>
      <c r="D2253" s="6">
        <f t="shared" si="70"/>
        <v>1.4921333333333335</v>
      </c>
      <c r="E2253" s="1">
        <f>LOOKUP(A2253,'Crude Price'!A2253:A6184,'Crude Price'!C2253:C6184)</f>
        <v>34.450000000000003</v>
      </c>
      <c r="F2253" s="15">
        <f t="shared" si="71"/>
        <v>4.3313014029995163E-2</v>
      </c>
    </row>
    <row r="2254" spans="1:6">
      <c r="A2254" s="11">
        <v>39815</v>
      </c>
      <c r="B2254" s="13">
        <v>35005.348238612845</v>
      </c>
      <c r="C2254" s="6">
        <v>10.75</v>
      </c>
      <c r="D2254" s="6">
        <f t="shared" si="70"/>
        <v>1.4333333333333333</v>
      </c>
      <c r="E2254" s="1">
        <f>LOOKUP(A2254,'Crude Price'!A2254:A6185,'Crude Price'!C2254:C6185)</f>
        <v>42.94</v>
      </c>
      <c r="F2254" s="15">
        <f t="shared" si="71"/>
        <v>3.3379909951870831E-2</v>
      </c>
    </row>
    <row r="2255" spans="1:6">
      <c r="A2255" s="11">
        <v>39818</v>
      </c>
      <c r="B2255" s="13">
        <v>33733.649232460455</v>
      </c>
      <c r="C2255" s="6">
        <v>10.5</v>
      </c>
      <c r="D2255" s="6">
        <f t="shared" si="70"/>
        <v>1.4</v>
      </c>
      <c r="E2255" s="1">
        <f>LOOKUP(A2255,'Crude Price'!A2255:A6186,'Crude Price'!C2255:C6186)</f>
        <v>45.84</v>
      </c>
      <c r="F2255" s="15">
        <f t="shared" si="71"/>
        <v>3.0541012216404883E-2</v>
      </c>
    </row>
    <row r="2256" spans="1:6">
      <c r="A2256" s="11">
        <v>39819</v>
      </c>
      <c r="B2256" s="13">
        <v>33733.649232460455</v>
      </c>
      <c r="C2256" s="6">
        <v>10.5</v>
      </c>
      <c r="D2256" s="6">
        <f t="shared" si="70"/>
        <v>1.4</v>
      </c>
      <c r="E2256" s="1">
        <f>LOOKUP(A2256,'Crude Price'!A2256:A6187,'Crude Price'!C2256:C6187)</f>
        <v>48.89</v>
      </c>
      <c r="F2256" s="15">
        <f t="shared" si="71"/>
        <v>2.8635712824708528E-2</v>
      </c>
    </row>
    <row r="2257" spans="1:6">
      <c r="A2257" s="11">
        <v>39820</v>
      </c>
      <c r="B2257" s="13">
        <v>33733.649232460455</v>
      </c>
      <c r="C2257" s="6">
        <v>10.5</v>
      </c>
      <c r="D2257" s="6">
        <f t="shared" si="70"/>
        <v>1.4</v>
      </c>
      <c r="E2257" s="1">
        <f>LOOKUP(A2257,'Crude Price'!A2257:A6188,'Crude Price'!C2257:C6188)</f>
        <v>46.23</v>
      </c>
      <c r="F2257" s="15">
        <f t="shared" si="71"/>
        <v>3.0283365779796668E-2</v>
      </c>
    </row>
    <row r="2258" spans="1:6">
      <c r="A2258" s="11">
        <v>39821</v>
      </c>
      <c r="B2258" s="13">
        <v>52809.134324746294</v>
      </c>
      <c r="C2258" s="6">
        <v>14.249999999999998</v>
      </c>
      <c r="D2258" s="6">
        <f t="shared" si="70"/>
        <v>1.8999999999999997</v>
      </c>
      <c r="E2258" s="1">
        <f>LOOKUP(A2258,'Crude Price'!A2258:A6189,'Crude Price'!C2258:C6189)</f>
        <v>42.94</v>
      </c>
      <c r="F2258" s="15">
        <f t="shared" si="71"/>
        <v>4.4247787610619461E-2</v>
      </c>
    </row>
    <row r="2259" spans="1:6">
      <c r="A2259" s="11">
        <v>39822</v>
      </c>
      <c r="B2259" s="13">
        <v>60439.328361660642</v>
      </c>
      <c r="C2259" s="6">
        <v>15.75</v>
      </c>
      <c r="D2259" s="6">
        <f t="shared" si="70"/>
        <v>2.1</v>
      </c>
      <c r="E2259" s="1">
        <f>LOOKUP(A2259,'Crude Price'!A2259:A6190,'Crude Price'!C2259:C6190)</f>
        <v>42.34</v>
      </c>
      <c r="F2259" s="15">
        <f t="shared" si="71"/>
        <v>4.9598488427019367E-2</v>
      </c>
    </row>
    <row r="2260" spans="1:6">
      <c r="A2260" s="11">
        <v>39825</v>
      </c>
      <c r="B2260" s="13">
        <v>61711.027367813032</v>
      </c>
      <c r="C2260" s="6">
        <v>16</v>
      </c>
      <c r="D2260" s="6">
        <f t="shared" si="70"/>
        <v>2.1333333333333333</v>
      </c>
      <c r="E2260" s="1">
        <f>LOOKUP(A2260,'Crude Price'!A2260:A6191,'Crude Price'!C2260:C6191)</f>
        <v>40.86</v>
      </c>
      <c r="F2260" s="15">
        <f t="shared" si="71"/>
        <v>5.2210801109479524E-2</v>
      </c>
    </row>
    <row r="2261" spans="1:6">
      <c r="A2261" s="11">
        <v>39826</v>
      </c>
      <c r="B2261" s="13">
        <v>65526.124386270203</v>
      </c>
      <c r="C2261" s="6">
        <v>16.75</v>
      </c>
      <c r="D2261" s="6">
        <f t="shared" si="70"/>
        <v>2.2333333333333334</v>
      </c>
      <c r="E2261" s="1">
        <f>LOOKUP(A2261,'Crude Price'!A2261:A6192,'Crude Price'!C2261:C6192)</f>
        <v>43.05</v>
      </c>
      <c r="F2261" s="15">
        <f t="shared" si="71"/>
        <v>5.1877661633759196E-2</v>
      </c>
    </row>
    <row r="2262" spans="1:6">
      <c r="A2262" s="11">
        <v>39827</v>
      </c>
      <c r="B2262" s="13">
        <v>70612.920410879757</v>
      </c>
      <c r="C2262" s="6">
        <v>17.75</v>
      </c>
      <c r="D2262" s="6">
        <f t="shared" si="70"/>
        <v>2.3666666666666667</v>
      </c>
      <c r="E2262" s="1">
        <f>LOOKUP(A2262,'Crude Price'!A2262:A6193,'Crude Price'!C2262:C6193)</f>
        <v>42.27</v>
      </c>
      <c r="F2262" s="15">
        <f t="shared" si="71"/>
        <v>5.5989275293746546E-2</v>
      </c>
    </row>
    <row r="2263" spans="1:6">
      <c r="A2263" s="11">
        <v>39828</v>
      </c>
      <c r="B2263" s="13">
        <v>71884.619417032154</v>
      </c>
      <c r="C2263" s="6">
        <v>18</v>
      </c>
      <c r="D2263" s="6">
        <f t="shared" si="70"/>
        <v>2.4</v>
      </c>
      <c r="E2263" s="1">
        <f>LOOKUP(A2263,'Crude Price'!A2263:A6194,'Crude Price'!C2263:C6194)</f>
        <v>42.32</v>
      </c>
      <c r="F2263" s="15">
        <f t="shared" si="71"/>
        <v>5.6710775047258979E-2</v>
      </c>
    </row>
    <row r="2264" spans="1:6">
      <c r="A2264" s="11">
        <v>39829</v>
      </c>
      <c r="B2264" s="13">
        <v>70612.920410879757</v>
      </c>
      <c r="C2264" s="6">
        <v>17.75</v>
      </c>
      <c r="D2264" s="6">
        <f t="shared" si="70"/>
        <v>2.3666666666666667</v>
      </c>
      <c r="E2264" s="1">
        <f>LOOKUP(A2264,'Crude Price'!A2264:A6195,'Crude Price'!C2264:C6195)</f>
        <v>43.42</v>
      </c>
      <c r="F2264" s="15">
        <f t="shared" si="71"/>
        <v>5.4506371871641333E-2</v>
      </c>
    </row>
    <row r="2265" spans="1:6">
      <c r="A2265" s="11">
        <v>39832</v>
      </c>
      <c r="B2265" s="13">
        <v>69341.221404727374</v>
      </c>
      <c r="C2265" s="6">
        <v>17.5</v>
      </c>
      <c r="D2265" s="6">
        <f t="shared" si="70"/>
        <v>2.3333333333333335</v>
      </c>
      <c r="E2265" s="1">
        <f>LOOKUP(A2265,'Crude Price'!A2265:A6196,'Crude Price'!C2265:C6196)</f>
        <v>43.42</v>
      </c>
      <c r="F2265" s="15">
        <f t="shared" si="71"/>
        <v>5.3738676493167513E-2</v>
      </c>
    </row>
    <row r="2266" spans="1:6">
      <c r="A2266" s="11">
        <v>39833</v>
      </c>
      <c r="B2266" s="13">
        <v>68069.522398574976</v>
      </c>
      <c r="C2266" s="6">
        <v>17.25</v>
      </c>
      <c r="D2266" s="6">
        <f t="shared" si="70"/>
        <v>2.2999999999999998</v>
      </c>
      <c r="E2266" s="1">
        <f>LOOKUP(A2266,'Crude Price'!A2266:A6197,'Crude Price'!C2266:C6197)</f>
        <v>41.22</v>
      </c>
      <c r="F2266" s="15">
        <f t="shared" si="71"/>
        <v>5.5798156234837457E-2</v>
      </c>
    </row>
    <row r="2267" spans="1:6">
      <c r="A2267" s="11">
        <v>39834</v>
      </c>
      <c r="B2267" s="13">
        <v>59167.629355508252</v>
      </c>
      <c r="C2267" s="6">
        <v>15.5</v>
      </c>
      <c r="D2267" s="6">
        <f t="shared" si="70"/>
        <v>2.0666666666666669</v>
      </c>
      <c r="E2267" s="1">
        <f>LOOKUP(A2267,'Crude Price'!A2267:A6198,'Crude Price'!C2267:C6198)</f>
        <v>39.9</v>
      </c>
      <c r="F2267" s="15">
        <f t="shared" si="71"/>
        <v>5.1796157059314958E-2</v>
      </c>
    </row>
    <row r="2268" spans="1:6">
      <c r="A2268" s="11">
        <v>39835</v>
      </c>
      <c r="B2268" s="13">
        <v>52809.134324746294</v>
      </c>
      <c r="C2268" s="6">
        <v>14.249999999999998</v>
      </c>
      <c r="D2268" s="6">
        <f t="shared" si="70"/>
        <v>1.8999999999999997</v>
      </c>
      <c r="E2268" s="1">
        <f>LOOKUP(A2268,'Crude Price'!A2268:A6199,'Crude Price'!C2268:C6199)</f>
        <v>42.42</v>
      </c>
      <c r="F2268" s="15">
        <f t="shared" si="71"/>
        <v>4.479019330504478E-2</v>
      </c>
    </row>
    <row r="2269" spans="1:6">
      <c r="A2269" s="11">
        <v>39836</v>
      </c>
      <c r="B2269" s="13">
        <v>50265.736312441528</v>
      </c>
      <c r="C2269" s="6">
        <v>13.750000000000002</v>
      </c>
      <c r="D2269" s="6">
        <f t="shared" si="70"/>
        <v>1.8333333333333335</v>
      </c>
      <c r="E2269" s="1">
        <f>LOOKUP(A2269,'Crude Price'!A2269:A6200,'Crude Price'!C2269:C6200)</f>
        <v>43.13</v>
      </c>
      <c r="F2269" s="15">
        <f t="shared" si="71"/>
        <v>4.2507148929592703E-2</v>
      </c>
    </row>
    <row r="2270" spans="1:6">
      <c r="A2270" s="11">
        <v>39839</v>
      </c>
      <c r="B2270" s="13">
        <v>48994.03730628913</v>
      </c>
      <c r="C2270" s="6">
        <v>13.5</v>
      </c>
      <c r="D2270" s="6">
        <f t="shared" si="70"/>
        <v>1.8</v>
      </c>
      <c r="E2270" s="1">
        <f>LOOKUP(A2270,'Crude Price'!A2270:A6201,'Crude Price'!C2270:C6201)</f>
        <v>48</v>
      </c>
      <c r="F2270" s="15">
        <f t="shared" si="71"/>
        <v>3.7499999999999999E-2</v>
      </c>
    </row>
    <row r="2271" spans="1:6">
      <c r="A2271" s="11">
        <v>39840</v>
      </c>
      <c r="B2271" s="13">
        <v>45178.94028783196</v>
      </c>
      <c r="C2271" s="6">
        <v>12.75</v>
      </c>
      <c r="D2271" s="6">
        <f t="shared" si="70"/>
        <v>1.7</v>
      </c>
      <c r="E2271" s="1">
        <f>LOOKUP(A2271,'Crude Price'!A2271:A6202,'Crude Price'!C2271:C6202)</f>
        <v>42.86</v>
      </c>
      <c r="F2271" s="15">
        <f t="shared" si="71"/>
        <v>3.9664022398506762E-2</v>
      </c>
    </row>
    <row r="2272" spans="1:6">
      <c r="A2272" s="11">
        <v>39841</v>
      </c>
      <c r="B2272" s="13">
        <v>43907.24128167957</v>
      </c>
      <c r="C2272" s="6">
        <v>12.5</v>
      </c>
      <c r="D2272" s="6">
        <f t="shared" si="70"/>
        <v>1.6666666666666667</v>
      </c>
      <c r="E2272" s="1">
        <f>LOOKUP(A2272,'Crude Price'!A2272:A6203,'Crude Price'!C2272:C6203)</f>
        <v>42.86</v>
      </c>
      <c r="F2272" s="15">
        <f t="shared" si="71"/>
        <v>3.8886296469124282E-2</v>
      </c>
    </row>
    <row r="2273" spans="1:6">
      <c r="A2273" s="11">
        <v>39842</v>
      </c>
      <c r="B2273" s="13">
        <v>40092.144263222399</v>
      </c>
      <c r="C2273" s="6">
        <v>11.75</v>
      </c>
      <c r="D2273" s="6">
        <f t="shared" si="70"/>
        <v>1.5666666666666667</v>
      </c>
      <c r="E2273" s="1">
        <f>LOOKUP(A2273,'Crude Price'!A2273:A6204,'Crude Price'!C2273:C6204)</f>
        <v>43.13</v>
      </c>
      <c r="F2273" s="15">
        <f t="shared" si="71"/>
        <v>3.6324290903470127E-2</v>
      </c>
    </row>
    <row r="2274" spans="1:6">
      <c r="A2274" s="11">
        <v>39843</v>
      </c>
      <c r="B2274" s="13">
        <v>35005.348238612845</v>
      </c>
      <c r="C2274" s="6">
        <v>10.75</v>
      </c>
      <c r="D2274" s="6">
        <f t="shared" si="70"/>
        <v>1.4333333333333333</v>
      </c>
      <c r="E2274" s="1">
        <f>LOOKUP(A2274,'Crude Price'!A2274:A6205,'Crude Price'!C2274:C6205)</f>
        <v>44.17</v>
      </c>
      <c r="F2274" s="15">
        <f t="shared" si="71"/>
        <v>3.2450381103312956E-2</v>
      </c>
    </row>
    <row r="2275" spans="1:6">
      <c r="A2275" s="11">
        <v>39846</v>
      </c>
      <c r="B2275" s="13">
        <v>33861.758555697546</v>
      </c>
      <c r="C2275" s="6">
        <v>10.5</v>
      </c>
      <c r="D2275" s="6">
        <f t="shared" si="70"/>
        <v>1.4</v>
      </c>
      <c r="E2275" s="1">
        <f>LOOKUP(A2275,'Crude Price'!A2275:A6206,'Crude Price'!C2275:C6206)</f>
        <v>42.96</v>
      </c>
      <c r="F2275" s="15">
        <f t="shared" si="71"/>
        <v>3.2588454376163874E-2</v>
      </c>
    </row>
    <row r="2276" spans="1:6">
      <c r="A2276" s="11">
        <v>39847</v>
      </c>
      <c r="B2276" s="13">
        <v>33861.758555697546</v>
      </c>
      <c r="C2276" s="6">
        <v>10.5</v>
      </c>
      <c r="D2276" s="6">
        <f t="shared" si="70"/>
        <v>1.4</v>
      </c>
      <c r="E2276" s="1">
        <f>LOOKUP(A2276,'Crude Price'!A2276:A6207,'Crude Price'!C2276:C6207)</f>
        <v>43.15</v>
      </c>
      <c r="F2276" s="15">
        <f t="shared" si="71"/>
        <v>3.2444959443800693E-2</v>
      </c>
    </row>
    <row r="2277" spans="1:6">
      <c r="A2277" s="11">
        <v>39848</v>
      </c>
      <c r="B2277" s="13">
        <v>31318.36054339277</v>
      </c>
      <c r="C2277" s="6">
        <v>10</v>
      </c>
      <c r="D2277" s="6">
        <f t="shared" si="70"/>
        <v>1.3333333333333333</v>
      </c>
      <c r="E2277" s="1">
        <f>LOOKUP(A2277,'Crude Price'!A2277:A6208,'Crude Price'!C2277:C6208)</f>
        <v>43.68</v>
      </c>
      <c r="F2277" s="15">
        <f t="shared" si="71"/>
        <v>3.0525030525030524E-2</v>
      </c>
    </row>
    <row r="2278" spans="1:6">
      <c r="A2278" s="11">
        <v>39849</v>
      </c>
      <c r="B2278" s="13">
        <v>28774.962531087989</v>
      </c>
      <c r="C2278" s="6">
        <v>9.5</v>
      </c>
      <c r="D2278" s="6">
        <f t="shared" si="70"/>
        <v>1.2666666666666666</v>
      </c>
      <c r="E2278" s="1">
        <f>LOOKUP(A2278,'Crude Price'!A2278:A6209,'Crude Price'!C2278:C6209)</f>
        <v>43.92</v>
      </c>
      <c r="F2278" s="15">
        <f t="shared" si="71"/>
        <v>2.8840315725561626E-2</v>
      </c>
    </row>
    <row r="2279" spans="1:6">
      <c r="A2279" s="11">
        <v>39850</v>
      </c>
      <c r="B2279" s="13">
        <v>30046.661537240379</v>
      </c>
      <c r="C2279" s="6">
        <v>9.75</v>
      </c>
      <c r="D2279" s="6">
        <f t="shared" si="70"/>
        <v>1.3</v>
      </c>
      <c r="E2279" s="1">
        <f>LOOKUP(A2279,'Crude Price'!A2279:A6210,'Crude Price'!C2279:C6210)</f>
        <v>44.49</v>
      </c>
      <c r="F2279" s="15">
        <f t="shared" si="71"/>
        <v>2.9220049449314452E-2</v>
      </c>
    </row>
    <row r="2280" spans="1:6">
      <c r="A2280" s="11">
        <v>39853</v>
      </c>
      <c r="B2280" s="13">
        <v>30046.661537240379</v>
      </c>
      <c r="C2280" s="6">
        <v>9.75</v>
      </c>
      <c r="D2280" s="6">
        <f t="shared" si="70"/>
        <v>1.3</v>
      </c>
      <c r="E2280" s="1">
        <f>LOOKUP(A2280,'Crude Price'!A2280:A6211,'Crude Price'!C2280:C6211)</f>
        <v>47.23</v>
      </c>
      <c r="F2280" s="15">
        <f t="shared" si="71"/>
        <v>2.7524878255346181E-2</v>
      </c>
    </row>
    <row r="2281" spans="1:6">
      <c r="A2281" s="11">
        <v>39854</v>
      </c>
      <c r="B2281" s="13">
        <v>33861.758555697546</v>
      </c>
      <c r="C2281" s="6">
        <v>10.5</v>
      </c>
      <c r="D2281" s="6">
        <f t="shared" si="70"/>
        <v>1.4</v>
      </c>
      <c r="E2281" s="1">
        <f>LOOKUP(A2281,'Crude Price'!A2281:A6212,'Crude Price'!C2281:C6212)</f>
        <v>45.88</v>
      </c>
      <c r="F2281" s="15">
        <f t="shared" si="71"/>
        <v>3.0514385353095027E-2</v>
      </c>
    </row>
    <row r="2282" spans="1:6">
      <c r="A2282" s="11">
        <v>39855</v>
      </c>
      <c r="B2282" s="13">
        <v>40220.253586459497</v>
      </c>
      <c r="C2282" s="6">
        <v>11.75</v>
      </c>
      <c r="D2282" s="6">
        <f t="shared" si="70"/>
        <v>1.5666666666666667</v>
      </c>
      <c r="E2282" s="1">
        <f>LOOKUP(A2282,'Crude Price'!A2282:A6213,'Crude Price'!C2282:C6213)</f>
        <v>44.24</v>
      </c>
      <c r="F2282" s="15">
        <f t="shared" si="71"/>
        <v>3.5412899336949966E-2</v>
      </c>
    </row>
    <row r="2283" spans="1:6">
      <c r="A2283" s="11">
        <v>39856</v>
      </c>
      <c r="B2283" s="13">
        <v>46578.748617221449</v>
      </c>
      <c r="C2283" s="6">
        <v>13</v>
      </c>
      <c r="D2283" s="6">
        <f t="shared" si="70"/>
        <v>1.7333333333333334</v>
      </c>
      <c r="E2283" s="1">
        <f>LOOKUP(A2283,'Crude Price'!A2283:A6214,'Crude Price'!C2283:C6214)</f>
        <v>47.23</v>
      </c>
      <c r="F2283" s="15">
        <f t="shared" si="71"/>
        <v>3.6699837673794908E-2</v>
      </c>
    </row>
    <row r="2284" spans="1:6">
      <c r="A2284" s="11">
        <v>39857</v>
      </c>
      <c r="B2284" s="13">
        <v>46578.748617221449</v>
      </c>
      <c r="C2284" s="6">
        <v>13</v>
      </c>
      <c r="D2284" s="6">
        <f t="shared" si="70"/>
        <v>1.7333333333333334</v>
      </c>
      <c r="E2284" s="1">
        <f>LOOKUP(A2284,'Crude Price'!A2284:A6215,'Crude Price'!C2284:C6215)</f>
        <v>43.36</v>
      </c>
      <c r="F2284" s="15">
        <f t="shared" si="71"/>
        <v>3.997539975399754E-2</v>
      </c>
    </row>
    <row r="2285" spans="1:6">
      <c r="A2285" s="11">
        <v>39860</v>
      </c>
      <c r="B2285" s="13">
        <v>46578.748617221449</v>
      </c>
      <c r="C2285" s="6">
        <v>13</v>
      </c>
      <c r="D2285" s="6">
        <f t="shared" si="70"/>
        <v>1.7333333333333334</v>
      </c>
      <c r="E2285" s="1">
        <f>LOOKUP(A2285,'Crude Price'!A2285:A6216,'Crude Price'!C2285:C6216)</f>
        <v>43.36</v>
      </c>
      <c r="F2285" s="15">
        <f t="shared" si="71"/>
        <v>3.997539975399754E-2</v>
      </c>
    </row>
    <row r="2286" spans="1:6">
      <c r="A2286" s="11">
        <v>39861</v>
      </c>
      <c r="B2286" s="13">
        <v>45307.049611069058</v>
      </c>
      <c r="C2286" s="6">
        <v>12.75</v>
      </c>
      <c r="D2286" s="6">
        <f t="shared" si="70"/>
        <v>1.7</v>
      </c>
      <c r="E2286" s="1">
        <f>LOOKUP(A2286,'Crude Price'!A2286:A6217,'Crude Price'!C2286:C6217)</f>
        <v>39.69</v>
      </c>
      <c r="F2286" s="15">
        <f t="shared" si="71"/>
        <v>4.2831947593852358E-2</v>
      </c>
    </row>
    <row r="2287" spans="1:6">
      <c r="A2287" s="11">
        <v>39862</v>
      </c>
      <c r="B2287" s="13">
        <v>45307.049611069058</v>
      </c>
      <c r="C2287" s="6">
        <v>12.75</v>
      </c>
      <c r="D2287" s="6">
        <f t="shared" si="70"/>
        <v>1.7</v>
      </c>
      <c r="E2287" s="1">
        <f>LOOKUP(A2287,'Crude Price'!A2287:A6218,'Crude Price'!C2287:C6218)</f>
        <v>39.409999999999997</v>
      </c>
      <c r="F2287" s="15">
        <f t="shared" si="71"/>
        <v>4.3136259832529819E-2</v>
      </c>
    </row>
    <row r="2288" spans="1:6">
      <c r="A2288" s="11">
        <v>39863</v>
      </c>
      <c r="B2288" s="13">
        <v>44035.350604916668</v>
      </c>
      <c r="C2288" s="6">
        <v>12.5</v>
      </c>
      <c r="D2288" s="6">
        <f t="shared" si="70"/>
        <v>1.6666666666666667</v>
      </c>
      <c r="E2288" s="1">
        <f>LOOKUP(A2288,'Crude Price'!A2288:A6219,'Crude Price'!C2288:C6219)</f>
        <v>42.36</v>
      </c>
      <c r="F2288" s="15">
        <f t="shared" si="71"/>
        <v>3.9345294302801384E-2</v>
      </c>
    </row>
    <row r="2289" spans="1:6">
      <c r="A2289" s="11">
        <v>39864</v>
      </c>
      <c r="B2289" s="13">
        <v>44099.405266535221</v>
      </c>
      <c r="C2289" s="6">
        <v>12.5</v>
      </c>
      <c r="D2289" s="6">
        <f t="shared" si="70"/>
        <v>1.6666666666666667</v>
      </c>
      <c r="E2289" s="1">
        <f>LOOKUP(A2289,'Crude Price'!A2289:A6220,'Crude Price'!C2289:C6220)</f>
        <v>42.19</v>
      </c>
      <c r="F2289" s="15">
        <f t="shared" si="71"/>
        <v>3.9503831871691555E-2</v>
      </c>
    </row>
    <row r="2290" spans="1:6">
      <c r="A2290" s="11">
        <v>39867</v>
      </c>
      <c r="B2290" s="13">
        <v>42891.760922001384</v>
      </c>
      <c r="C2290" s="6">
        <v>12.25</v>
      </c>
      <c r="D2290" s="6">
        <f t="shared" si="70"/>
        <v>1.6333333333333333</v>
      </c>
      <c r="E2290" s="1">
        <f>LOOKUP(A2290,'Crude Price'!A2290:A6221,'Crude Price'!C2290:C6221)</f>
        <v>41.27</v>
      </c>
      <c r="F2290" s="15">
        <f t="shared" si="71"/>
        <v>3.9576770858573619E-2</v>
      </c>
    </row>
    <row r="2291" spans="1:6">
      <c r="A2291" s="11">
        <v>39868</v>
      </c>
      <c r="B2291" s="13">
        <v>41684.116577467546</v>
      </c>
      <c r="C2291" s="6">
        <v>12</v>
      </c>
      <c r="D2291" s="6">
        <f t="shared" si="70"/>
        <v>1.6</v>
      </c>
      <c r="E2291" s="1">
        <f>LOOKUP(A2291,'Crude Price'!A2291:A6222,'Crude Price'!C2291:C6222)</f>
        <v>40.18</v>
      </c>
      <c r="F2291" s="15">
        <f t="shared" si="71"/>
        <v>3.9820806371329023E-2</v>
      </c>
    </row>
    <row r="2292" spans="1:6">
      <c r="A2292" s="11">
        <v>39869</v>
      </c>
      <c r="B2292" s="13">
        <v>41748.171239086099</v>
      </c>
      <c r="C2292" s="6">
        <v>12</v>
      </c>
      <c r="D2292" s="6">
        <f t="shared" si="70"/>
        <v>1.6</v>
      </c>
      <c r="E2292" s="1">
        <f>LOOKUP(A2292,'Crude Price'!A2292:A6223,'Crude Price'!C2292:C6223)</f>
        <v>42.37</v>
      </c>
      <c r="F2292" s="15">
        <f t="shared" si="71"/>
        <v>3.7762567854614119E-2</v>
      </c>
    </row>
    <row r="2293" spans="1:6">
      <c r="A2293" s="11">
        <v>39870</v>
      </c>
      <c r="B2293" s="13">
        <v>40732.690879407914</v>
      </c>
      <c r="C2293" s="6">
        <v>11.75</v>
      </c>
      <c r="D2293" s="6">
        <f t="shared" si="70"/>
        <v>1.5666666666666667</v>
      </c>
      <c r="E2293" s="1">
        <f>LOOKUP(A2293,'Crude Price'!A2293:A6224,'Crude Price'!C2293:C6224)</f>
        <v>45.15</v>
      </c>
      <c r="F2293" s="15">
        <f t="shared" si="71"/>
        <v>3.4699150978220746E-2</v>
      </c>
    </row>
    <row r="2294" spans="1:6">
      <c r="A2294" s="11">
        <v>39871</v>
      </c>
      <c r="B2294" s="13">
        <v>41052.964187500671</v>
      </c>
      <c r="C2294" s="6">
        <v>11.75</v>
      </c>
      <c r="D2294" s="6">
        <f t="shared" si="70"/>
        <v>1.5666666666666667</v>
      </c>
      <c r="E2294" s="1">
        <f>LOOKUP(A2294,'Crude Price'!A2294:A6225,'Crude Price'!C2294:C6225)</f>
        <v>44.41</v>
      </c>
      <c r="F2294" s="15">
        <f t="shared" si="71"/>
        <v>3.52773399384523E-2</v>
      </c>
    </row>
    <row r="2295" spans="1:6">
      <c r="A2295" s="11">
        <v>39874</v>
      </c>
      <c r="B2295" s="13">
        <v>41052.964187500671</v>
      </c>
      <c r="C2295" s="6">
        <v>11.75</v>
      </c>
      <c r="D2295" s="6">
        <f t="shared" si="70"/>
        <v>1.5666666666666667</v>
      </c>
      <c r="E2295" s="1">
        <f>LOOKUP(A2295,'Crude Price'!A2295:A6226,'Crude Price'!C2295:C6226)</f>
        <v>42.6</v>
      </c>
      <c r="F2295" s="15">
        <f t="shared" si="71"/>
        <v>3.6776212832550857E-2</v>
      </c>
    </row>
    <row r="2296" spans="1:6">
      <c r="A2296" s="11">
        <v>39875</v>
      </c>
      <c r="B2296" s="13">
        <v>41052.964187500671</v>
      </c>
      <c r="C2296" s="6">
        <v>11.75</v>
      </c>
      <c r="D2296" s="6">
        <f t="shared" si="70"/>
        <v>1.5666666666666667</v>
      </c>
      <c r="E2296" s="1">
        <f>LOOKUP(A2296,'Crude Price'!A2296:A6227,'Crude Price'!C2296:C6227)</f>
        <v>42.72</v>
      </c>
      <c r="F2296" s="15">
        <f t="shared" si="71"/>
        <v>3.6672908863920099E-2</v>
      </c>
    </row>
    <row r="2297" spans="1:6">
      <c r="A2297" s="11">
        <v>39876</v>
      </c>
      <c r="B2297" s="13">
        <v>39781.265181348281</v>
      </c>
      <c r="C2297" s="6">
        <v>11.5</v>
      </c>
      <c r="D2297" s="6">
        <f t="shared" si="70"/>
        <v>1.5333333333333334</v>
      </c>
      <c r="E2297" s="1">
        <f>LOOKUP(A2297,'Crude Price'!A2297:A6228,'Crude Price'!C2297:C6228)</f>
        <v>46.07</v>
      </c>
      <c r="F2297" s="15">
        <f t="shared" si="71"/>
        <v>3.328268576803415E-2</v>
      </c>
    </row>
    <row r="2298" spans="1:6">
      <c r="A2298" s="11">
        <v>39877</v>
      </c>
      <c r="B2298" s="13">
        <v>38573.620836814443</v>
      </c>
      <c r="C2298" s="6">
        <v>11.25</v>
      </c>
      <c r="D2298" s="6">
        <f t="shared" si="70"/>
        <v>1.5</v>
      </c>
      <c r="E2298" s="1">
        <f>LOOKUP(A2298,'Crude Price'!A2298:A6229,'Crude Price'!C2298:C6229)</f>
        <v>44.45</v>
      </c>
      <c r="F2298" s="15">
        <f t="shared" si="71"/>
        <v>3.3745781777277835E-2</v>
      </c>
    </row>
    <row r="2299" spans="1:6">
      <c r="A2299" s="11">
        <v>39878</v>
      </c>
      <c r="B2299" s="13">
        <v>36158.332147746776</v>
      </c>
      <c r="C2299" s="6">
        <v>10.75</v>
      </c>
      <c r="D2299" s="6">
        <f t="shared" si="70"/>
        <v>1.4333333333333333</v>
      </c>
      <c r="E2299" s="1">
        <f>LOOKUP(A2299,'Crude Price'!A2299:A6230,'Crude Price'!C2299:C6230)</f>
        <v>43.48</v>
      </c>
      <c r="F2299" s="15">
        <f t="shared" si="71"/>
        <v>3.2965348052744557E-2</v>
      </c>
    </row>
    <row r="2300" spans="1:6">
      <c r="A2300" s="11">
        <v>39881</v>
      </c>
      <c r="B2300" s="13">
        <v>35966.16816289111</v>
      </c>
      <c r="C2300" s="6">
        <v>10.75</v>
      </c>
      <c r="D2300" s="6">
        <f t="shared" si="70"/>
        <v>1.4333333333333333</v>
      </c>
      <c r="E2300" s="1">
        <f>LOOKUP(A2300,'Crude Price'!A2300:A6231,'Crude Price'!C2300:C6231)</f>
        <v>44.55</v>
      </c>
      <c r="F2300" s="15">
        <f t="shared" si="71"/>
        <v>3.2173587729143284E-2</v>
      </c>
    </row>
    <row r="2301" spans="1:6">
      <c r="A2301" s="11">
        <v>39882</v>
      </c>
      <c r="B2301" s="13">
        <v>35774.004178035466</v>
      </c>
      <c r="C2301" s="6">
        <v>10.75</v>
      </c>
      <c r="D2301" s="6">
        <f t="shared" si="70"/>
        <v>1.4333333333333333</v>
      </c>
      <c r="E2301" s="1">
        <f>LOOKUP(A2301,'Crude Price'!A2301:A6232,'Crude Price'!C2301:C6232)</f>
        <v>44.99</v>
      </c>
      <c r="F2301" s="15">
        <f t="shared" si="71"/>
        <v>3.1858931614432838E-2</v>
      </c>
    </row>
    <row r="2302" spans="1:6">
      <c r="A2302" s="11">
        <v>39883</v>
      </c>
      <c r="B2302" s="13">
        <v>30495.044168570243</v>
      </c>
      <c r="C2302" s="6">
        <v>9.75</v>
      </c>
      <c r="D2302" s="6">
        <f t="shared" si="70"/>
        <v>1.3</v>
      </c>
      <c r="E2302" s="1">
        <f>LOOKUP(A2302,'Crude Price'!A2302:A6233,'Crude Price'!C2302:C6233)</f>
        <v>43.2</v>
      </c>
      <c r="F2302" s="15">
        <f t="shared" si="71"/>
        <v>3.0092592592592591E-2</v>
      </c>
    </row>
    <row r="2303" spans="1:6">
      <c r="A2303" s="11">
        <v>39884</v>
      </c>
      <c r="B2303" s="13">
        <v>27759.482171409814</v>
      </c>
      <c r="C2303" s="6">
        <v>9.25</v>
      </c>
      <c r="D2303" s="6">
        <f t="shared" si="70"/>
        <v>1.2333333333333334</v>
      </c>
      <c r="E2303" s="1">
        <f>LOOKUP(A2303,'Crude Price'!A2303:A6234,'Crude Price'!C2303:C6234)</f>
        <v>42.19</v>
      </c>
      <c r="F2303" s="15">
        <f t="shared" si="71"/>
        <v>2.9232835585051752E-2</v>
      </c>
    </row>
    <row r="2304" spans="1:6">
      <c r="A2304" s="11">
        <v>39885</v>
      </c>
      <c r="B2304" s="13">
        <v>27567.318186554152</v>
      </c>
      <c r="C2304" s="6">
        <v>9.25</v>
      </c>
      <c r="D2304" s="6">
        <f t="shared" si="70"/>
        <v>1.2333333333333334</v>
      </c>
      <c r="E2304" s="1">
        <f>LOOKUP(A2304,'Crude Price'!A2304:A6235,'Crude Price'!C2304:C6235)</f>
        <v>44.97</v>
      </c>
      <c r="F2304" s="15">
        <f t="shared" si="71"/>
        <v>2.7425691201541771E-2</v>
      </c>
    </row>
    <row r="2305" spans="1:6">
      <c r="A2305" s="11">
        <v>39888</v>
      </c>
      <c r="B2305" s="13">
        <v>27375.154201698504</v>
      </c>
      <c r="C2305" s="6">
        <v>9.25</v>
      </c>
      <c r="D2305" s="6">
        <f t="shared" si="70"/>
        <v>1.2333333333333334</v>
      </c>
      <c r="E2305" s="1">
        <f>LOOKUP(A2305,'Crude Price'!A2305:A6236,'Crude Price'!C2305:C6236)</f>
        <v>44.12</v>
      </c>
      <c r="F2305" s="15">
        <f t="shared" si="71"/>
        <v>2.7954064672106378E-2</v>
      </c>
    </row>
    <row r="2306" spans="1:6">
      <c r="A2306" s="11">
        <v>39889</v>
      </c>
      <c r="B2306" s="13">
        <v>25911.291210690451</v>
      </c>
      <c r="C2306" s="6">
        <v>9</v>
      </c>
      <c r="D2306" s="6">
        <f t="shared" si="70"/>
        <v>1.2</v>
      </c>
      <c r="E2306" s="1">
        <f>LOOKUP(A2306,'Crude Price'!A2306:A6237,'Crude Price'!C2306:C6237)</f>
        <v>45.53</v>
      </c>
      <c r="F2306" s="15">
        <f t="shared" si="71"/>
        <v>2.6356248627278717E-2</v>
      </c>
    </row>
    <row r="2307" spans="1:6">
      <c r="A2307" s="11">
        <v>39890</v>
      </c>
      <c r="B2307" s="13">
        <v>25719.127225834796</v>
      </c>
      <c r="C2307" s="6">
        <v>9</v>
      </c>
      <c r="D2307" s="6">
        <f t="shared" ref="D2307:D2370" si="72">C2307/7.5</f>
        <v>1.2</v>
      </c>
      <c r="E2307" s="1">
        <f>LOOKUP(A2307,'Crude Price'!A2307:A6238,'Crude Price'!C2307:C6238)</f>
        <v>45.22</v>
      </c>
      <c r="F2307" s="15">
        <f t="shared" ref="F2307:F2370" si="73">D2307/E2307</f>
        <v>2.6536930561698362E-2</v>
      </c>
    </row>
    <row r="2308" spans="1:6">
      <c r="A2308" s="11">
        <v>39891</v>
      </c>
      <c r="B2308" s="13">
        <v>26798.662247131531</v>
      </c>
      <c r="C2308" s="6">
        <v>9.25</v>
      </c>
      <c r="D2308" s="6">
        <f t="shared" si="72"/>
        <v>1.2333333333333334</v>
      </c>
      <c r="E2308" s="1">
        <f>LOOKUP(A2308,'Crude Price'!A2308:A6239,'Crude Price'!C2308:C6239)</f>
        <v>48.03</v>
      </c>
      <c r="F2308" s="15">
        <f t="shared" si="73"/>
        <v>2.5678395447289889E-2</v>
      </c>
    </row>
    <row r="2309" spans="1:6">
      <c r="A2309" s="11">
        <v>39892</v>
      </c>
      <c r="B2309" s="13">
        <v>26606.498262275876</v>
      </c>
      <c r="C2309" s="6">
        <v>9.25</v>
      </c>
      <c r="D2309" s="6">
        <f t="shared" si="72"/>
        <v>1.2333333333333334</v>
      </c>
      <c r="E2309" s="1">
        <f>LOOKUP(A2309,'Crude Price'!A2309:A6240,'Crude Price'!C2309:C6240)</f>
        <v>49.27</v>
      </c>
      <c r="F2309" s="15">
        <f t="shared" si="73"/>
        <v>2.5032135850077804E-2</v>
      </c>
    </row>
    <row r="2310" spans="1:6">
      <c r="A2310" s="11">
        <v>39895</v>
      </c>
      <c r="B2310" s="13">
        <v>26414.334277420221</v>
      </c>
      <c r="C2310" s="6">
        <v>9.25</v>
      </c>
      <c r="D2310" s="6">
        <f t="shared" si="72"/>
        <v>1.2333333333333334</v>
      </c>
      <c r="E2310" s="1">
        <f>LOOKUP(A2310,'Crude Price'!A2310:A6241,'Crude Price'!C2310:C6241)</f>
        <v>51.84</v>
      </c>
      <c r="F2310" s="15">
        <f t="shared" si="73"/>
        <v>2.3791152263374485E-2</v>
      </c>
    </row>
    <row r="2311" spans="1:6">
      <c r="A2311" s="11">
        <v>39896</v>
      </c>
      <c r="B2311" s="13">
        <v>24950.471286412179</v>
      </c>
      <c r="C2311" s="6">
        <v>9</v>
      </c>
      <c r="D2311" s="6">
        <f t="shared" si="72"/>
        <v>1.2</v>
      </c>
      <c r="E2311" s="1">
        <f>LOOKUP(A2311,'Crude Price'!A2311:A6242,'Crude Price'!C2311:C6242)</f>
        <v>51.32</v>
      </c>
      <c r="F2311" s="15">
        <f t="shared" si="73"/>
        <v>2.3382696804364771E-2</v>
      </c>
    </row>
    <row r="2312" spans="1:6">
      <c r="A2312" s="11">
        <v>39897</v>
      </c>
      <c r="B2312" s="13">
        <v>24758.307301556524</v>
      </c>
      <c r="C2312" s="6">
        <v>9</v>
      </c>
      <c r="D2312" s="6">
        <f t="shared" si="72"/>
        <v>1.2</v>
      </c>
      <c r="E2312" s="1">
        <f>LOOKUP(A2312,'Crude Price'!A2312:A6243,'Crude Price'!C2312:C6243)</f>
        <v>51.46</v>
      </c>
      <c r="F2312" s="15">
        <f t="shared" si="73"/>
        <v>2.3319082782743878E-2</v>
      </c>
    </row>
    <row r="2313" spans="1:6">
      <c r="A2313" s="11">
        <v>39898</v>
      </c>
      <c r="B2313" s="13">
        <v>24566.143316700862</v>
      </c>
      <c r="C2313" s="6">
        <v>9</v>
      </c>
      <c r="D2313" s="6">
        <f t="shared" si="72"/>
        <v>1.2</v>
      </c>
      <c r="E2313" s="1">
        <f>LOOKUP(A2313,'Crude Price'!A2313:A6244,'Crude Price'!C2313:C6244)</f>
        <v>51.89</v>
      </c>
      <c r="F2313" s="15">
        <f t="shared" si="73"/>
        <v>2.3125843129697437E-2</v>
      </c>
    </row>
    <row r="2314" spans="1:6">
      <c r="A2314" s="11">
        <v>39899</v>
      </c>
      <c r="B2314" s="13">
        <v>23102.280325692816</v>
      </c>
      <c r="C2314" s="6">
        <v>8.75</v>
      </c>
      <c r="D2314" s="6">
        <f t="shared" si="72"/>
        <v>1.1666666666666667</v>
      </c>
      <c r="E2314" s="1">
        <f>LOOKUP(A2314,'Crude Price'!A2314:A6245,'Crude Price'!C2314:C6245)</f>
        <v>50.81</v>
      </c>
      <c r="F2314" s="15">
        <f t="shared" si="73"/>
        <v>2.2961359312471299E-2</v>
      </c>
    </row>
    <row r="2315" spans="1:6">
      <c r="A2315" s="11">
        <v>39902</v>
      </c>
      <c r="B2315" s="13">
        <v>22910.116340837161</v>
      </c>
      <c r="C2315" s="6">
        <v>8.75</v>
      </c>
      <c r="D2315" s="6">
        <f t="shared" si="72"/>
        <v>1.1666666666666667</v>
      </c>
      <c r="E2315" s="1">
        <f>LOOKUP(A2315,'Crude Price'!A2315:A6246,'Crude Price'!C2315:C6246)</f>
        <v>49.05</v>
      </c>
      <c r="F2315" s="15">
        <f t="shared" si="73"/>
        <v>2.378525314305131E-2</v>
      </c>
    </row>
    <row r="2316" spans="1:6">
      <c r="A2316" s="11">
        <v>39903</v>
      </c>
      <c r="B2316" s="13">
        <v>22717.952355981506</v>
      </c>
      <c r="C2316" s="6">
        <v>8.75</v>
      </c>
      <c r="D2316" s="6">
        <f t="shared" si="72"/>
        <v>1.1666666666666667</v>
      </c>
      <c r="E2316" s="1">
        <f>LOOKUP(A2316,'Crude Price'!A2316:A6247,'Crude Price'!C2316:C6247)</f>
        <v>46.13</v>
      </c>
      <c r="F2316" s="15">
        <f t="shared" si="73"/>
        <v>2.5290844714213456E-2</v>
      </c>
    </row>
    <row r="2317" spans="1:6">
      <c r="A2317" s="11">
        <v>39904</v>
      </c>
      <c r="B2317" s="13">
        <v>21446.25334982912</v>
      </c>
      <c r="C2317" s="6">
        <v>8.5</v>
      </c>
      <c r="D2317" s="6">
        <f t="shared" si="72"/>
        <v>1.1333333333333333</v>
      </c>
      <c r="E2317" s="1">
        <f>LOOKUP(A2317,'Crude Price'!A2317:A6248,'Crude Price'!C2317:C6248)</f>
        <v>45.92</v>
      </c>
      <c r="F2317" s="15">
        <f t="shared" si="73"/>
        <v>2.468060394889663E-2</v>
      </c>
    </row>
    <row r="2318" spans="1:6">
      <c r="A2318" s="11">
        <v>39905</v>
      </c>
      <c r="B2318" s="13">
        <v>20174.554343676729</v>
      </c>
      <c r="C2318" s="6">
        <v>8.25</v>
      </c>
      <c r="D2318" s="6">
        <f t="shared" si="72"/>
        <v>1.1000000000000001</v>
      </c>
      <c r="E2318" s="1">
        <f>LOOKUP(A2318,'Crude Price'!A2318:A6249,'Crude Price'!C2318:C6249)</f>
        <v>50.89</v>
      </c>
      <c r="F2318" s="15">
        <f t="shared" si="73"/>
        <v>2.1615248575358618E-2</v>
      </c>
    </row>
    <row r="2319" spans="1:6">
      <c r="A2319" s="11">
        <v>39906</v>
      </c>
      <c r="B2319" s="13">
        <v>18902.855337524339</v>
      </c>
      <c r="C2319" s="6">
        <v>8</v>
      </c>
      <c r="D2319" s="6">
        <f t="shared" si="72"/>
        <v>1.0666666666666667</v>
      </c>
      <c r="E2319" s="1">
        <f>LOOKUP(A2319,'Crude Price'!A2319:A6250,'Crude Price'!C2319:C6250)</f>
        <v>50.48</v>
      </c>
      <c r="F2319" s="15">
        <f t="shared" si="73"/>
        <v>2.1130480718436345E-2</v>
      </c>
    </row>
    <row r="2320" spans="1:6">
      <c r="A2320" s="11">
        <v>39909</v>
      </c>
      <c r="B2320" s="13">
        <v>16359.457325219559</v>
      </c>
      <c r="C2320" s="6">
        <v>7.5</v>
      </c>
      <c r="D2320" s="6">
        <f t="shared" si="72"/>
        <v>1</v>
      </c>
      <c r="E2320" s="1">
        <f>LOOKUP(A2320,'Crude Price'!A2320:A6251,'Crude Price'!C2320:C6251)</f>
        <v>50.91</v>
      </c>
      <c r="F2320" s="15">
        <f t="shared" si="73"/>
        <v>1.9642506383814574E-2</v>
      </c>
    </row>
    <row r="2321" spans="1:6">
      <c r="A2321" s="11">
        <v>39910</v>
      </c>
      <c r="B2321" s="13">
        <v>15087.758319067163</v>
      </c>
      <c r="C2321" s="6">
        <v>7.2499999999999991</v>
      </c>
      <c r="D2321" s="6">
        <f t="shared" si="72"/>
        <v>0.96666666666666656</v>
      </c>
      <c r="E2321" s="1">
        <f>LOOKUP(A2321,'Crude Price'!A2321:A6252,'Crude Price'!C2321:C6252)</f>
        <v>50.62</v>
      </c>
      <c r="F2321" s="15">
        <f t="shared" si="73"/>
        <v>1.9096536283418938E-2</v>
      </c>
    </row>
    <row r="2322" spans="1:6">
      <c r="A2322" s="11">
        <v>39911</v>
      </c>
      <c r="B2322" s="13">
        <v>13816.059312914784</v>
      </c>
      <c r="C2322" s="6">
        <v>7.0000000000000009</v>
      </c>
      <c r="D2322" s="6">
        <f t="shared" si="72"/>
        <v>0.93333333333333346</v>
      </c>
      <c r="E2322" s="1">
        <f>LOOKUP(A2322,'Crude Price'!A2322:A6253,'Crude Price'!C2322:C6253)</f>
        <v>52.06</v>
      </c>
      <c r="F2322" s="15">
        <f t="shared" si="73"/>
        <v>1.7928031758227686E-2</v>
      </c>
    </row>
    <row r="2323" spans="1:6">
      <c r="A2323" s="11">
        <v>39912</v>
      </c>
      <c r="B2323" s="13">
        <v>12544.360306762388</v>
      </c>
      <c r="C2323" s="6">
        <v>6.75</v>
      </c>
      <c r="D2323" s="6">
        <f t="shared" si="72"/>
        <v>0.9</v>
      </c>
      <c r="E2323" s="1">
        <f>LOOKUP(A2323,'Crude Price'!A2323:A6254,'Crude Price'!C2323:C6254)</f>
        <v>52.33</v>
      </c>
      <c r="F2323" s="15">
        <f t="shared" si="73"/>
        <v>1.7198547678196063E-2</v>
      </c>
    </row>
    <row r="2324" spans="1:6">
      <c r="A2324" s="11">
        <v>39917</v>
      </c>
      <c r="B2324" s="13">
        <v>11272.661300609998</v>
      </c>
      <c r="C2324" s="6">
        <v>6.5</v>
      </c>
      <c r="D2324" s="6">
        <f t="shared" si="72"/>
        <v>0.8666666666666667</v>
      </c>
      <c r="E2324" s="1">
        <f>LOOKUP(A2324,'Crude Price'!A2324:A6255,'Crude Price'!C2324:C6255)</f>
        <v>52.06</v>
      </c>
      <c r="F2324" s="15">
        <f t="shared" si="73"/>
        <v>1.6647458061211422E-2</v>
      </c>
    </row>
    <row r="2325" spans="1:6">
      <c r="A2325" s="11">
        <v>39918</v>
      </c>
      <c r="B2325" s="13">
        <v>11272.661300609998</v>
      </c>
      <c r="C2325" s="6">
        <v>6.5</v>
      </c>
      <c r="D2325" s="6">
        <f t="shared" si="72"/>
        <v>0.8666666666666667</v>
      </c>
      <c r="E2325" s="1">
        <f>LOOKUP(A2325,'Crude Price'!A2325:A6256,'Crude Price'!C2325:C6256)</f>
        <v>51.31</v>
      </c>
      <c r="F2325" s="15">
        <f t="shared" si="73"/>
        <v>1.6890794516988241E-2</v>
      </c>
    </row>
    <row r="2326" spans="1:6">
      <c r="A2326" s="11">
        <v>39919</v>
      </c>
      <c r="B2326" s="13">
        <v>11144.551977372897</v>
      </c>
      <c r="C2326" s="6">
        <v>6.5</v>
      </c>
      <c r="D2326" s="6">
        <f t="shared" si="72"/>
        <v>0.8666666666666667</v>
      </c>
      <c r="E2326" s="1">
        <f>LOOKUP(A2326,'Crude Price'!A2326:A6257,'Crude Price'!C2326:C6257)</f>
        <v>51.83</v>
      </c>
      <c r="F2326" s="15">
        <f t="shared" si="73"/>
        <v>1.6721332561579524E-2</v>
      </c>
    </row>
    <row r="2327" spans="1:6">
      <c r="A2327" s="11">
        <v>39920</v>
      </c>
      <c r="B2327" s="13">
        <v>12288.14166028818</v>
      </c>
      <c r="C2327" s="6">
        <v>6.75</v>
      </c>
      <c r="D2327" s="6">
        <f t="shared" si="72"/>
        <v>0.9</v>
      </c>
      <c r="E2327" s="1">
        <f>LOOKUP(A2327,'Crude Price'!A2327:A6258,'Crude Price'!C2327:C6258)</f>
        <v>52.02</v>
      </c>
      <c r="F2327" s="15">
        <f t="shared" si="73"/>
        <v>1.7301038062283735E-2</v>
      </c>
    </row>
    <row r="2328" spans="1:6">
      <c r="A2328" s="11">
        <v>39923</v>
      </c>
      <c r="B2328" s="13">
        <v>17246.828361660639</v>
      </c>
      <c r="C2328" s="6">
        <v>7.75</v>
      </c>
      <c r="D2328" s="6">
        <f t="shared" si="72"/>
        <v>1.0333333333333334</v>
      </c>
      <c r="E2328" s="1">
        <f>LOOKUP(A2328,'Crude Price'!A2328:A6259,'Crude Price'!C2328:C6259)</f>
        <v>49.06</v>
      </c>
      <c r="F2328" s="15">
        <f t="shared" si="73"/>
        <v>2.1062644381030032E-2</v>
      </c>
    </row>
    <row r="2329" spans="1:6">
      <c r="A2329" s="11">
        <v>39924</v>
      </c>
      <c r="B2329" s="13">
        <v>19662.117050728317</v>
      </c>
      <c r="C2329" s="6">
        <v>8.25</v>
      </c>
      <c r="D2329" s="6">
        <f t="shared" si="72"/>
        <v>1.1000000000000001</v>
      </c>
      <c r="E2329" s="1">
        <f>LOOKUP(A2329,'Crude Price'!A2329:A6260,'Crude Price'!C2329:C6260)</f>
        <v>48.69</v>
      </c>
      <c r="F2329" s="15">
        <f t="shared" si="73"/>
        <v>2.2591907989320193E-2</v>
      </c>
    </row>
    <row r="2330" spans="1:6">
      <c r="A2330" s="11">
        <v>39925</v>
      </c>
      <c r="B2330" s="13">
        <v>19534.007727491211</v>
      </c>
      <c r="C2330" s="6">
        <v>8.25</v>
      </c>
      <c r="D2330" s="6">
        <f t="shared" si="72"/>
        <v>1.1000000000000001</v>
      </c>
      <c r="E2330" s="1">
        <f>LOOKUP(A2330,'Crude Price'!A2330:A6261,'Crude Price'!C2330:C6261)</f>
        <v>48.5</v>
      </c>
      <c r="F2330" s="15">
        <f t="shared" si="73"/>
        <v>2.2680412371134023E-2</v>
      </c>
    </row>
    <row r="2331" spans="1:6">
      <c r="A2331" s="11">
        <v>39926</v>
      </c>
      <c r="B2331" s="13">
        <v>18134.199398101719</v>
      </c>
      <c r="C2331" s="6">
        <v>8</v>
      </c>
      <c r="D2331" s="6">
        <f t="shared" si="72"/>
        <v>1.0666666666666667</v>
      </c>
      <c r="E2331" s="1">
        <f>LOOKUP(A2331,'Crude Price'!A2331:A6262,'Crude Price'!C2331:C6262)</f>
        <v>48.29</v>
      </c>
      <c r="F2331" s="15">
        <f t="shared" si="73"/>
        <v>2.208876924138883E-2</v>
      </c>
    </row>
    <row r="2332" spans="1:6">
      <c r="A2332" s="11">
        <v>39927</v>
      </c>
      <c r="B2332" s="13">
        <v>16734.391068712226</v>
      </c>
      <c r="C2332" s="6">
        <v>7.75</v>
      </c>
      <c r="D2332" s="6">
        <f t="shared" si="72"/>
        <v>1.0333333333333334</v>
      </c>
      <c r="E2332" s="1">
        <f>LOOKUP(A2332,'Crude Price'!A2332:A6263,'Crude Price'!C2332:C6263)</f>
        <v>50.29</v>
      </c>
      <c r="F2332" s="15">
        <f t="shared" si="73"/>
        <v>2.0547491217604564E-2</v>
      </c>
    </row>
    <row r="2333" spans="1:6">
      <c r="A2333" s="11">
        <v>39930</v>
      </c>
      <c r="B2333" s="13">
        <v>17877.98075162751</v>
      </c>
      <c r="C2333" s="6">
        <v>8</v>
      </c>
      <c r="D2333" s="6">
        <f t="shared" si="72"/>
        <v>1.0666666666666667</v>
      </c>
      <c r="E2333" s="1">
        <f>LOOKUP(A2333,'Crude Price'!A2333:A6264,'Crude Price'!C2333:C6264)</f>
        <v>48.67</v>
      </c>
      <c r="F2333" s="15">
        <f t="shared" si="73"/>
        <v>2.1916307102253268E-2</v>
      </c>
    </row>
    <row r="2334" spans="1:6">
      <c r="A2334" s="11">
        <v>39931</v>
      </c>
      <c r="B2334" s="13">
        <v>16414.117760619465</v>
      </c>
      <c r="C2334" s="6">
        <v>7.75</v>
      </c>
      <c r="D2334" s="6">
        <f t="shared" si="72"/>
        <v>1.0333333333333334</v>
      </c>
      <c r="E2334" s="1">
        <f>LOOKUP(A2334,'Crude Price'!A2334:A6265,'Crude Price'!C2334:C6265)</f>
        <v>48.64</v>
      </c>
      <c r="F2334" s="15">
        <f t="shared" si="73"/>
        <v>2.1244517543859653E-2</v>
      </c>
    </row>
    <row r="2335" spans="1:6">
      <c r="A2335" s="11">
        <v>39932</v>
      </c>
      <c r="B2335" s="13">
        <v>17493.6527819162</v>
      </c>
      <c r="C2335" s="6">
        <v>8</v>
      </c>
      <c r="D2335" s="6">
        <f t="shared" si="72"/>
        <v>1.0666666666666667</v>
      </c>
      <c r="E2335" s="1">
        <f>LOOKUP(A2335,'Crude Price'!A2335:A6266,'Crude Price'!C2335:C6266)</f>
        <v>50.22</v>
      </c>
      <c r="F2335" s="15">
        <f t="shared" si="73"/>
        <v>2.1239877870702244E-2</v>
      </c>
    </row>
    <row r="2336" spans="1:6">
      <c r="A2336" s="11">
        <v>39933</v>
      </c>
      <c r="B2336" s="13">
        <v>17301.488797060545</v>
      </c>
      <c r="C2336" s="6">
        <v>8</v>
      </c>
      <c r="D2336" s="6">
        <f t="shared" si="72"/>
        <v>1.0666666666666667</v>
      </c>
      <c r="E2336" s="1">
        <f>LOOKUP(A2336,'Crude Price'!A2336:A6267,'Crude Price'!C2336:C6267)</f>
        <v>50.3</v>
      </c>
      <c r="F2336" s="15">
        <f t="shared" si="73"/>
        <v>2.1206096752816435E-2</v>
      </c>
    </row>
    <row r="2337" spans="1:6">
      <c r="A2337" s="11">
        <v>39934</v>
      </c>
      <c r="B2337" s="13">
        <v>15837.6258060525</v>
      </c>
      <c r="C2337" s="6">
        <v>7.75</v>
      </c>
      <c r="D2337" s="6">
        <f t="shared" si="72"/>
        <v>1.0333333333333334</v>
      </c>
      <c r="E2337" s="1">
        <f>LOOKUP(A2337,'Crude Price'!A2337:A6268,'Crude Price'!C2337:C6268)</f>
        <v>51.75</v>
      </c>
      <c r="F2337" s="15">
        <f t="shared" si="73"/>
        <v>1.9967793880837362E-2</v>
      </c>
    </row>
    <row r="2338" spans="1:6">
      <c r="A2338" s="11">
        <v>39938</v>
      </c>
      <c r="B2338" s="13">
        <v>14373.762815044454</v>
      </c>
      <c r="C2338" s="6">
        <v>7.5</v>
      </c>
      <c r="D2338" s="6">
        <f t="shared" si="72"/>
        <v>1</v>
      </c>
      <c r="E2338" s="1">
        <f>LOOKUP(A2338,'Crude Price'!A2338:A6269,'Crude Price'!C2338:C6269)</f>
        <v>53.16</v>
      </c>
      <c r="F2338" s="15">
        <f t="shared" si="73"/>
        <v>1.8811136192626036E-2</v>
      </c>
    </row>
    <row r="2339" spans="1:6">
      <c r="A2339" s="11">
        <v>39939</v>
      </c>
      <c r="B2339" s="13">
        <v>14181.598830188794</v>
      </c>
      <c r="C2339" s="6">
        <v>7.5</v>
      </c>
      <c r="D2339" s="6">
        <f t="shared" si="72"/>
        <v>1</v>
      </c>
      <c r="E2339" s="1">
        <f>LOOKUP(A2339,'Crude Price'!A2339:A6270,'Crude Price'!C2339:C6270)</f>
        <v>55.07</v>
      </c>
      <c r="F2339" s="15">
        <f t="shared" si="73"/>
        <v>1.8158707100054475E-2</v>
      </c>
    </row>
    <row r="2340" spans="1:6">
      <c r="A2340" s="11">
        <v>39940</v>
      </c>
      <c r="B2340" s="13">
        <v>11446.036833028364</v>
      </c>
      <c r="C2340" s="6">
        <v>7.0000000000000009</v>
      </c>
      <c r="D2340" s="6">
        <f t="shared" si="72"/>
        <v>0.93333333333333346</v>
      </c>
      <c r="E2340" s="1">
        <f>LOOKUP(A2340,'Crude Price'!A2340:A6271,'Crude Price'!C2340:C6271)</f>
        <v>56.63</v>
      </c>
      <c r="F2340" s="15">
        <f t="shared" si="73"/>
        <v>1.6481252575195716E-2</v>
      </c>
    </row>
    <row r="2341" spans="1:6">
      <c r="A2341" s="11">
        <v>39941</v>
      </c>
      <c r="B2341" s="13">
        <v>9918.1191804017653</v>
      </c>
      <c r="C2341" s="6">
        <v>6.75</v>
      </c>
      <c r="D2341" s="6">
        <f t="shared" si="72"/>
        <v>0.9</v>
      </c>
      <c r="E2341" s="1">
        <f>LOOKUP(A2341,'Crude Price'!A2341:A6272,'Crude Price'!C2341:C6272)</f>
        <v>56.02</v>
      </c>
      <c r="F2341" s="15">
        <f t="shared" si="73"/>
        <v>1.6065690824705461E-2</v>
      </c>
    </row>
    <row r="2342" spans="1:6">
      <c r="A2342" s="11">
        <v>39944</v>
      </c>
      <c r="B2342" s="13">
        <v>8390.2015277751671</v>
      </c>
      <c r="C2342" s="6">
        <v>6.5</v>
      </c>
      <c r="D2342" s="6">
        <f t="shared" si="72"/>
        <v>0.8666666666666667</v>
      </c>
      <c r="E2342" s="1">
        <f>LOOKUP(A2342,'Crude Price'!A2342:A6273,'Crude Price'!C2342:C6273)</f>
        <v>55.99</v>
      </c>
      <c r="F2342" s="15">
        <f t="shared" si="73"/>
        <v>1.5478954575221766E-2</v>
      </c>
    </row>
    <row r="2343" spans="1:6">
      <c r="A2343" s="11">
        <v>39945</v>
      </c>
      <c r="B2343" s="13">
        <v>6862.2838751485688</v>
      </c>
      <c r="C2343" s="6">
        <v>6.25</v>
      </c>
      <c r="D2343" s="6">
        <f t="shared" si="72"/>
        <v>0.83333333333333337</v>
      </c>
      <c r="E2343" s="1">
        <f>LOOKUP(A2343,'Crude Price'!A2343:A6274,'Crude Price'!C2343:C6274)</f>
        <v>56.52</v>
      </c>
      <c r="F2343" s="15">
        <f t="shared" si="73"/>
        <v>1.4744043406463788E-2</v>
      </c>
    </row>
    <row r="2344" spans="1:6">
      <c r="A2344" s="11">
        <v>39946</v>
      </c>
      <c r="B2344" s="13">
        <v>9149.4632409791411</v>
      </c>
      <c r="C2344" s="6">
        <v>6.75</v>
      </c>
      <c r="D2344" s="6">
        <f t="shared" si="72"/>
        <v>0.9</v>
      </c>
      <c r="E2344" s="1">
        <f>LOOKUP(A2344,'Crude Price'!A2344:A6275,'Crude Price'!C2344:C6275)</f>
        <v>56.84</v>
      </c>
      <c r="F2344" s="15">
        <f t="shared" si="73"/>
        <v>1.5833919774806474E-2</v>
      </c>
    </row>
    <row r="2345" spans="1:6">
      <c r="A2345" s="11">
        <v>39947</v>
      </c>
      <c r="B2345" s="13">
        <v>8893.2445945049367</v>
      </c>
      <c r="C2345" s="6">
        <v>6.75</v>
      </c>
      <c r="D2345" s="6">
        <f t="shared" si="72"/>
        <v>0.9</v>
      </c>
      <c r="E2345" s="1">
        <f>LOOKUP(A2345,'Crude Price'!A2345:A6276,'Crude Price'!C2345:C6276)</f>
        <v>56.25</v>
      </c>
      <c r="F2345" s="15">
        <f t="shared" si="73"/>
        <v>1.6E-2</v>
      </c>
    </row>
    <row r="2346" spans="1:6">
      <c r="A2346" s="11">
        <v>39948</v>
      </c>
      <c r="B2346" s="13">
        <v>11180.423960335504</v>
      </c>
      <c r="C2346" s="6">
        <v>7.2499999999999991</v>
      </c>
      <c r="D2346" s="6">
        <f t="shared" si="72"/>
        <v>0.96666666666666656</v>
      </c>
      <c r="E2346" s="1">
        <f>LOOKUP(A2346,'Crude Price'!A2346:A6277,'Crude Price'!C2346:C6277)</f>
        <v>56.33</v>
      </c>
      <c r="F2346" s="15">
        <f t="shared" si="73"/>
        <v>1.7160778744304394E-2</v>
      </c>
    </row>
    <row r="2347" spans="1:6">
      <c r="A2347" s="11">
        <v>39951</v>
      </c>
      <c r="B2347" s="13">
        <v>10924.205313861296</v>
      </c>
      <c r="C2347" s="6">
        <v>7.2499999999999991</v>
      </c>
      <c r="D2347" s="6">
        <f t="shared" si="72"/>
        <v>0.96666666666666656</v>
      </c>
      <c r="E2347" s="1">
        <f>LOOKUP(A2347,'Crude Price'!A2347:A6278,'Crude Price'!C2347:C6278)</f>
        <v>56.51</v>
      </c>
      <c r="F2347" s="15">
        <f t="shared" si="73"/>
        <v>1.7106116911461099E-2</v>
      </c>
    </row>
    <row r="2348" spans="1:6">
      <c r="A2348" s="11">
        <v>39952</v>
      </c>
      <c r="B2348" s="13">
        <v>11875.631011920934</v>
      </c>
      <c r="C2348" s="6">
        <v>7.5</v>
      </c>
      <c r="D2348" s="6">
        <f t="shared" si="72"/>
        <v>1</v>
      </c>
      <c r="E2348" s="1">
        <f>LOOKUP(A2348,'Crude Price'!A2348:A6279,'Crude Price'!C2348:C6279)</f>
        <v>57.12</v>
      </c>
      <c r="F2348" s="15">
        <f t="shared" si="73"/>
        <v>1.7507002801120448E-2</v>
      </c>
    </row>
    <row r="2349" spans="1:6">
      <c r="A2349" s="11">
        <v>39953</v>
      </c>
      <c r="B2349" s="13">
        <v>11555.357703828171</v>
      </c>
      <c r="C2349" s="6">
        <v>7.5</v>
      </c>
      <c r="D2349" s="6">
        <f t="shared" si="72"/>
        <v>1</v>
      </c>
      <c r="E2349" s="1">
        <f>LOOKUP(A2349,'Crude Price'!A2349:A6280,'Crude Price'!C2349:C6280)</f>
        <v>59.1</v>
      </c>
      <c r="F2349" s="15">
        <f t="shared" si="73"/>
        <v>1.6920473773265651E-2</v>
      </c>
    </row>
    <row r="2350" spans="1:6">
      <c r="A2350" s="11">
        <v>39954</v>
      </c>
      <c r="B2350" s="13">
        <v>9963.3853895830198</v>
      </c>
      <c r="C2350" s="6">
        <v>7.2499999999999991</v>
      </c>
      <c r="D2350" s="6">
        <f t="shared" si="72"/>
        <v>0.96666666666666656</v>
      </c>
      <c r="E2350" s="1">
        <f>LOOKUP(A2350,'Crude Price'!A2350:A6281,'Crude Price'!C2350:C6281)</f>
        <v>58.02</v>
      </c>
      <c r="F2350" s="15">
        <f t="shared" si="73"/>
        <v>1.6660921521314487E-2</v>
      </c>
    </row>
    <row r="2351" spans="1:6">
      <c r="A2351" s="11">
        <v>39955</v>
      </c>
      <c r="B2351" s="13">
        <v>9643.1120814902588</v>
      </c>
      <c r="C2351" s="6">
        <v>7.2499999999999991</v>
      </c>
      <c r="D2351" s="6">
        <f t="shared" si="72"/>
        <v>0.96666666666666656</v>
      </c>
      <c r="E2351" s="1">
        <f>LOOKUP(A2351,'Crude Price'!A2351:A6282,'Crude Price'!C2351:C6282)</f>
        <v>58.7</v>
      </c>
      <c r="F2351" s="15">
        <f t="shared" si="73"/>
        <v>1.6467915956842702E-2</v>
      </c>
    </row>
    <row r="2352" spans="1:6">
      <c r="A2352" s="11">
        <v>39959</v>
      </c>
      <c r="B2352" s="13">
        <v>9322.8387733975014</v>
      </c>
      <c r="C2352" s="6">
        <v>7.2499999999999991</v>
      </c>
      <c r="D2352" s="6">
        <f t="shared" si="72"/>
        <v>0.96666666666666656</v>
      </c>
      <c r="E2352" s="1">
        <f>LOOKUP(A2352,'Crude Price'!A2352:A6283,'Crude Price'!C2352:C6283)</f>
        <v>59.05</v>
      </c>
      <c r="F2352" s="15">
        <f t="shared" si="73"/>
        <v>1.6370307648885123E-2</v>
      </c>
    </row>
    <row r="2353" spans="1:6">
      <c r="A2353" s="11">
        <v>39960</v>
      </c>
      <c r="B2353" s="13">
        <v>9002.5654653047404</v>
      </c>
      <c r="C2353" s="6">
        <v>7.2499999999999991</v>
      </c>
      <c r="D2353" s="6">
        <f t="shared" si="72"/>
        <v>0.96666666666666656</v>
      </c>
      <c r="E2353" s="1">
        <f>LOOKUP(A2353,'Crude Price'!A2353:A6284,'Crude Price'!C2353:C6284)</f>
        <v>61.28</v>
      </c>
      <c r="F2353" s="15">
        <f t="shared" si="73"/>
        <v>1.5774586597040903E-2</v>
      </c>
    </row>
    <row r="2354" spans="1:6">
      <c r="A2354" s="11">
        <v>39961</v>
      </c>
      <c r="B2354" s="13">
        <v>8682.2921572119831</v>
      </c>
      <c r="C2354" s="6">
        <v>7.2499999999999991</v>
      </c>
      <c r="D2354" s="6">
        <f t="shared" si="72"/>
        <v>0.96666666666666656</v>
      </c>
      <c r="E2354" s="1">
        <f>LOOKUP(A2354,'Crude Price'!A2354:A6285,'Crude Price'!C2354:C6285)</f>
        <v>63.47</v>
      </c>
      <c r="F2354" s="15">
        <f t="shared" si="73"/>
        <v>1.5230292526653011E-2</v>
      </c>
    </row>
    <row r="2355" spans="1:6">
      <c r="A2355" s="11">
        <v>39962</v>
      </c>
      <c r="B2355" s="13">
        <v>8554.1828339748772</v>
      </c>
      <c r="C2355" s="6">
        <v>7.2499999999999991</v>
      </c>
      <c r="D2355" s="6">
        <f t="shared" si="72"/>
        <v>0.96666666666666656</v>
      </c>
      <c r="E2355" s="1">
        <f>LOOKUP(A2355,'Crude Price'!A2355:A6286,'Crude Price'!C2355:C6286)</f>
        <v>64.98</v>
      </c>
      <c r="F2355" s="15">
        <f t="shared" si="73"/>
        <v>1.4876372217092437E-2</v>
      </c>
    </row>
    <row r="2356" spans="1:6">
      <c r="A2356" s="11">
        <v>39965</v>
      </c>
      <c r="B2356" s="13">
        <v>8554.1828339748772</v>
      </c>
      <c r="C2356" s="6">
        <v>7.2499999999999991</v>
      </c>
      <c r="D2356" s="6">
        <f t="shared" si="72"/>
        <v>0.96666666666666656</v>
      </c>
      <c r="E2356" s="1">
        <f>LOOKUP(A2356,'Crude Price'!A2356:A6287,'Crude Price'!C2356:C6287)</f>
        <v>66.599999999999994</v>
      </c>
      <c r="F2356" s="15">
        <f t="shared" si="73"/>
        <v>1.4514514514514514E-2</v>
      </c>
    </row>
    <row r="2357" spans="1:6">
      <c r="A2357" s="11">
        <v>39966</v>
      </c>
      <c r="B2357" s="13">
        <v>11097.580846279661</v>
      </c>
      <c r="C2357" s="6">
        <v>7.75</v>
      </c>
      <c r="D2357" s="6">
        <f t="shared" si="72"/>
        <v>1.0333333333333334</v>
      </c>
      <c r="E2357" s="1">
        <f>LOOKUP(A2357,'Crude Price'!A2357:A6288,'Crude Price'!C2357:C6288)</f>
        <v>67.67</v>
      </c>
      <c r="F2357" s="15">
        <f t="shared" si="73"/>
        <v>1.5270183734791391E-2</v>
      </c>
    </row>
    <row r="2358" spans="1:6">
      <c r="A2358" s="11">
        <v>39967</v>
      </c>
      <c r="B2358" s="13">
        <v>13640.97885858444</v>
      </c>
      <c r="C2358" s="6">
        <v>8.25</v>
      </c>
      <c r="D2358" s="6">
        <f t="shared" si="72"/>
        <v>1.1000000000000001</v>
      </c>
      <c r="E2358" s="1">
        <f>LOOKUP(A2358,'Crude Price'!A2358:A6289,'Crude Price'!C2358:C6289)</f>
        <v>66.150000000000006</v>
      </c>
      <c r="F2358" s="15">
        <f t="shared" si="73"/>
        <v>1.6628873771730914E-2</v>
      </c>
    </row>
    <row r="2359" spans="1:6">
      <c r="A2359" s="11">
        <v>39968</v>
      </c>
      <c r="B2359" s="13">
        <v>17456.075877041611</v>
      </c>
      <c r="C2359" s="6">
        <v>9</v>
      </c>
      <c r="D2359" s="6">
        <f t="shared" si="72"/>
        <v>1.2</v>
      </c>
      <c r="E2359" s="1">
        <f>LOOKUP(A2359,'Crude Price'!A2359:A6290,'Crude Price'!C2359:C6290)</f>
        <v>67.680000000000007</v>
      </c>
      <c r="F2359" s="15">
        <f t="shared" si="73"/>
        <v>1.7730496453900707E-2</v>
      </c>
    </row>
    <row r="2360" spans="1:6">
      <c r="A2360" s="11">
        <v>39969</v>
      </c>
      <c r="B2360" s="13">
        <v>18727.774883194001</v>
      </c>
      <c r="C2360" s="6">
        <v>9.25</v>
      </c>
      <c r="D2360" s="6">
        <f t="shared" si="72"/>
        <v>1.2333333333333334</v>
      </c>
      <c r="E2360" s="1">
        <f>LOOKUP(A2360,'Crude Price'!A2360:A6291,'Crude Price'!C2360:C6291)</f>
        <v>67.77</v>
      </c>
      <c r="F2360" s="15">
        <f t="shared" si="73"/>
        <v>1.8198809699473711E-2</v>
      </c>
    </row>
    <row r="2361" spans="1:6">
      <c r="A2361" s="11">
        <v>39972</v>
      </c>
      <c r="B2361" s="13">
        <v>19999.473889346391</v>
      </c>
      <c r="C2361" s="6">
        <v>9.5</v>
      </c>
      <c r="D2361" s="6">
        <f t="shared" si="72"/>
        <v>1.2666666666666666</v>
      </c>
      <c r="E2361" s="1">
        <f>LOOKUP(A2361,'Crude Price'!A2361:A6292,'Crude Price'!C2361:C6292)</f>
        <v>67.61</v>
      </c>
      <c r="F2361" s="15">
        <f t="shared" si="73"/>
        <v>1.8734901148745254E-2</v>
      </c>
    </row>
    <row r="2362" spans="1:6">
      <c r="A2362" s="11">
        <v>39973</v>
      </c>
      <c r="B2362" s="13">
        <v>26293.914258489793</v>
      </c>
      <c r="C2362" s="6">
        <v>10.75</v>
      </c>
      <c r="D2362" s="6">
        <f t="shared" si="72"/>
        <v>1.4333333333333333</v>
      </c>
      <c r="E2362" s="1">
        <f>LOOKUP(A2362,'Crude Price'!A2362:A6293,'Crude Price'!C2362:C6293)</f>
        <v>68.94</v>
      </c>
      <c r="F2362" s="15">
        <f t="shared" si="73"/>
        <v>2.0791026012958128E-2</v>
      </c>
    </row>
    <row r="2363" spans="1:6">
      <c r="A2363" s="11">
        <v>39974</v>
      </c>
      <c r="B2363" s="13">
        <v>36403.451646090354</v>
      </c>
      <c r="C2363" s="6">
        <v>12.75</v>
      </c>
      <c r="D2363" s="6">
        <f t="shared" si="72"/>
        <v>1.7</v>
      </c>
      <c r="E2363" s="1">
        <f>LOOKUP(A2363,'Crude Price'!A2363:A6294,'Crude Price'!C2363:C6294)</f>
        <v>70.52</v>
      </c>
      <c r="F2363" s="15">
        <f t="shared" si="73"/>
        <v>2.4106636415201364E-2</v>
      </c>
    </row>
    <row r="2364" spans="1:6">
      <c r="A2364" s="11">
        <v>39975</v>
      </c>
      <c r="B2364" s="13">
        <v>36339.396984471801</v>
      </c>
      <c r="C2364" s="6">
        <v>12.75</v>
      </c>
      <c r="D2364" s="6">
        <f t="shared" si="72"/>
        <v>1.7</v>
      </c>
      <c r="E2364" s="1">
        <f>LOOKUP(A2364,'Crude Price'!A2364:A6295,'Crude Price'!C2364:C6295)</f>
        <v>71.709999999999994</v>
      </c>
      <c r="F2364" s="15">
        <f t="shared" si="73"/>
        <v>2.3706596011713849E-2</v>
      </c>
    </row>
    <row r="2365" spans="1:6">
      <c r="A2365" s="11">
        <v>39976</v>
      </c>
      <c r="B2365" s="13">
        <v>37547.041329005646</v>
      </c>
      <c r="C2365" s="6">
        <v>13</v>
      </c>
      <c r="D2365" s="6">
        <f t="shared" si="72"/>
        <v>1.7333333333333334</v>
      </c>
      <c r="E2365" s="1">
        <f>LOOKUP(A2365,'Crude Price'!A2365:A6296,'Crude Price'!C2365:C6296)</f>
        <v>70.62</v>
      </c>
      <c r="F2365" s="15">
        <f t="shared" si="73"/>
        <v>2.4544510525818936E-2</v>
      </c>
    </row>
    <row r="2366" spans="1:6">
      <c r="A2366" s="11">
        <v>39979</v>
      </c>
      <c r="B2366" s="13">
        <v>37482.986667387093</v>
      </c>
      <c r="C2366" s="6">
        <v>13</v>
      </c>
      <c r="D2366" s="6">
        <f t="shared" si="72"/>
        <v>1.7333333333333334</v>
      </c>
      <c r="E2366" s="1">
        <f>LOOKUP(A2366,'Crude Price'!A2366:A6297,'Crude Price'!C2366:C6297)</f>
        <v>68.489999999999995</v>
      </c>
      <c r="F2366" s="15">
        <f t="shared" si="73"/>
        <v>2.5307830826884706E-2</v>
      </c>
    </row>
    <row r="2367" spans="1:6">
      <c r="A2367" s="11">
        <v>39980</v>
      </c>
      <c r="B2367" s="13">
        <v>36147.23299961615</v>
      </c>
      <c r="C2367" s="6">
        <v>12.75</v>
      </c>
      <c r="D2367" s="6">
        <f t="shared" si="72"/>
        <v>1.7</v>
      </c>
      <c r="E2367" s="1">
        <f>LOOKUP(A2367,'Crude Price'!A2367:A6298,'Crude Price'!C2367:C6298)</f>
        <v>70.52</v>
      </c>
      <c r="F2367" s="15">
        <f t="shared" si="73"/>
        <v>2.4106636415201364E-2</v>
      </c>
    </row>
    <row r="2368" spans="1:6">
      <c r="A2368" s="11">
        <v>39981</v>
      </c>
      <c r="B2368" s="13">
        <v>34811.479331845207</v>
      </c>
      <c r="C2368" s="6">
        <v>12.5</v>
      </c>
      <c r="D2368" s="6">
        <f t="shared" si="72"/>
        <v>1.6666666666666667</v>
      </c>
      <c r="E2368" s="1">
        <f>LOOKUP(A2368,'Crude Price'!A2368:A6299,'Crude Price'!C2368:C6299)</f>
        <v>68.95</v>
      </c>
      <c r="F2368" s="15">
        <f t="shared" si="73"/>
        <v>2.4172105390379502E-2</v>
      </c>
    </row>
    <row r="2369" spans="1:6">
      <c r="A2369" s="11">
        <v>39982</v>
      </c>
      <c r="B2369" s="13">
        <v>34747.424670226654</v>
      </c>
      <c r="C2369" s="6">
        <v>12.5</v>
      </c>
      <c r="D2369" s="6">
        <f t="shared" si="72"/>
        <v>1.6666666666666667</v>
      </c>
      <c r="E2369" s="1">
        <f>LOOKUP(A2369,'Crude Price'!A2369:A6300,'Crude Price'!C2369:C6300)</f>
        <v>69.959999999999994</v>
      </c>
      <c r="F2369" s="15">
        <f t="shared" si="73"/>
        <v>2.3823137030684203E-2</v>
      </c>
    </row>
    <row r="2370" spans="1:6">
      <c r="A2370" s="11">
        <v>39983</v>
      </c>
      <c r="B2370" s="13">
        <v>33411.671002455711</v>
      </c>
      <c r="C2370" s="6">
        <v>12.25</v>
      </c>
      <c r="D2370" s="6">
        <f t="shared" si="72"/>
        <v>1.6333333333333333</v>
      </c>
      <c r="E2370" s="1">
        <f>LOOKUP(A2370,'Crude Price'!A2370:A6301,'Crude Price'!C2370:C6301)</f>
        <v>70.48</v>
      </c>
      <c r="F2370" s="15">
        <f t="shared" si="73"/>
        <v>2.3174423004161934E-2</v>
      </c>
    </row>
    <row r="2371" spans="1:6">
      <c r="A2371" s="11">
        <v>39986</v>
      </c>
      <c r="B2371" s="13">
        <v>35891.014353141945</v>
      </c>
      <c r="C2371" s="6">
        <v>12.75</v>
      </c>
      <c r="D2371" s="6">
        <f t="shared" ref="D2371:D2434" si="74">C2371/7.5</f>
        <v>1.7</v>
      </c>
      <c r="E2371" s="1">
        <f>LOOKUP(A2371,'Crude Price'!A2371:A6302,'Crude Price'!C2371:C6302)</f>
        <v>66.13</v>
      </c>
      <c r="F2371" s="15">
        <f t="shared" ref="F2371:F2434" si="75">D2371/E2371</f>
        <v>2.570694087403599E-2</v>
      </c>
    </row>
    <row r="2372" spans="1:6">
      <c r="A2372" s="11">
        <v>39987</v>
      </c>
      <c r="B2372" s="13">
        <v>38370.357703828173</v>
      </c>
      <c r="C2372" s="6">
        <v>13.25</v>
      </c>
      <c r="D2372" s="6">
        <f t="shared" si="74"/>
        <v>1.7666666666666666</v>
      </c>
      <c r="E2372" s="1">
        <f>LOOKUP(A2372,'Crude Price'!A2372:A6303,'Crude Price'!C2372:C6303)</f>
        <v>66.36</v>
      </c>
      <c r="F2372" s="15">
        <f t="shared" si="75"/>
        <v>2.6622463331324089E-2</v>
      </c>
    </row>
    <row r="2373" spans="1:6">
      <c r="A2373" s="11">
        <v>39988</v>
      </c>
      <c r="B2373" s="13">
        <v>40849.701054514408</v>
      </c>
      <c r="C2373" s="6">
        <v>13.750000000000002</v>
      </c>
      <c r="D2373" s="6">
        <f t="shared" si="74"/>
        <v>1.8333333333333335</v>
      </c>
      <c r="E2373" s="1">
        <f>LOOKUP(A2373,'Crude Price'!A2373:A6304,'Crude Price'!C2373:C6304)</f>
        <v>68.47</v>
      </c>
      <c r="F2373" s="15">
        <f t="shared" si="75"/>
        <v>2.6775716858964998E-2</v>
      </c>
    </row>
    <row r="2374" spans="1:6">
      <c r="A2374" s="11">
        <v>39989</v>
      </c>
      <c r="B2374" s="13">
        <v>40785.646392895855</v>
      </c>
      <c r="C2374" s="6">
        <v>13.750000000000002</v>
      </c>
      <c r="D2374" s="6">
        <f t="shared" si="74"/>
        <v>1.8333333333333335</v>
      </c>
      <c r="E2374" s="1">
        <f>LOOKUP(A2374,'Crude Price'!A2374:A6305,'Crude Price'!C2374:C6305)</f>
        <v>68.819999999999993</v>
      </c>
      <c r="F2374" s="15">
        <f t="shared" si="75"/>
        <v>2.6639542768575032E-2</v>
      </c>
    </row>
    <row r="2375" spans="1:6">
      <c r="A2375" s="11">
        <v>39990</v>
      </c>
      <c r="B2375" s="13">
        <v>39449.892725124904</v>
      </c>
      <c r="C2375" s="6">
        <v>13.5</v>
      </c>
      <c r="D2375" s="6">
        <f t="shared" si="74"/>
        <v>1.8</v>
      </c>
      <c r="E2375" s="1">
        <f>LOOKUP(A2375,'Crude Price'!A2375:A6306,'Crude Price'!C2375:C6306)</f>
        <v>68.099999999999994</v>
      </c>
      <c r="F2375" s="15">
        <f t="shared" si="75"/>
        <v>2.6431718061674013E-2</v>
      </c>
    </row>
    <row r="2376" spans="1:6">
      <c r="A2376" s="11">
        <v>39993</v>
      </c>
      <c r="B2376" s="13">
        <v>39385.838063506351</v>
      </c>
      <c r="C2376" s="6">
        <v>13.5</v>
      </c>
      <c r="D2376" s="6">
        <f t="shared" si="74"/>
        <v>1.8</v>
      </c>
      <c r="E2376" s="1">
        <f>LOOKUP(A2376,'Crude Price'!A2376:A6307,'Crude Price'!C2376:C6307)</f>
        <v>69.75</v>
      </c>
      <c r="F2376" s="15">
        <f t="shared" si="75"/>
        <v>2.5806451612903226E-2</v>
      </c>
    </row>
    <row r="2377" spans="1:6">
      <c r="A2377" s="11">
        <v>39994</v>
      </c>
      <c r="B2377" s="13">
        <v>36778.385389583018</v>
      </c>
      <c r="C2377" s="6">
        <v>13</v>
      </c>
      <c r="D2377" s="6">
        <f t="shared" si="74"/>
        <v>1.7333333333333334</v>
      </c>
      <c r="E2377" s="1">
        <f>LOOKUP(A2377,'Crude Price'!A2377:A6308,'Crude Price'!C2377:C6308)</f>
        <v>68.11</v>
      </c>
      <c r="F2377" s="15">
        <f t="shared" si="75"/>
        <v>2.5449028532276222E-2</v>
      </c>
    </row>
    <row r="2378" spans="1:6">
      <c r="A2378" s="11">
        <v>39995</v>
      </c>
      <c r="B2378" s="13">
        <v>36714.330727964472</v>
      </c>
      <c r="C2378" s="6">
        <v>13</v>
      </c>
      <c r="D2378" s="6">
        <f t="shared" si="74"/>
        <v>1.7333333333333334</v>
      </c>
      <c r="E2378" s="1">
        <f>LOOKUP(A2378,'Crude Price'!A2378:A6309,'Crude Price'!C2378:C6309)</f>
        <v>68.52</v>
      </c>
      <c r="F2378" s="15">
        <f t="shared" si="75"/>
        <v>2.5296750340533181E-2</v>
      </c>
    </row>
    <row r="2379" spans="1:6">
      <c r="A2379" s="11">
        <v>39996</v>
      </c>
      <c r="B2379" s="13">
        <v>34106.878054041139</v>
      </c>
      <c r="C2379" s="6">
        <v>12.5</v>
      </c>
      <c r="D2379" s="6">
        <f t="shared" si="74"/>
        <v>1.6666666666666667</v>
      </c>
      <c r="E2379" s="1">
        <f>LOOKUP(A2379,'Crude Price'!A2379:A6310,'Crude Price'!C2379:C6310)</f>
        <v>65.739999999999995</v>
      </c>
      <c r="F2379" s="15">
        <f t="shared" si="75"/>
        <v>2.5352398336882673E-2</v>
      </c>
    </row>
    <row r="2380" spans="1:6">
      <c r="A2380" s="11">
        <v>39997</v>
      </c>
      <c r="B2380" s="13">
        <v>31499.425380117806</v>
      </c>
      <c r="C2380" s="6">
        <v>12</v>
      </c>
      <c r="D2380" s="6">
        <f t="shared" si="74"/>
        <v>1.6</v>
      </c>
      <c r="E2380" s="1">
        <f>LOOKUP(A2380,'Crude Price'!A2380:A6311,'Crude Price'!C2380:C6311)</f>
        <v>65.739999999999995</v>
      </c>
      <c r="F2380" s="15">
        <f t="shared" si="75"/>
        <v>2.4338302403407366E-2</v>
      </c>
    </row>
    <row r="2381" spans="1:6">
      <c r="A2381" s="11">
        <v>40000</v>
      </c>
      <c r="B2381" s="13">
        <v>31435.370718499256</v>
      </c>
      <c r="C2381" s="6">
        <v>12</v>
      </c>
      <c r="D2381" s="6">
        <f t="shared" si="74"/>
        <v>1.6</v>
      </c>
      <c r="E2381" s="1">
        <f>LOOKUP(A2381,'Crude Price'!A2381:A6312,'Crude Price'!C2381:C6312)</f>
        <v>63.12</v>
      </c>
      <c r="F2381" s="15">
        <f t="shared" si="75"/>
        <v>2.5348542458808621E-2</v>
      </c>
    </row>
    <row r="2382" spans="1:6">
      <c r="A2382" s="11">
        <v>40001</v>
      </c>
      <c r="B2382" s="13">
        <v>30099.617050728313</v>
      </c>
      <c r="C2382" s="6">
        <v>11.75</v>
      </c>
      <c r="D2382" s="6">
        <f t="shared" si="74"/>
        <v>1.5666666666666667</v>
      </c>
      <c r="E2382" s="1">
        <f>LOOKUP(A2382,'Crude Price'!A2382:A6313,'Crude Price'!C2382:C6313)</f>
        <v>61.54</v>
      </c>
      <c r="F2382" s="15">
        <f t="shared" si="75"/>
        <v>2.5457696890911062E-2</v>
      </c>
    </row>
    <row r="2383" spans="1:6">
      <c r="A2383" s="11">
        <v>40002</v>
      </c>
      <c r="B2383" s="13">
        <v>22405.368352195423</v>
      </c>
      <c r="C2383" s="6">
        <v>10.25</v>
      </c>
      <c r="D2383" s="6">
        <f t="shared" si="74"/>
        <v>1.3666666666666667</v>
      </c>
      <c r="E2383" s="1">
        <f>LOOKUP(A2383,'Crude Price'!A2383:A6314,'Crude Price'!C2383:C6314)</f>
        <v>59.71</v>
      </c>
      <c r="F2383" s="15">
        <f t="shared" si="75"/>
        <v>2.2888405068944344E-2</v>
      </c>
    </row>
    <row r="2384" spans="1:6">
      <c r="A2384" s="11">
        <v>40003</v>
      </c>
      <c r="B2384" s="13">
        <v>17254.517665967312</v>
      </c>
      <c r="C2384" s="6">
        <v>9.25</v>
      </c>
      <c r="D2384" s="6">
        <f t="shared" si="74"/>
        <v>1.2333333333333334</v>
      </c>
      <c r="E2384" s="1">
        <f>LOOKUP(A2384,'Crude Price'!A2384:A6315,'Crude Price'!C2384:C6315)</f>
        <v>59.17</v>
      </c>
      <c r="F2384" s="15">
        <f t="shared" si="75"/>
        <v>2.0843896118528535E-2</v>
      </c>
    </row>
    <row r="2385" spans="1:6">
      <c r="A2385" s="11">
        <v>40004</v>
      </c>
      <c r="B2385" s="13">
        <v>14647.064992043979</v>
      </c>
      <c r="C2385" s="6">
        <v>8.75</v>
      </c>
      <c r="D2385" s="6">
        <f t="shared" si="74"/>
        <v>1.1666666666666667</v>
      </c>
      <c r="E2385" s="1">
        <f>LOOKUP(A2385,'Crude Price'!A2385:A6316,'Crude Price'!C2385:C6316)</f>
        <v>58.43</v>
      </c>
      <c r="F2385" s="15">
        <f t="shared" si="75"/>
        <v>1.9966911974442354E-2</v>
      </c>
    </row>
    <row r="2386" spans="1:6">
      <c r="A2386" s="11">
        <v>40007</v>
      </c>
      <c r="B2386" s="13">
        <v>12039.612318120646</v>
      </c>
      <c r="C2386" s="6">
        <v>8.25</v>
      </c>
      <c r="D2386" s="6">
        <f t="shared" si="74"/>
        <v>1.1000000000000001</v>
      </c>
      <c r="E2386" s="1">
        <f>LOOKUP(A2386,'Crude Price'!A2386:A6317,'Crude Price'!C2386:C6317)</f>
        <v>58.25</v>
      </c>
      <c r="F2386" s="15">
        <f t="shared" si="75"/>
        <v>1.8884120171673822E-2</v>
      </c>
    </row>
    <row r="2387" spans="1:6">
      <c r="A2387" s="11">
        <v>40008</v>
      </c>
      <c r="B2387" s="13">
        <v>10703.858650349703</v>
      </c>
      <c r="C2387" s="6">
        <v>8</v>
      </c>
      <c r="D2387" s="6">
        <f t="shared" si="74"/>
        <v>1.0666666666666667</v>
      </c>
      <c r="E2387" s="1">
        <f>LOOKUP(A2387,'Crude Price'!A2387:A6318,'Crude Price'!C2387:C6318)</f>
        <v>60.48</v>
      </c>
      <c r="F2387" s="15">
        <f t="shared" si="75"/>
        <v>1.7636684303350969E-2</v>
      </c>
    </row>
    <row r="2388" spans="1:6">
      <c r="A2388" s="11">
        <v>40009</v>
      </c>
      <c r="B2388" s="13">
        <v>10639.803988731155</v>
      </c>
      <c r="C2388" s="6">
        <v>8</v>
      </c>
      <c r="D2388" s="6">
        <f t="shared" si="74"/>
        <v>1.0666666666666667</v>
      </c>
      <c r="E2388" s="1">
        <f>LOOKUP(A2388,'Crude Price'!A2388:A6319,'Crude Price'!C2388:C6319)</f>
        <v>61.25</v>
      </c>
      <c r="F2388" s="15">
        <f t="shared" si="75"/>
        <v>1.7414965986394557E-2</v>
      </c>
    </row>
    <row r="2389" spans="1:6">
      <c r="A2389" s="11">
        <v>40010</v>
      </c>
      <c r="B2389" s="13">
        <v>9304.050320960212</v>
      </c>
      <c r="C2389" s="6">
        <v>7.75</v>
      </c>
      <c r="D2389" s="6">
        <f t="shared" si="74"/>
        <v>1.0333333333333334</v>
      </c>
      <c r="E2389" s="1">
        <f>LOOKUP(A2389,'Crude Price'!A2389:A6320,'Crude Price'!C2389:C6320)</f>
        <v>62.02</v>
      </c>
      <c r="F2389" s="15">
        <f t="shared" si="75"/>
        <v>1.6661292056325917E-2</v>
      </c>
    </row>
    <row r="2390" spans="1:6">
      <c r="A2390" s="11">
        <v>40011</v>
      </c>
      <c r="B2390" s="13">
        <v>7968.2966531892689</v>
      </c>
      <c r="C2390" s="6">
        <v>7.5</v>
      </c>
      <c r="D2390" s="6">
        <f t="shared" si="74"/>
        <v>1</v>
      </c>
      <c r="E2390" s="1">
        <f>LOOKUP(A2390,'Crude Price'!A2390:A6321,'Crude Price'!C2390:C6321)</f>
        <v>63.54</v>
      </c>
      <c r="F2390" s="15">
        <f t="shared" si="75"/>
        <v>1.5738117721120555E-2</v>
      </c>
    </row>
    <row r="2391" spans="1:6">
      <c r="A2391" s="11">
        <v>40014</v>
      </c>
      <c r="B2391" s="13">
        <v>7904.2419915707196</v>
      </c>
      <c r="C2391" s="6">
        <v>7.5</v>
      </c>
      <c r="D2391" s="6">
        <f t="shared" si="74"/>
        <v>1</v>
      </c>
      <c r="E2391" s="1">
        <f>LOOKUP(A2391,'Crude Price'!A2391:A6322,'Crude Price'!C2391:C6322)</f>
        <v>64.64</v>
      </c>
      <c r="F2391" s="15">
        <f t="shared" si="75"/>
        <v>1.547029702970297E-2</v>
      </c>
    </row>
    <row r="2392" spans="1:6">
      <c r="A2392" s="11">
        <v>40015</v>
      </c>
      <c r="B2392" s="13">
        <v>7840.1873299521667</v>
      </c>
      <c r="C2392" s="6">
        <v>7.5</v>
      </c>
      <c r="D2392" s="6">
        <f t="shared" si="74"/>
        <v>1</v>
      </c>
      <c r="E2392" s="1">
        <f>LOOKUP(A2392,'Crude Price'!A2392:A6323,'Crude Price'!C2392:C6323)</f>
        <v>65.930000000000007</v>
      </c>
      <c r="F2392" s="15">
        <f t="shared" si="75"/>
        <v>1.5167602002123463E-2</v>
      </c>
    </row>
    <row r="2393" spans="1:6">
      <c r="A2393" s="11">
        <v>40016</v>
      </c>
      <c r="B2393" s="13">
        <v>7583.9686834779586</v>
      </c>
      <c r="C2393" s="6">
        <v>7.5</v>
      </c>
      <c r="D2393" s="6">
        <f t="shared" si="74"/>
        <v>1</v>
      </c>
      <c r="E2393" s="1">
        <f>LOOKUP(A2393,'Crude Price'!A2393:A6324,'Crude Price'!C2393:C6324)</f>
        <v>65.36</v>
      </c>
      <c r="F2393" s="15">
        <f t="shared" si="75"/>
        <v>1.5299877600979192E-2</v>
      </c>
    </row>
    <row r="2394" spans="1:6">
      <c r="A2394" s="11">
        <v>40017</v>
      </c>
      <c r="B2394" s="13">
        <v>8535.3943815375915</v>
      </c>
      <c r="C2394" s="6">
        <v>7.75</v>
      </c>
      <c r="D2394" s="6">
        <f t="shared" si="74"/>
        <v>1.0333333333333334</v>
      </c>
      <c r="E2394" s="1">
        <f>LOOKUP(A2394,'Crude Price'!A2394:A6325,'Crude Price'!C2394:C6325)</f>
        <v>68.06</v>
      </c>
      <c r="F2394" s="15">
        <f t="shared" si="75"/>
        <v>1.5182681947301402E-2</v>
      </c>
    </row>
    <row r="2395" spans="1:6">
      <c r="A2395" s="11">
        <v>40018</v>
      </c>
      <c r="B2395" s="13">
        <v>8215.1210734448305</v>
      </c>
      <c r="C2395" s="6">
        <v>7.75</v>
      </c>
      <c r="D2395" s="6">
        <f t="shared" si="74"/>
        <v>1.0333333333333334</v>
      </c>
      <c r="E2395" s="1">
        <f>LOOKUP(A2395,'Crude Price'!A2395:A6326,'Crude Price'!C2395:C6326)</f>
        <v>68.819999999999993</v>
      </c>
      <c r="F2395" s="15">
        <f t="shared" si="75"/>
        <v>1.5015015015015018E-2</v>
      </c>
    </row>
    <row r="2396" spans="1:6">
      <c r="A2396" s="11">
        <v>40021</v>
      </c>
      <c r="B2396" s="13">
        <v>9166.5467715044633</v>
      </c>
      <c r="C2396" s="6">
        <v>8</v>
      </c>
      <c r="D2396" s="6">
        <f t="shared" si="74"/>
        <v>1.0666666666666667</v>
      </c>
      <c r="E2396" s="1">
        <f>LOOKUP(A2396,'Crude Price'!A2396:A6327,'Crude Price'!C2396:C6327)</f>
        <v>69.78</v>
      </c>
      <c r="F2396" s="15">
        <f t="shared" si="75"/>
        <v>1.528613738415974E-2</v>
      </c>
    </row>
    <row r="2397" spans="1:6">
      <c r="A2397" s="11">
        <v>40022</v>
      </c>
      <c r="B2397" s="13">
        <v>9102.4921098859086</v>
      </c>
      <c r="C2397" s="6">
        <v>8</v>
      </c>
      <c r="D2397" s="6">
        <f t="shared" si="74"/>
        <v>1.0666666666666667</v>
      </c>
      <c r="E2397" s="1">
        <f>LOOKUP(A2397,'Crude Price'!A2397:A6328,'Crude Price'!C2397:C6328)</f>
        <v>68.53</v>
      </c>
      <c r="F2397" s="15">
        <f t="shared" si="75"/>
        <v>1.5564959385184103E-2</v>
      </c>
    </row>
    <row r="2398" spans="1:6">
      <c r="A2398" s="11">
        <v>40023</v>
      </c>
      <c r="B2398" s="13">
        <v>11581.835460572136</v>
      </c>
      <c r="C2398" s="6">
        <v>8.5</v>
      </c>
      <c r="D2398" s="6">
        <f t="shared" si="74"/>
        <v>1.1333333333333333</v>
      </c>
      <c r="E2398" s="1">
        <f>LOOKUP(A2398,'Crude Price'!A2398:A6329,'Crude Price'!C2398:C6329)</f>
        <v>65.790000000000006</v>
      </c>
      <c r="F2398" s="15">
        <f t="shared" si="75"/>
        <v>1.7226528854435829E-2</v>
      </c>
    </row>
    <row r="2399" spans="1:6">
      <c r="A2399" s="11">
        <v>40024</v>
      </c>
      <c r="B2399" s="13">
        <v>12789.479805105977</v>
      </c>
      <c r="C2399" s="6">
        <v>8.75</v>
      </c>
      <c r="D2399" s="6">
        <f t="shared" si="74"/>
        <v>1.1666666666666667</v>
      </c>
      <c r="E2399" s="1">
        <f>LOOKUP(A2399,'Crude Price'!A2399:A6330,'Crude Price'!C2399:C6330)</f>
        <v>68.819999999999993</v>
      </c>
      <c r="F2399" s="15">
        <f t="shared" si="75"/>
        <v>1.6952436307275019E-2</v>
      </c>
    </row>
    <row r="2400" spans="1:6">
      <c r="A2400" s="11">
        <v>40025</v>
      </c>
      <c r="B2400" s="13">
        <v>12533.261158631769</v>
      </c>
      <c r="C2400" s="6">
        <v>8.75</v>
      </c>
      <c r="D2400" s="6">
        <f t="shared" si="74"/>
        <v>1.1666666666666667</v>
      </c>
      <c r="E2400" s="1">
        <f>LOOKUP(A2400,'Crude Price'!A2400:A6331,'Crude Price'!C2400:C6331)</f>
        <v>70.08</v>
      </c>
      <c r="F2400" s="15">
        <f t="shared" si="75"/>
        <v>1.664764079147641E-2</v>
      </c>
    </row>
    <row r="2401" spans="1:6">
      <c r="A2401" s="11">
        <v>40028</v>
      </c>
      <c r="B2401" s="13">
        <v>12533.261158631769</v>
      </c>
      <c r="C2401" s="6">
        <v>8.75</v>
      </c>
      <c r="D2401" s="6">
        <f t="shared" si="74"/>
        <v>1.1666666666666667</v>
      </c>
      <c r="E2401" s="1">
        <f>LOOKUP(A2401,'Crude Price'!A2401:A6332,'Crude Price'!C2401:C6332)</f>
        <v>72.900000000000006</v>
      </c>
      <c r="F2401" s="15">
        <f t="shared" si="75"/>
        <v>1.6003657978966621E-2</v>
      </c>
    </row>
    <row r="2402" spans="1:6">
      <c r="A2402" s="11">
        <v>40029</v>
      </c>
      <c r="B2402" s="13">
        <v>13804.960164784159</v>
      </c>
      <c r="C2402" s="6">
        <v>9</v>
      </c>
      <c r="D2402" s="6">
        <f t="shared" si="74"/>
        <v>1.2</v>
      </c>
      <c r="E2402" s="1">
        <f>LOOKUP(A2402,'Crude Price'!A2402:A6333,'Crude Price'!C2402:C6333)</f>
        <v>73.819999999999993</v>
      </c>
      <c r="F2402" s="15">
        <f t="shared" si="75"/>
        <v>1.6255757247358442E-2</v>
      </c>
    </row>
    <row r="2403" spans="1:6">
      <c r="A2403" s="11">
        <v>40030</v>
      </c>
      <c r="B2403" s="13">
        <v>16348.358177088938</v>
      </c>
      <c r="C2403" s="6">
        <v>9.5</v>
      </c>
      <c r="D2403" s="6">
        <f t="shared" si="74"/>
        <v>1.2666666666666666</v>
      </c>
      <c r="E2403" s="1">
        <f>LOOKUP(A2403,'Crude Price'!A2403:A6334,'Crude Price'!C2403:C6334)</f>
        <v>74.39</v>
      </c>
      <c r="F2403" s="15">
        <f t="shared" si="75"/>
        <v>1.7027378231841195E-2</v>
      </c>
    </row>
    <row r="2404" spans="1:6">
      <c r="A2404" s="11">
        <v>40031</v>
      </c>
      <c r="B2404" s="13">
        <v>17620.05718324133</v>
      </c>
      <c r="C2404" s="6">
        <v>9.75</v>
      </c>
      <c r="D2404" s="6">
        <f t="shared" si="74"/>
        <v>1.3</v>
      </c>
      <c r="E2404" s="1">
        <f>LOOKUP(A2404,'Crude Price'!A2404:A6335,'Crude Price'!C2404:C6335)</f>
        <v>74.61</v>
      </c>
      <c r="F2404" s="15">
        <f t="shared" si="75"/>
        <v>1.7423937809945049E-2</v>
      </c>
    </row>
    <row r="2405" spans="1:6">
      <c r="A2405" s="11">
        <v>40032</v>
      </c>
      <c r="B2405" s="13">
        <v>18891.75618939372</v>
      </c>
      <c r="C2405" s="6">
        <v>10</v>
      </c>
      <c r="D2405" s="6">
        <f t="shared" si="74"/>
        <v>1.3333333333333333</v>
      </c>
      <c r="E2405" s="1">
        <f>LOOKUP(A2405,'Crude Price'!A2405:A6336,'Crude Price'!C2405:C6336)</f>
        <v>74.209999999999994</v>
      </c>
      <c r="F2405" s="15">
        <f t="shared" si="75"/>
        <v>1.7967030499034274E-2</v>
      </c>
    </row>
    <row r="2406" spans="1:6">
      <c r="A2406" s="11">
        <v>40035</v>
      </c>
      <c r="B2406" s="13">
        <v>18891.75618939372</v>
      </c>
      <c r="C2406" s="6">
        <v>10</v>
      </c>
      <c r="D2406" s="6">
        <f t="shared" si="74"/>
        <v>1.3333333333333333</v>
      </c>
      <c r="E2406" s="1">
        <f>LOOKUP(A2406,'Crude Price'!A2406:A6337,'Crude Price'!C2406:C6337)</f>
        <v>73.790000000000006</v>
      </c>
      <c r="F2406" s="15">
        <f t="shared" si="75"/>
        <v>1.8069295749198171E-2</v>
      </c>
    </row>
    <row r="2407" spans="1:6">
      <c r="A2407" s="11">
        <v>40036</v>
      </c>
      <c r="B2407" s="13">
        <v>18891.75618939372</v>
      </c>
      <c r="C2407" s="6">
        <v>10</v>
      </c>
      <c r="D2407" s="6">
        <f t="shared" si="74"/>
        <v>1.3333333333333333</v>
      </c>
      <c r="E2407" s="1">
        <f>LOOKUP(A2407,'Crude Price'!A2407:A6338,'Crude Price'!C2407:C6338)</f>
        <v>71.58</v>
      </c>
      <c r="F2407" s="15">
        <f t="shared" si="75"/>
        <v>1.8627177051317872E-2</v>
      </c>
    </row>
    <row r="2408" spans="1:6">
      <c r="A2408" s="11">
        <v>40037</v>
      </c>
      <c r="B2408" s="13">
        <v>18891.75618939372</v>
      </c>
      <c r="C2408" s="6">
        <v>10</v>
      </c>
      <c r="D2408" s="6">
        <f t="shared" si="74"/>
        <v>1.3333333333333333</v>
      </c>
      <c r="E2408" s="1">
        <f>LOOKUP(A2408,'Crude Price'!A2408:A6339,'Crude Price'!C2408:C6339)</f>
        <v>74.03</v>
      </c>
      <c r="F2408" s="15">
        <f t="shared" si="75"/>
        <v>1.8010716376243865E-2</v>
      </c>
    </row>
    <row r="2409" spans="1:6">
      <c r="A2409" s="11">
        <v>40038</v>
      </c>
      <c r="B2409" s="13">
        <v>18379.3188964453</v>
      </c>
      <c r="C2409" s="6">
        <v>10</v>
      </c>
      <c r="D2409" s="6">
        <f t="shared" si="74"/>
        <v>1.3333333333333333</v>
      </c>
      <c r="E2409" s="1">
        <f>LOOKUP(A2409,'Crude Price'!A2409:A6340,'Crude Price'!C2409:C6340)</f>
        <v>73.760000000000005</v>
      </c>
      <c r="F2409" s="15">
        <f t="shared" si="75"/>
        <v>1.8076644974692694E-2</v>
      </c>
    </row>
    <row r="2410" spans="1:6">
      <c r="A2410" s="11">
        <v>40039</v>
      </c>
      <c r="B2410" s="13">
        <v>18379.3188964453</v>
      </c>
      <c r="C2410" s="6">
        <v>10</v>
      </c>
      <c r="D2410" s="6">
        <f t="shared" si="74"/>
        <v>1.3333333333333333</v>
      </c>
      <c r="E2410" s="1">
        <f>LOOKUP(A2410,'Crude Price'!A2410:A6341,'Crude Price'!C2410:C6341)</f>
        <v>71.33</v>
      </c>
      <c r="F2410" s="15">
        <f t="shared" si="75"/>
        <v>1.8692462264591803E-2</v>
      </c>
    </row>
    <row r="2411" spans="1:6">
      <c r="A2411" s="11">
        <v>40042</v>
      </c>
      <c r="B2411" s="13">
        <v>18379.3188964453</v>
      </c>
      <c r="C2411" s="6">
        <v>10</v>
      </c>
      <c r="D2411" s="6">
        <f t="shared" si="74"/>
        <v>1.3333333333333333</v>
      </c>
      <c r="E2411" s="1">
        <f>LOOKUP(A2411,'Crude Price'!A2411:A6342,'Crude Price'!C2411:C6342)</f>
        <v>68.650000000000006</v>
      </c>
      <c r="F2411" s="15">
        <f t="shared" si="75"/>
        <v>1.9422189851905799E-2</v>
      </c>
    </row>
    <row r="2412" spans="1:6">
      <c r="A2412" s="11">
        <v>40043</v>
      </c>
      <c r="B2412" s="13">
        <v>18379.3188964453</v>
      </c>
      <c r="C2412" s="6">
        <v>10</v>
      </c>
      <c r="D2412" s="6">
        <f t="shared" si="74"/>
        <v>1.3333333333333333</v>
      </c>
      <c r="E2412" s="1">
        <f>LOOKUP(A2412,'Crude Price'!A2412:A6343,'Crude Price'!C2412:C6343)</f>
        <v>68.66</v>
      </c>
      <c r="F2412" s="15">
        <f t="shared" si="75"/>
        <v>1.941936110301971E-2</v>
      </c>
    </row>
    <row r="2413" spans="1:6">
      <c r="A2413" s="11">
        <v>40044</v>
      </c>
      <c r="B2413" s="13">
        <v>18379.3188964453</v>
      </c>
      <c r="C2413" s="6">
        <v>10</v>
      </c>
      <c r="D2413" s="6">
        <f t="shared" si="74"/>
        <v>1.3333333333333333</v>
      </c>
      <c r="E2413" s="1">
        <f>LOOKUP(A2413,'Crude Price'!A2413:A6344,'Crude Price'!C2413:C6344)</f>
        <v>72.81</v>
      </c>
      <c r="F2413" s="15">
        <f t="shared" si="75"/>
        <v>1.8312502861328569E-2</v>
      </c>
    </row>
    <row r="2414" spans="1:6">
      <c r="A2414" s="11">
        <v>40045</v>
      </c>
      <c r="B2414" s="13">
        <v>17107.61989029291</v>
      </c>
      <c r="C2414" s="6">
        <v>9.75</v>
      </c>
      <c r="D2414" s="6">
        <f t="shared" si="74"/>
        <v>1.3</v>
      </c>
      <c r="E2414" s="1">
        <f>LOOKUP(A2414,'Crude Price'!A2414:A6345,'Crude Price'!C2414:C6345)</f>
        <v>73.75</v>
      </c>
      <c r="F2414" s="15">
        <f t="shared" si="75"/>
        <v>1.7627118644067796E-2</v>
      </c>
    </row>
    <row r="2415" spans="1:6">
      <c r="A2415" s="11">
        <v>40046</v>
      </c>
      <c r="B2415" s="13">
        <v>15835.920884140522</v>
      </c>
      <c r="C2415" s="6">
        <v>9.5</v>
      </c>
      <c r="D2415" s="6">
        <f t="shared" si="74"/>
        <v>1.2666666666666666</v>
      </c>
      <c r="E2415" s="1">
        <f>LOOKUP(A2415,'Crude Price'!A2415:A6346,'Crude Price'!C2415:C6346)</f>
        <v>73.709999999999994</v>
      </c>
      <c r="F2415" s="15">
        <f t="shared" si="75"/>
        <v>1.7184461628906075E-2</v>
      </c>
    </row>
    <row r="2416" spans="1:6">
      <c r="A2416" s="11">
        <v>40049</v>
      </c>
      <c r="B2416" s="13">
        <v>14564.221877988131</v>
      </c>
      <c r="C2416" s="6">
        <v>9.25</v>
      </c>
      <c r="D2416" s="6">
        <f t="shared" si="74"/>
        <v>1.2333333333333334</v>
      </c>
      <c r="E2416" s="1">
        <f>LOOKUP(A2416,'Crude Price'!A2416:A6347,'Crude Price'!C2416:C6347)</f>
        <v>74.34</v>
      </c>
      <c r="F2416" s="15">
        <f t="shared" si="75"/>
        <v>1.6590440319253878E-2</v>
      </c>
    </row>
    <row r="2417" spans="1:6">
      <c r="A2417" s="11">
        <v>40050</v>
      </c>
      <c r="B2417" s="13">
        <v>12020.823865683353</v>
      </c>
      <c r="C2417" s="6">
        <v>8.75</v>
      </c>
      <c r="D2417" s="6">
        <f t="shared" si="74"/>
        <v>1.1666666666666667</v>
      </c>
      <c r="E2417" s="1">
        <f>LOOKUP(A2417,'Crude Price'!A2417:A6348,'Crude Price'!C2417:C6348)</f>
        <v>73.099999999999994</v>
      </c>
      <c r="F2417" s="15">
        <f t="shared" si="75"/>
        <v>1.5959872321021435E-2</v>
      </c>
    </row>
    <row r="2418" spans="1:6">
      <c r="A2418" s="11">
        <v>40051</v>
      </c>
      <c r="B2418" s="13">
        <v>9477.4258533785724</v>
      </c>
      <c r="C2418" s="6">
        <v>8.25</v>
      </c>
      <c r="D2418" s="6">
        <f t="shared" si="74"/>
        <v>1.1000000000000001</v>
      </c>
      <c r="E2418" s="1">
        <f>LOOKUP(A2418,'Crude Price'!A2418:A6349,'Crude Price'!C2418:C6349)</f>
        <v>70.739999999999995</v>
      </c>
      <c r="F2418" s="15">
        <f t="shared" si="75"/>
        <v>1.5549901046084254E-2</v>
      </c>
    </row>
    <row r="2419" spans="1:6">
      <c r="A2419" s="11">
        <v>40052</v>
      </c>
      <c r="B2419" s="13">
        <v>8269.7815088447351</v>
      </c>
      <c r="C2419" s="6">
        <v>8</v>
      </c>
      <c r="D2419" s="6">
        <f t="shared" si="74"/>
        <v>1.0666666666666667</v>
      </c>
      <c r="E2419" s="1">
        <f>LOOKUP(A2419,'Crude Price'!A2419:A6350,'Crude Price'!C2419:C6350)</f>
        <v>70.680000000000007</v>
      </c>
      <c r="F2419" s="15">
        <f t="shared" si="75"/>
        <v>1.5091492171288435E-2</v>
      </c>
    </row>
    <row r="2420" spans="1:6">
      <c r="A2420" s="11">
        <v>40053</v>
      </c>
      <c r="B2420" s="13">
        <v>7062.1371643108987</v>
      </c>
      <c r="C2420" s="6">
        <v>7.75</v>
      </c>
      <c r="D2420" s="6">
        <f t="shared" si="74"/>
        <v>1.0333333333333334</v>
      </c>
      <c r="E2420" s="1">
        <f>LOOKUP(A2420,'Crude Price'!A2420:A6351,'Crude Price'!C2420:C6351)</f>
        <v>72.8</v>
      </c>
      <c r="F2420" s="15">
        <f t="shared" si="75"/>
        <v>1.4194139194139196E-2</v>
      </c>
    </row>
    <row r="2421" spans="1:6">
      <c r="A2421" s="11">
        <v>40057</v>
      </c>
      <c r="B2421" s="13">
        <v>7126.1918259294525</v>
      </c>
      <c r="C2421" s="6">
        <v>7.75</v>
      </c>
      <c r="D2421" s="6">
        <f t="shared" si="74"/>
        <v>1.0333333333333334</v>
      </c>
      <c r="E2421" s="1">
        <f>LOOKUP(A2421,'Crude Price'!A2421:A6352,'Crude Price'!C2421:C6352)</f>
        <v>68.78</v>
      </c>
      <c r="F2421" s="15">
        <f t="shared" si="75"/>
        <v>1.5023747213337211E-2</v>
      </c>
    </row>
    <row r="2422" spans="1:6">
      <c r="A2422" s="11">
        <v>40058</v>
      </c>
      <c r="B2422" s="13">
        <v>7190.2464875480009</v>
      </c>
      <c r="C2422" s="6">
        <v>7.75</v>
      </c>
      <c r="D2422" s="6">
        <f t="shared" si="74"/>
        <v>1.0333333333333334</v>
      </c>
      <c r="E2422" s="1">
        <f>LOOKUP(A2422,'Crude Price'!A2422:A6353,'Crude Price'!C2422:C6353)</f>
        <v>67.599999999999994</v>
      </c>
      <c r="F2422" s="15">
        <f t="shared" si="75"/>
        <v>1.5285996055226828E-2</v>
      </c>
    </row>
    <row r="2423" spans="1:6">
      <c r="A2423" s="11">
        <v>40059</v>
      </c>
      <c r="B2423" s="13">
        <v>7254.3011491665538</v>
      </c>
      <c r="C2423" s="6">
        <v>7.75</v>
      </c>
      <c r="D2423" s="6">
        <f t="shared" si="74"/>
        <v>1.0333333333333334</v>
      </c>
      <c r="E2423" s="1">
        <f>LOOKUP(A2423,'Crude Price'!A2423:A6354,'Crude Price'!C2423:C6354)</f>
        <v>66.78</v>
      </c>
      <c r="F2423" s="15">
        <f t="shared" si="75"/>
        <v>1.547369471897774E-2</v>
      </c>
    </row>
    <row r="2424" spans="1:6">
      <c r="A2424" s="11">
        <v>40060</v>
      </c>
      <c r="B2424" s="13">
        <v>7318.3558107851077</v>
      </c>
      <c r="C2424" s="6">
        <v>7.75</v>
      </c>
      <c r="D2424" s="6">
        <f t="shared" si="74"/>
        <v>1.0333333333333334</v>
      </c>
      <c r="E2424" s="1">
        <f>LOOKUP(A2424,'Crude Price'!A2424:A6355,'Crude Price'!C2424:C6355)</f>
        <v>65.84</v>
      </c>
      <c r="F2424" s="15">
        <f t="shared" si="75"/>
        <v>1.5694613203726206E-2</v>
      </c>
    </row>
    <row r="2425" spans="1:6">
      <c r="A2425" s="11">
        <v>40063</v>
      </c>
      <c r="B2425" s="13">
        <v>7382.4104724036561</v>
      </c>
      <c r="C2425" s="6">
        <v>7.75</v>
      </c>
      <c r="D2425" s="6">
        <f t="shared" si="74"/>
        <v>1.0333333333333334</v>
      </c>
      <c r="E2425" s="1">
        <f>LOOKUP(A2425,'Crude Price'!A2425:A6356,'Crude Price'!C2425:C6356)</f>
        <v>65.84</v>
      </c>
      <c r="F2425" s="15">
        <f t="shared" si="75"/>
        <v>1.5694613203726206E-2</v>
      </c>
    </row>
    <row r="2426" spans="1:6">
      <c r="A2426" s="11">
        <v>40064</v>
      </c>
      <c r="B2426" s="13">
        <v>7446.465134022209</v>
      </c>
      <c r="C2426" s="6">
        <v>7.75</v>
      </c>
      <c r="D2426" s="6">
        <f t="shared" si="74"/>
        <v>1.0333333333333334</v>
      </c>
      <c r="E2426" s="1">
        <f>LOOKUP(A2426,'Crude Price'!A2426:A6357,'Crude Price'!C2426:C6357)</f>
        <v>69.2</v>
      </c>
      <c r="F2426" s="15">
        <f t="shared" si="75"/>
        <v>1.4932562620423893E-2</v>
      </c>
    </row>
    <row r="2427" spans="1:6">
      <c r="A2427" s="11">
        <v>40065</v>
      </c>
      <c r="B2427" s="13">
        <v>7510.5197956407628</v>
      </c>
      <c r="C2427" s="6">
        <v>7.75</v>
      </c>
      <c r="D2427" s="6">
        <f t="shared" si="74"/>
        <v>1.0333333333333334</v>
      </c>
      <c r="E2427" s="1">
        <f>LOOKUP(A2427,'Crude Price'!A2427:A6358,'Crude Price'!C2427:C6358)</f>
        <v>69.760000000000005</v>
      </c>
      <c r="F2427" s="15">
        <f t="shared" si="75"/>
        <v>1.4812691131498471E-2</v>
      </c>
    </row>
    <row r="2428" spans="1:6">
      <c r="A2428" s="11">
        <v>40066</v>
      </c>
      <c r="B2428" s="13">
        <v>7574.5744572593112</v>
      </c>
      <c r="C2428" s="6">
        <v>7.75</v>
      </c>
      <c r="D2428" s="6">
        <f t="shared" si="74"/>
        <v>1.0333333333333334</v>
      </c>
      <c r="E2428" s="1">
        <f>LOOKUP(A2428,'Crude Price'!A2428:A6359,'Crude Price'!C2428:C6359)</f>
        <v>68.959999999999994</v>
      </c>
      <c r="F2428" s="15">
        <f t="shared" si="75"/>
        <v>1.4984532095901008E-2</v>
      </c>
    </row>
    <row r="2429" spans="1:6">
      <c r="A2429" s="11">
        <v>40067</v>
      </c>
      <c r="B2429" s="13">
        <v>6366.9301127254748</v>
      </c>
      <c r="C2429" s="6">
        <v>7.5</v>
      </c>
      <c r="D2429" s="6">
        <f t="shared" si="74"/>
        <v>1</v>
      </c>
      <c r="E2429" s="1">
        <f>LOOKUP(A2429,'Crude Price'!A2429:A6360,'Crude Price'!C2429:C6360)</f>
        <v>68.760000000000005</v>
      </c>
      <c r="F2429" s="15">
        <f t="shared" si="75"/>
        <v>1.4543339150668992E-2</v>
      </c>
    </row>
    <row r="2430" spans="1:6">
      <c r="A2430" s="11">
        <v>40070</v>
      </c>
      <c r="B2430" s="13">
        <v>6430.9847743440278</v>
      </c>
      <c r="C2430" s="6">
        <v>7.5</v>
      </c>
      <c r="D2430" s="6">
        <f t="shared" si="74"/>
        <v>1</v>
      </c>
      <c r="E2430" s="1">
        <f>LOOKUP(A2430,'Crude Price'!A2430:A6361,'Crude Price'!C2430:C6361)</f>
        <v>66.91</v>
      </c>
      <c r="F2430" s="15">
        <f t="shared" si="75"/>
        <v>1.4945449110745778E-2</v>
      </c>
    </row>
    <row r="2431" spans="1:6">
      <c r="A2431" s="11">
        <v>40071</v>
      </c>
      <c r="B2431" s="13">
        <v>6495.0394359625761</v>
      </c>
      <c r="C2431" s="6">
        <v>7.5</v>
      </c>
      <c r="D2431" s="6">
        <f t="shared" si="74"/>
        <v>1</v>
      </c>
      <c r="E2431" s="1">
        <f>LOOKUP(A2431,'Crude Price'!A2431:A6362,'Crude Price'!C2431:C6362)</f>
        <v>66.53</v>
      </c>
      <c r="F2431" s="15">
        <f t="shared" si="75"/>
        <v>1.5030813166992334E-2</v>
      </c>
    </row>
    <row r="2432" spans="1:6">
      <c r="A2432" s="11">
        <v>40072</v>
      </c>
      <c r="B2432" s="13">
        <v>7830.7931037335193</v>
      </c>
      <c r="C2432" s="6">
        <v>7.75</v>
      </c>
      <c r="D2432" s="6">
        <f t="shared" si="74"/>
        <v>1.0333333333333334</v>
      </c>
      <c r="E2432" s="1">
        <f>LOOKUP(A2432,'Crude Price'!A2432:A6363,'Crude Price'!C2432:C6363)</f>
        <v>68.510000000000005</v>
      </c>
      <c r="F2432" s="15">
        <f t="shared" si="75"/>
        <v>1.5082956259426848E-2</v>
      </c>
    </row>
    <row r="2433" spans="1:6">
      <c r="A2433" s="11">
        <v>40073</v>
      </c>
      <c r="B2433" s="13">
        <v>7894.8477653520731</v>
      </c>
      <c r="C2433" s="6">
        <v>7.75</v>
      </c>
      <c r="D2433" s="6">
        <f t="shared" si="74"/>
        <v>1.0333333333333334</v>
      </c>
      <c r="E2433" s="1">
        <f>LOOKUP(A2433,'Crude Price'!A2433:A6364,'Crude Price'!C2433:C6364)</f>
        <v>71.56</v>
      </c>
      <c r="F2433" s="15">
        <f t="shared" si="75"/>
        <v>1.4440096888392026E-2</v>
      </c>
    </row>
    <row r="2434" spans="1:6">
      <c r="A2434" s="11">
        <v>40074</v>
      </c>
      <c r="B2434" s="13">
        <v>11773.999445427795</v>
      </c>
      <c r="C2434" s="6">
        <v>8.5</v>
      </c>
      <c r="D2434" s="6">
        <f t="shared" si="74"/>
        <v>1.1333333333333333</v>
      </c>
      <c r="E2434" s="1">
        <f>LOOKUP(A2434,'Crude Price'!A2434:A6365,'Crude Price'!C2434:C6365)</f>
        <v>70.72</v>
      </c>
      <c r="F2434" s="15">
        <f t="shared" si="75"/>
        <v>1.6025641025641024E-2</v>
      </c>
    </row>
    <row r="2435" spans="1:6">
      <c r="A2435" s="11">
        <v>40077</v>
      </c>
      <c r="B2435" s="13">
        <v>13109.753113198734</v>
      </c>
      <c r="C2435" s="6">
        <v>8.75</v>
      </c>
      <c r="D2435" s="6">
        <f t="shared" ref="D2435:D2498" si="76">C2435/7.5</f>
        <v>1.1666666666666667</v>
      </c>
      <c r="E2435" s="1">
        <f>LOOKUP(A2435,'Crude Price'!A2435:A6366,'Crude Price'!C2435:C6366)</f>
        <v>68.11</v>
      </c>
      <c r="F2435" s="15">
        <f t="shared" ref="F2435:F2498" si="77">D2435/E2435</f>
        <v>1.7129153819801304E-2</v>
      </c>
    </row>
    <row r="2436" spans="1:6">
      <c r="A2436" s="11">
        <v>40078</v>
      </c>
      <c r="B2436" s="13">
        <v>18260.603799426848</v>
      </c>
      <c r="C2436" s="6">
        <v>9.75</v>
      </c>
      <c r="D2436" s="6">
        <f t="shared" si="76"/>
        <v>1.3</v>
      </c>
      <c r="E2436" s="1">
        <f>LOOKUP(A2436,'Crude Price'!A2436:A6367,'Crude Price'!C2436:C6367)</f>
        <v>69.650000000000006</v>
      </c>
      <c r="F2436" s="15">
        <f t="shared" si="77"/>
        <v>1.8664752333094042E-2</v>
      </c>
    </row>
    <row r="2437" spans="1:6">
      <c r="A2437" s="11">
        <v>40079</v>
      </c>
      <c r="B2437" s="13">
        <v>19596.357467197791</v>
      </c>
      <c r="C2437" s="6">
        <v>10</v>
      </c>
      <c r="D2437" s="6">
        <f t="shared" si="76"/>
        <v>1.3333333333333333</v>
      </c>
      <c r="E2437" s="1">
        <f>LOOKUP(A2437,'Crude Price'!A2437:A6368,'Crude Price'!C2437:C6368)</f>
        <v>67.430000000000007</v>
      </c>
      <c r="F2437" s="15">
        <f t="shared" si="77"/>
        <v>1.9773592367393344E-2</v>
      </c>
    </row>
    <row r="2438" spans="1:6">
      <c r="A2438" s="11">
        <v>40080</v>
      </c>
      <c r="B2438" s="13">
        <v>20932.111134968727</v>
      </c>
      <c r="C2438" s="6">
        <v>10.25</v>
      </c>
      <c r="D2438" s="6">
        <f t="shared" si="76"/>
        <v>1.3666666666666667</v>
      </c>
      <c r="E2438" s="1">
        <f>LOOKUP(A2438,'Crude Price'!A2438:A6369,'Crude Price'!C2438:C6369)</f>
        <v>64.989999999999995</v>
      </c>
      <c r="F2438" s="15">
        <f t="shared" si="77"/>
        <v>2.1028876237369855E-2</v>
      </c>
    </row>
    <row r="2439" spans="1:6">
      <c r="A2439" s="11">
        <v>40081</v>
      </c>
      <c r="B2439" s="13">
        <v>20996.16579658728</v>
      </c>
      <c r="C2439" s="6">
        <v>10.25</v>
      </c>
      <c r="D2439" s="6">
        <f t="shared" si="76"/>
        <v>1.3666666666666667</v>
      </c>
      <c r="E2439" s="1">
        <f>LOOKUP(A2439,'Crude Price'!A2439:A6370,'Crude Price'!C2439:C6370)</f>
        <v>64.599999999999994</v>
      </c>
      <c r="F2439" s="15">
        <f t="shared" si="77"/>
        <v>2.1155830753353977E-2</v>
      </c>
    </row>
    <row r="2440" spans="1:6">
      <c r="A2440" s="11">
        <v>40084</v>
      </c>
      <c r="B2440" s="13">
        <v>19788.521452053446</v>
      </c>
      <c r="C2440" s="6">
        <v>10</v>
      </c>
      <c r="D2440" s="6">
        <f t="shared" si="76"/>
        <v>1.3333333333333333</v>
      </c>
      <c r="E2440" s="1">
        <f>LOOKUP(A2440,'Crude Price'!A2440:A6371,'Crude Price'!C2440:C6371)</f>
        <v>65.430000000000007</v>
      </c>
      <c r="F2440" s="15">
        <f t="shared" si="77"/>
        <v>2.0378012124917209E-2</v>
      </c>
    </row>
    <row r="2441" spans="1:6">
      <c r="A2441" s="11">
        <v>40085</v>
      </c>
      <c r="B2441" s="13">
        <v>18580.877107519605</v>
      </c>
      <c r="C2441" s="6">
        <v>9.75</v>
      </c>
      <c r="D2441" s="6">
        <f t="shared" si="76"/>
        <v>1.3</v>
      </c>
      <c r="E2441" s="1">
        <f>LOOKUP(A2441,'Crude Price'!A2441:A6372,'Crude Price'!C2441:C6372)</f>
        <v>64.63</v>
      </c>
      <c r="F2441" s="15">
        <f t="shared" si="77"/>
        <v>2.0114497911186757E-2</v>
      </c>
    </row>
    <row r="2442" spans="1:6">
      <c r="A2442" s="11">
        <v>40086</v>
      </c>
      <c r="B2442" s="13">
        <v>17373.232762985768</v>
      </c>
      <c r="C2442" s="6">
        <v>9.5</v>
      </c>
      <c r="D2442" s="6">
        <f t="shared" si="76"/>
        <v>1.2666666666666666</v>
      </c>
      <c r="E2442" s="1">
        <f>LOOKUP(A2442,'Crude Price'!A2442:A6373,'Crude Price'!C2442:C6373)</f>
        <v>65.819999999999993</v>
      </c>
      <c r="F2442" s="15">
        <f t="shared" si="77"/>
        <v>1.9244403929909858E-2</v>
      </c>
    </row>
    <row r="2443" spans="1:6">
      <c r="A2443" s="11">
        <v>40087</v>
      </c>
      <c r="B2443" s="13">
        <v>17437.287424604321</v>
      </c>
      <c r="C2443" s="6">
        <v>9.5</v>
      </c>
      <c r="D2443" s="6">
        <f t="shared" si="76"/>
        <v>1.2666666666666666</v>
      </c>
      <c r="E2443" s="1">
        <f>LOOKUP(A2443,'Crude Price'!A2443:A6374,'Crude Price'!C2443:C6374)</f>
        <v>67.12</v>
      </c>
      <c r="F2443" s="15">
        <f t="shared" si="77"/>
        <v>1.8871672626142231E-2</v>
      </c>
    </row>
    <row r="2444" spans="1:6">
      <c r="A2444" s="11">
        <v>40088</v>
      </c>
      <c r="B2444" s="13">
        <v>18773.041092375261</v>
      </c>
      <c r="C2444" s="6">
        <v>9.75</v>
      </c>
      <c r="D2444" s="6">
        <f t="shared" si="76"/>
        <v>1.3</v>
      </c>
      <c r="E2444" s="1">
        <f>LOOKUP(A2444,'Crude Price'!A2444:A6375,'Crude Price'!C2444:C6375)</f>
        <v>66.5</v>
      </c>
      <c r="F2444" s="15">
        <f t="shared" si="77"/>
        <v>1.9548872180451128E-2</v>
      </c>
    </row>
    <row r="2445" spans="1:6">
      <c r="A2445" s="11">
        <v>40091</v>
      </c>
      <c r="B2445" s="13">
        <v>18452.767784282503</v>
      </c>
      <c r="C2445" s="6">
        <v>9.75</v>
      </c>
      <c r="D2445" s="6">
        <f t="shared" si="76"/>
        <v>1.3</v>
      </c>
      <c r="E2445" s="1">
        <f>LOOKUP(A2445,'Crude Price'!A2445:A6376,'Crude Price'!C2445:C6376)</f>
        <v>65.260000000000005</v>
      </c>
      <c r="F2445" s="15">
        <f t="shared" si="77"/>
        <v>1.9920318725099601E-2</v>
      </c>
    </row>
    <row r="2446" spans="1:6">
      <c r="A2446" s="11">
        <v>40092</v>
      </c>
      <c r="B2446" s="13">
        <v>18388.71312266395</v>
      </c>
      <c r="C2446" s="6">
        <v>9.75</v>
      </c>
      <c r="D2446" s="6">
        <f t="shared" si="76"/>
        <v>1.3</v>
      </c>
      <c r="E2446" s="1">
        <f>LOOKUP(A2446,'Crude Price'!A2446:A6377,'Crude Price'!C2446:C6377)</f>
        <v>68.510000000000005</v>
      </c>
      <c r="F2446" s="15">
        <f t="shared" si="77"/>
        <v>1.8975332068311195E-2</v>
      </c>
    </row>
    <row r="2447" spans="1:6">
      <c r="A2447" s="11">
        <v>40093</v>
      </c>
      <c r="B2447" s="13">
        <v>18324.658461045401</v>
      </c>
      <c r="C2447" s="6">
        <v>9.75</v>
      </c>
      <c r="D2447" s="6">
        <f t="shared" si="76"/>
        <v>1.3</v>
      </c>
      <c r="E2447" s="1">
        <f>LOOKUP(A2447,'Crude Price'!A2447:A6378,'Crude Price'!C2447:C6378)</f>
        <v>67.650000000000006</v>
      </c>
      <c r="F2447" s="15">
        <f t="shared" si="77"/>
        <v>1.9216555801921654E-2</v>
      </c>
    </row>
    <row r="2448" spans="1:6">
      <c r="A2448" s="11">
        <v>40094</v>
      </c>
      <c r="B2448" s="13">
        <v>18260.603799426848</v>
      </c>
      <c r="C2448" s="6">
        <v>9.75</v>
      </c>
      <c r="D2448" s="6">
        <f t="shared" si="76"/>
        <v>1.3</v>
      </c>
      <c r="E2448" s="1">
        <f>LOOKUP(A2448,'Crude Price'!A2448:A6379,'Crude Price'!C2448:C6379)</f>
        <v>68.47</v>
      </c>
      <c r="F2448" s="15">
        <f t="shared" si="77"/>
        <v>1.8986417409084272E-2</v>
      </c>
    </row>
    <row r="2449" spans="1:6">
      <c r="A2449" s="11">
        <v>40095</v>
      </c>
      <c r="B2449" s="13">
        <v>16924.850131655905</v>
      </c>
      <c r="C2449" s="6">
        <v>9.5</v>
      </c>
      <c r="D2449" s="6">
        <f t="shared" si="76"/>
        <v>1.2666666666666666</v>
      </c>
      <c r="E2449" s="1">
        <f>LOOKUP(A2449,'Crude Price'!A2449:A6380,'Crude Price'!C2449:C6380)</f>
        <v>69.45</v>
      </c>
      <c r="F2449" s="15">
        <f t="shared" si="77"/>
        <v>1.8238540916726661E-2</v>
      </c>
    </row>
    <row r="2450" spans="1:6">
      <c r="A2450" s="11">
        <v>40098</v>
      </c>
      <c r="B2450" s="13">
        <v>16860.795470037356</v>
      </c>
      <c r="C2450" s="6">
        <v>9.5</v>
      </c>
      <c r="D2450" s="6">
        <f t="shared" si="76"/>
        <v>1.2666666666666666</v>
      </c>
      <c r="E2450" s="1">
        <f>LOOKUP(A2450,'Crude Price'!A2450:A6381,'Crude Price'!C2450:C6381)</f>
        <v>70.75</v>
      </c>
      <c r="F2450" s="15">
        <f t="shared" si="77"/>
        <v>1.7903415783274441E-2</v>
      </c>
    </row>
    <row r="2451" spans="1:6">
      <c r="A2451" s="11">
        <v>40099</v>
      </c>
      <c r="B2451" s="13">
        <v>16796.740808418803</v>
      </c>
      <c r="C2451" s="6">
        <v>9.5</v>
      </c>
      <c r="D2451" s="6">
        <f t="shared" si="76"/>
        <v>1.2666666666666666</v>
      </c>
      <c r="E2451" s="1">
        <f>LOOKUP(A2451,'Crude Price'!A2451:A6382,'Crude Price'!C2451:C6382)</f>
        <v>70.81</v>
      </c>
      <c r="F2451" s="15">
        <f t="shared" si="77"/>
        <v>1.7888245539707196E-2</v>
      </c>
    </row>
    <row r="2452" spans="1:6">
      <c r="A2452" s="11">
        <v>40100</v>
      </c>
      <c r="B2452" s="13">
        <v>16732.68614680025</v>
      </c>
      <c r="C2452" s="6">
        <v>9.5</v>
      </c>
      <c r="D2452" s="6">
        <f t="shared" si="76"/>
        <v>1.2666666666666666</v>
      </c>
      <c r="E2452" s="1">
        <f>LOOKUP(A2452,'Crude Price'!A2452:A6383,'Crude Price'!C2452:C6383)</f>
        <v>72.16</v>
      </c>
      <c r="F2452" s="15">
        <f t="shared" si="77"/>
        <v>1.755358462675536E-2</v>
      </c>
    </row>
    <row r="2453" spans="1:6">
      <c r="A2453" s="11">
        <v>40101</v>
      </c>
      <c r="B2453" s="13">
        <v>21755.427509791254</v>
      </c>
      <c r="C2453" s="6">
        <v>10.5</v>
      </c>
      <c r="D2453" s="6">
        <f t="shared" si="76"/>
        <v>1.4</v>
      </c>
      <c r="E2453" s="1">
        <f>LOOKUP(A2453,'Crude Price'!A2453:A6384,'Crude Price'!C2453:C6384)</f>
        <v>73.14</v>
      </c>
      <c r="F2453" s="15">
        <f t="shared" si="77"/>
        <v>1.9141372709871478E-2</v>
      </c>
    </row>
    <row r="2454" spans="1:6">
      <c r="A2454" s="11">
        <v>40102</v>
      </c>
      <c r="B2454" s="13">
        <v>22963.071854325095</v>
      </c>
      <c r="C2454" s="6">
        <v>10.75</v>
      </c>
      <c r="D2454" s="6">
        <f t="shared" si="76"/>
        <v>1.4333333333333333</v>
      </c>
      <c r="E2454" s="1">
        <f>LOOKUP(A2454,'Crude Price'!A2454:A6385,'Crude Price'!C2454:C6385)</f>
        <v>74.58</v>
      </c>
      <c r="F2454" s="15">
        <f t="shared" si="77"/>
        <v>1.9218736032895326E-2</v>
      </c>
    </row>
    <row r="2455" spans="1:6">
      <c r="A2455" s="11">
        <v>40105</v>
      </c>
      <c r="B2455" s="13">
        <v>25442.415205011323</v>
      </c>
      <c r="C2455" s="6">
        <v>11.25</v>
      </c>
      <c r="D2455" s="6">
        <f t="shared" si="76"/>
        <v>1.5</v>
      </c>
      <c r="E2455" s="1">
        <f>LOOKUP(A2455,'Crude Price'!A2455:A6386,'Crude Price'!C2455:C6386)</f>
        <v>75.86</v>
      </c>
      <c r="F2455" s="15">
        <f t="shared" si="77"/>
        <v>1.9773266543633008E-2</v>
      </c>
    </row>
    <row r="2456" spans="1:6">
      <c r="A2456" s="11">
        <v>40106</v>
      </c>
      <c r="B2456" s="13">
        <v>25378.36054339277</v>
      </c>
      <c r="C2456" s="6">
        <v>11.25</v>
      </c>
      <c r="D2456" s="6">
        <f t="shared" si="76"/>
        <v>1.5</v>
      </c>
      <c r="E2456" s="1">
        <f>LOOKUP(A2456,'Crude Price'!A2456:A6387,'Crude Price'!C2456:C6387)</f>
        <v>76.510000000000005</v>
      </c>
      <c r="F2456" s="15">
        <f t="shared" si="77"/>
        <v>1.9605280355509083E-2</v>
      </c>
    </row>
    <row r="2457" spans="1:6">
      <c r="A2457" s="11">
        <v>40107</v>
      </c>
      <c r="B2457" s="13">
        <v>27857.703894079001</v>
      </c>
      <c r="C2457" s="6">
        <v>11.75</v>
      </c>
      <c r="D2457" s="6">
        <f t="shared" si="76"/>
        <v>1.5666666666666667</v>
      </c>
      <c r="E2457" s="1">
        <f>LOOKUP(A2457,'Crude Price'!A2457:A6388,'Crude Price'!C2457:C6388)</f>
        <v>77.739999999999995</v>
      </c>
      <c r="F2457" s="15">
        <f t="shared" si="77"/>
        <v>2.0152645570705771E-2</v>
      </c>
    </row>
    <row r="2458" spans="1:6">
      <c r="A2458" s="11">
        <v>40108</v>
      </c>
      <c r="B2458" s="13">
        <v>29065.348238612838</v>
      </c>
      <c r="C2458" s="6">
        <v>12</v>
      </c>
      <c r="D2458" s="6">
        <f t="shared" si="76"/>
        <v>1.6</v>
      </c>
      <c r="E2458" s="1">
        <f>LOOKUP(A2458,'Crude Price'!A2458:A6389,'Crude Price'!C2458:C6389)</f>
        <v>78.36</v>
      </c>
      <c r="F2458" s="15">
        <f t="shared" si="77"/>
        <v>2.0418580908626853E-2</v>
      </c>
    </row>
    <row r="2459" spans="1:6">
      <c r="A2459" s="11">
        <v>40109</v>
      </c>
      <c r="B2459" s="13">
        <v>29001.293576994285</v>
      </c>
      <c r="C2459" s="6">
        <v>12</v>
      </c>
      <c r="D2459" s="6">
        <f t="shared" si="76"/>
        <v>1.6</v>
      </c>
      <c r="E2459" s="1">
        <f>LOOKUP(A2459,'Crude Price'!A2459:A6390,'Crude Price'!C2459:C6390)</f>
        <v>77.72</v>
      </c>
      <c r="F2459" s="15">
        <f t="shared" si="77"/>
        <v>2.0586721564590842E-2</v>
      </c>
    </row>
    <row r="2460" spans="1:6">
      <c r="A2460" s="11">
        <v>40112</v>
      </c>
      <c r="B2460" s="13">
        <v>27665.539909223346</v>
      </c>
      <c r="C2460" s="6">
        <v>11.75</v>
      </c>
      <c r="D2460" s="6">
        <f t="shared" si="76"/>
        <v>1.5666666666666667</v>
      </c>
      <c r="E2460" s="1">
        <f>LOOKUP(A2460,'Crude Price'!A2460:A6391,'Crude Price'!C2460:C6391)</f>
        <v>76.45</v>
      </c>
      <c r="F2460" s="15">
        <f t="shared" si="77"/>
        <v>2.0492696751689556E-2</v>
      </c>
    </row>
    <row r="2461" spans="1:6">
      <c r="A2461" s="11">
        <v>40113</v>
      </c>
      <c r="B2461" s="13">
        <v>27601.485247604793</v>
      </c>
      <c r="C2461" s="6">
        <v>11.75</v>
      </c>
      <c r="D2461" s="6">
        <f t="shared" si="76"/>
        <v>1.5666666666666667</v>
      </c>
      <c r="E2461" s="1">
        <f>LOOKUP(A2461,'Crude Price'!A2461:A6392,'Crude Price'!C2461:C6392)</f>
        <v>76.69</v>
      </c>
      <c r="F2461" s="15">
        <f t="shared" si="77"/>
        <v>2.0428565219281089E-2</v>
      </c>
    </row>
    <row r="2462" spans="1:6">
      <c r="A2462" s="11">
        <v>40114</v>
      </c>
      <c r="B2462" s="13">
        <v>27537.43058598624</v>
      </c>
      <c r="C2462" s="6">
        <v>11.75</v>
      </c>
      <c r="D2462" s="6">
        <f t="shared" si="76"/>
        <v>1.5666666666666667</v>
      </c>
      <c r="E2462" s="1">
        <f>LOOKUP(A2462,'Crude Price'!A2462:A6393,'Crude Price'!C2462:C6393)</f>
        <v>75.11</v>
      </c>
      <c r="F2462" s="15">
        <f t="shared" si="77"/>
        <v>2.0858296720365686E-2</v>
      </c>
    </row>
    <row r="2463" spans="1:6">
      <c r="A2463" s="11">
        <v>40115</v>
      </c>
      <c r="B2463" s="13">
        <v>27473.37592436769</v>
      </c>
      <c r="C2463" s="6">
        <v>11.75</v>
      </c>
      <c r="D2463" s="6">
        <f t="shared" si="76"/>
        <v>1.5666666666666667</v>
      </c>
      <c r="E2463" s="1">
        <f>LOOKUP(A2463,'Crude Price'!A2463:A6394,'Crude Price'!C2463:C6394)</f>
        <v>77.180000000000007</v>
      </c>
      <c r="F2463" s="15">
        <f t="shared" si="77"/>
        <v>2.0298868446056835E-2</v>
      </c>
    </row>
    <row r="2464" spans="1:6">
      <c r="A2464" s="11">
        <v>40116</v>
      </c>
      <c r="B2464" s="13">
        <v>27409.321262749138</v>
      </c>
      <c r="C2464" s="6">
        <v>11.75</v>
      </c>
      <c r="D2464" s="6">
        <f t="shared" si="76"/>
        <v>1.5666666666666667</v>
      </c>
      <c r="E2464" s="1">
        <f>LOOKUP(A2464,'Crude Price'!A2464:A6395,'Crude Price'!C2464:C6395)</f>
        <v>74.91</v>
      </c>
      <c r="F2464" s="15">
        <f t="shared" si="77"/>
        <v>2.0913985671694925E-2</v>
      </c>
    </row>
    <row r="2465" spans="1:6">
      <c r="A2465" s="11">
        <v>40119</v>
      </c>
      <c r="B2465" s="13">
        <v>26009.512933359641</v>
      </c>
      <c r="C2465" s="6">
        <v>11.5</v>
      </c>
      <c r="D2465" s="6">
        <f t="shared" si="76"/>
        <v>1.5333333333333334</v>
      </c>
      <c r="E2465" s="1">
        <f>LOOKUP(A2465,'Crude Price'!A2465:A6396,'Crude Price'!C2465:C6396)</f>
        <v>75.56</v>
      </c>
      <c r="F2465" s="15">
        <f t="shared" si="77"/>
        <v>2.0292923945650257E-2</v>
      </c>
    </row>
    <row r="2466" spans="1:6">
      <c r="A2466" s="11">
        <v>40120</v>
      </c>
      <c r="B2466" s="13">
        <v>22066.306591665369</v>
      </c>
      <c r="C2466" s="6">
        <v>10.75</v>
      </c>
      <c r="D2466" s="6">
        <f t="shared" si="76"/>
        <v>1.4333333333333333</v>
      </c>
      <c r="E2466" s="1">
        <f>LOOKUP(A2466,'Crude Price'!A2466:A6397,'Crude Price'!C2466:C6397)</f>
        <v>75.680000000000007</v>
      </c>
      <c r="F2466" s="15">
        <f t="shared" si="77"/>
        <v>1.8939393939393936E-2</v>
      </c>
    </row>
    <row r="2467" spans="1:6">
      <c r="A2467" s="11">
        <v>40121</v>
      </c>
      <c r="B2467" s="13">
        <v>21938.197268428266</v>
      </c>
      <c r="C2467" s="6">
        <v>10.75</v>
      </c>
      <c r="D2467" s="6">
        <f t="shared" si="76"/>
        <v>1.4333333333333333</v>
      </c>
      <c r="E2467" s="1">
        <f>LOOKUP(A2467,'Crude Price'!A2467:A6398,'Crude Price'!C2467:C6398)</f>
        <v>78.209999999999994</v>
      </c>
      <c r="F2467" s="15">
        <f t="shared" si="77"/>
        <v>1.8326727187486683E-2</v>
      </c>
    </row>
    <row r="2468" spans="1:6">
      <c r="A2468" s="11">
        <v>40122</v>
      </c>
      <c r="B2468" s="13">
        <v>20538.38893903877</v>
      </c>
      <c r="C2468" s="6">
        <v>10.5</v>
      </c>
      <c r="D2468" s="6">
        <f t="shared" si="76"/>
        <v>1.4</v>
      </c>
      <c r="E2468" s="1">
        <f>LOOKUP(A2468,'Crude Price'!A2468:A6399,'Crude Price'!C2468:C6399)</f>
        <v>78.02</v>
      </c>
      <c r="F2468" s="15">
        <f t="shared" si="77"/>
        <v>1.7944116893104333E-2</v>
      </c>
    </row>
    <row r="2469" spans="1:6">
      <c r="A2469" s="11">
        <v>40123</v>
      </c>
      <c r="B2469" s="13">
        <v>16595.182597344501</v>
      </c>
      <c r="C2469" s="6">
        <v>9.75</v>
      </c>
      <c r="D2469" s="6">
        <f t="shared" si="76"/>
        <v>1.3</v>
      </c>
      <c r="E2469" s="1">
        <f>LOOKUP(A2469,'Crude Price'!A2469:A6400,'Crude Price'!C2469:C6400)</f>
        <v>75.510000000000005</v>
      </c>
      <c r="F2469" s="15">
        <f t="shared" si="77"/>
        <v>1.721626274665607E-2</v>
      </c>
    </row>
    <row r="2470" spans="1:6">
      <c r="A2470" s="11">
        <v>40126</v>
      </c>
      <c r="B2470" s="13">
        <v>12651.976255650228</v>
      </c>
      <c r="C2470" s="6">
        <v>9</v>
      </c>
      <c r="D2470" s="6">
        <f t="shared" si="76"/>
        <v>1.2</v>
      </c>
      <c r="E2470" s="1">
        <f>LOOKUP(A2470,'Crude Price'!A2470:A6401,'Crude Price'!C2470:C6401)</f>
        <v>77.180000000000007</v>
      </c>
      <c r="F2470" s="15">
        <f t="shared" si="77"/>
        <v>1.5548069448043532E-2</v>
      </c>
    </row>
    <row r="2471" spans="1:6">
      <c r="A2471" s="11">
        <v>40127</v>
      </c>
      <c r="B2471" s="13">
        <v>15067.264944717901</v>
      </c>
      <c r="C2471" s="6">
        <v>9.5</v>
      </c>
      <c r="D2471" s="6">
        <f t="shared" si="76"/>
        <v>1.2666666666666666</v>
      </c>
      <c r="E2471" s="1">
        <f>LOOKUP(A2471,'Crude Price'!A2471:A6402,'Crude Price'!C2471:C6402)</f>
        <v>77.069999999999993</v>
      </c>
      <c r="F2471" s="15">
        <f t="shared" si="77"/>
        <v>1.6435275290861123E-2</v>
      </c>
    </row>
    <row r="2472" spans="1:6">
      <c r="A2472" s="11">
        <v>40128</v>
      </c>
      <c r="B2472" s="13">
        <v>22569.349658395138</v>
      </c>
      <c r="C2472" s="6">
        <v>11</v>
      </c>
      <c r="D2472" s="6">
        <f t="shared" si="76"/>
        <v>1.4666666666666666</v>
      </c>
      <c r="E2472" s="1">
        <f>LOOKUP(A2472,'Crude Price'!A2472:A6403,'Crude Price'!C2472:C6403)</f>
        <v>76.989999999999995</v>
      </c>
      <c r="F2472" s="15">
        <f t="shared" si="77"/>
        <v>1.9050093085682122E-2</v>
      </c>
    </row>
    <row r="2473" spans="1:6">
      <c r="A2473" s="11">
        <v>40129</v>
      </c>
      <c r="B2473" s="13">
        <v>24984.638347462813</v>
      </c>
      <c r="C2473" s="6">
        <v>11.5</v>
      </c>
      <c r="D2473" s="6">
        <f t="shared" si="76"/>
        <v>1.5333333333333334</v>
      </c>
      <c r="E2473" s="1">
        <f>LOOKUP(A2473,'Crude Price'!A2473:A6404,'Crude Price'!C2473:C6404)</f>
        <v>75.180000000000007</v>
      </c>
      <c r="F2473" s="15">
        <f t="shared" si="77"/>
        <v>2.039549525583045E-2</v>
      </c>
    </row>
    <row r="2474" spans="1:6">
      <c r="A2474" s="11">
        <v>40130</v>
      </c>
      <c r="B2474" s="13">
        <v>28671.626042682881</v>
      </c>
      <c r="C2474" s="6">
        <v>12.25</v>
      </c>
      <c r="D2474" s="6">
        <f t="shared" si="76"/>
        <v>1.6333333333333333</v>
      </c>
      <c r="E2474" s="1">
        <f>LOOKUP(A2474,'Crude Price'!A2474:A6405,'Crude Price'!C2474:C6405)</f>
        <v>74.81</v>
      </c>
      <c r="F2474" s="15">
        <f t="shared" si="77"/>
        <v>2.1833088268056855E-2</v>
      </c>
    </row>
    <row r="2475" spans="1:6">
      <c r="A2475" s="11">
        <v>40133</v>
      </c>
      <c r="B2475" s="13">
        <v>30007.379710453824</v>
      </c>
      <c r="C2475" s="6">
        <v>12.5</v>
      </c>
      <c r="D2475" s="6">
        <f t="shared" si="76"/>
        <v>1.6666666666666667</v>
      </c>
      <c r="E2475" s="1">
        <f>LOOKUP(A2475,'Crude Price'!A2475:A6406,'Crude Price'!C2475:C6406)</f>
        <v>77.14</v>
      </c>
      <c r="F2475" s="15">
        <f t="shared" si="77"/>
        <v>2.160573848414139E-2</v>
      </c>
    </row>
    <row r="2476" spans="1:6">
      <c r="A2476" s="11">
        <v>40134</v>
      </c>
      <c r="B2476" s="13">
        <v>30071.434372072374</v>
      </c>
      <c r="C2476" s="6">
        <v>12.5</v>
      </c>
      <c r="D2476" s="6">
        <f t="shared" si="76"/>
        <v>1.6666666666666667</v>
      </c>
      <c r="E2476" s="1">
        <f>LOOKUP(A2476,'Crude Price'!A2476:A6407,'Crude Price'!C2476:C6407)</f>
        <v>77.36</v>
      </c>
      <c r="F2476" s="15">
        <f t="shared" si="77"/>
        <v>2.1544295070665288E-2</v>
      </c>
    </row>
    <row r="2477" spans="1:6">
      <c r="A2477" s="11">
        <v>40135</v>
      </c>
      <c r="B2477" s="13">
        <v>33950.586052148094</v>
      </c>
      <c r="C2477" s="6">
        <v>13.25</v>
      </c>
      <c r="D2477" s="6">
        <f t="shared" si="76"/>
        <v>1.7666666666666666</v>
      </c>
      <c r="E2477" s="1">
        <f>LOOKUP(A2477,'Crude Price'!A2477:A6408,'Crude Price'!C2477:C6408)</f>
        <v>78.64</v>
      </c>
      <c r="F2477" s="15">
        <f t="shared" si="77"/>
        <v>2.2465242455069513E-2</v>
      </c>
    </row>
    <row r="2478" spans="1:6">
      <c r="A2478" s="11">
        <v>40136</v>
      </c>
      <c r="B2478" s="13">
        <v>34014.640713766647</v>
      </c>
      <c r="C2478" s="6">
        <v>13.25</v>
      </c>
      <c r="D2478" s="6">
        <f t="shared" si="76"/>
        <v>1.7666666666666666</v>
      </c>
      <c r="E2478" s="1">
        <f>LOOKUP(A2478,'Crude Price'!A2478:A6409,'Crude Price'!C2478:C6409)</f>
        <v>76.45</v>
      </c>
      <c r="F2478" s="15">
        <f t="shared" si="77"/>
        <v>2.3108785698713753E-2</v>
      </c>
    </row>
    <row r="2479" spans="1:6">
      <c r="A2479" s="11">
        <v>40137</v>
      </c>
      <c r="B2479" s="13">
        <v>34078.695375385199</v>
      </c>
      <c r="C2479" s="6">
        <v>13.25</v>
      </c>
      <c r="D2479" s="6">
        <f t="shared" si="76"/>
        <v>1.7666666666666666</v>
      </c>
      <c r="E2479" s="1">
        <f>LOOKUP(A2479,'Crude Price'!A2479:A6410,'Crude Price'!C2479:C6410)</f>
        <v>75.61</v>
      </c>
      <c r="F2479" s="15">
        <f t="shared" si="77"/>
        <v>2.3365516025217123E-2</v>
      </c>
    </row>
    <row r="2480" spans="1:6">
      <c r="A2480" s="11">
        <v>40140</v>
      </c>
      <c r="B2480" s="13">
        <v>31599.352024698972</v>
      </c>
      <c r="C2480" s="6">
        <v>12.75</v>
      </c>
      <c r="D2480" s="6">
        <f t="shared" si="76"/>
        <v>1.7</v>
      </c>
      <c r="E2480" s="1">
        <f>LOOKUP(A2480,'Crude Price'!A2480:A6411,'Crude Price'!C2480:C6411)</f>
        <v>78.14</v>
      </c>
      <c r="F2480" s="15">
        <f t="shared" si="77"/>
        <v>2.1755822882006653E-2</v>
      </c>
    </row>
    <row r="2481" spans="1:6">
      <c r="A2481" s="11">
        <v>40141</v>
      </c>
      <c r="B2481" s="13">
        <v>30391.707680165135</v>
      </c>
      <c r="C2481" s="6">
        <v>12.5</v>
      </c>
      <c r="D2481" s="6">
        <f t="shared" si="76"/>
        <v>1.6666666666666667</v>
      </c>
      <c r="E2481" s="1">
        <f>LOOKUP(A2481,'Crude Price'!A2481:A6412,'Crude Price'!C2481:C6412)</f>
        <v>75.349999999999994</v>
      </c>
      <c r="F2481" s="15">
        <f t="shared" si="77"/>
        <v>2.2119000221190004E-2</v>
      </c>
    </row>
    <row r="2482" spans="1:6">
      <c r="A2482" s="11">
        <v>40142</v>
      </c>
      <c r="B2482" s="13">
        <v>29184.063335631297</v>
      </c>
      <c r="C2482" s="6">
        <v>12.25</v>
      </c>
      <c r="D2482" s="6">
        <f t="shared" si="76"/>
        <v>1.6333333333333333</v>
      </c>
      <c r="E2482" s="1">
        <f>LOOKUP(A2482,'Crude Price'!A2482:A6413,'Crude Price'!C2482:C6413)</f>
        <v>76.569999999999993</v>
      </c>
      <c r="F2482" s="15">
        <f t="shared" si="77"/>
        <v>2.1331243742109617E-2</v>
      </c>
    </row>
    <row r="2483" spans="1:6">
      <c r="A2483" s="11">
        <v>40143</v>
      </c>
      <c r="B2483" s="13">
        <v>29248.117997249847</v>
      </c>
      <c r="C2483" s="6">
        <v>12.25</v>
      </c>
      <c r="D2483" s="6">
        <f t="shared" si="76"/>
        <v>1.6333333333333333</v>
      </c>
      <c r="E2483" s="1">
        <f>LOOKUP(A2483,'Crude Price'!A2483:A6414,'Crude Price'!C2483:C6414)</f>
        <v>76.569999999999993</v>
      </c>
      <c r="F2483" s="15">
        <f t="shared" si="77"/>
        <v>2.1331243742109617E-2</v>
      </c>
    </row>
    <row r="2484" spans="1:6">
      <c r="A2484" s="11">
        <v>40144</v>
      </c>
      <c r="B2484" s="13">
        <v>29312.1726588684</v>
      </c>
      <c r="C2484" s="6">
        <v>12.25</v>
      </c>
      <c r="D2484" s="6">
        <f t="shared" si="76"/>
        <v>1.6333333333333333</v>
      </c>
      <c r="E2484" s="1">
        <f>LOOKUP(A2484,'Crude Price'!A2484:A6415,'Crude Price'!C2484:C6415)</f>
        <v>76</v>
      </c>
      <c r="F2484" s="15">
        <f t="shared" si="77"/>
        <v>2.1491228070175439E-2</v>
      </c>
    </row>
    <row r="2485" spans="1:6">
      <c r="A2485" s="11">
        <v>40147</v>
      </c>
      <c r="B2485" s="13">
        <v>29376.227320486953</v>
      </c>
      <c r="C2485" s="6">
        <v>12.25</v>
      </c>
      <c r="D2485" s="6">
        <f t="shared" si="76"/>
        <v>1.6333333333333333</v>
      </c>
      <c r="E2485" s="1">
        <f>LOOKUP(A2485,'Crude Price'!A2485:A6416,'Crude Price'!C2485:C6416)</f>
        <v>77.77</v>
      </c>
      <c r="F2485" s="15">
        <f t="shared" si="77"/>
        <v>2.1002100210021003E-2</v>
      </c>
    </row>
    <row r="2486" spans="1:6">
      <c r="A2486" s="11">
        <v>40148</v>
      </c>
      <c r="B2486" s="13">
        <v>30711.980988257892</v>
      </c>
      <c r="C2486" s="6">
        <v>12.5</v>
      </c>
      <c r="D2486" s="6">
        <f t="shared" si="76"/>
        <v>1.6666666666666667</v>
      </c>
      <c r="E2486" s="1">
        <f>LOOKUP(A2486,'Crude Price'!A2486:A6417,'Crude Price'!C2486:C6417)</f>
        <v>78.680000000000007</v>
      </c>
      <c r="F2486" s="15">
        <f t="shared" si="77"/>
        <v>2.1182850364345026E-2</v>
      </c>
    </row>
    <row r="2487" spans="1:6">
      <c r="A2487" s="11">
        <v>40149</v>
      </c>
      <c r="B2487" s="13">
        <v>35862.831674486006</v>
      </c>
      <c r="C2487" s="6">
        <v>13.5</v>
      </c>
      <c r="D2487" s="6">
        <f t="shared" si="76"/>
        <v>1.8</v>
      </c>
      <c r="E2487" s="1">
        <f>LOOKUP(A2487,'Crude Price'!A2487:A6418,'Crude Price'!C2487:C6418)</f>
        <v>76.959999999999994</v>
      </c>
      <c r="F2487" s="15">
        <f t="shared" si="77"/>
        <v>2.338877338877339E-2</v>
      </c>
    </row>
    <row r="2488" spans="1:6">
      <c r="A2488" s="11">
        <v>40150</v>
      </c>
      <c r="B2488" s="13">
        <v>38470.284348409346</v>
      </c>
      <c r="C2488" s="6">
        <v>14.000000000000002</v>
      </c>
      <c r="D2488" s="6">
        <f t="shared" si="76"/>
        <v>1.8666666666666669</v>
      </c>
      <c r="E2488" s="1">
        <f>LOOKUP(A2488,'Crude Price'!A2488:A6419,'Crude Price'!C2488:C6419)</f>
        <v>77.760000000000005</v>
      </c>
      <c r="F2488" s="15">
        <f t="shared" si="77"/>
        <v>2.4005486968449934E-2</v>
      </c>
    </row>
    <row r="2489" spans="1:6">
      <c r="A2489" s="11">
        <v>40151</v>
      </c>
      <c r="B2489" s="13">
        <v>39806.038016180268</v>
      </c>
      <c r="C2489" s="6">
        <v>14.249999999999998</v>
      </c>
      <c r="D2489" s="6">
        <f t="shared" si="76"/>
        <v>1.8999999999999997</v>
      </c>
      <c r="E2489" s="1">
        <f>LOOKUP(A2489,'Crude Price'!A2489:A6420,'Crude Price'!C2489:C6420)</f>
        <v>77.739999999999995</v>
      </c>
      <c r="F2489" s="15">
        <f t="shared" si="77"/>
        <v>2.4440442500643166E-2</v>
      </c>
    </row>
    <row r="2490" spans="1:6">
      <c r="A2490" s="11">
        <v>40154</v>
      </c>
      <c r="B2490" s="13">
        <v>39870.092677798821</v>
      </c>
      <c r="C2490" s="6">
        <v>14.249999999999998</v>
      </c>
      <c r="D2490" s="6">
        <f t="shared" si="76"/>
        <v>1.8999999999999997</v>
      </c>
      <c r="E2490" s="1">
        <f>LOOKUP(A2490,'Crude Price'!A2490:A6421,'Crude Price'!C2490:C6421)</f>
        <v>76.180000000000007</v>
      </c>
      <c r="F2490" s="15">
        <f t="shared" si="77"/>
        <v>2.4940929377789439E-2</v>
      </c>
    </row>
    <row r="2491" spans="1:6">
      <c r="A2491" s="11">
        <v>40155</v>
      </c>
      <c r="B2491" s="13">
        <v>39934.147339417374</v>
      </c>
      <c r="C2491" s="6">
        <v>14.249999999999998</v>
      </c>
      <c r="D2491" s="6">
        <f t="shared" si="76"/>
        <v>1.8999999999999997</v>
      </c>
      <c r="E2491" s="1">
        <f>LOOKUP(A2491,'Crude Price'!A2491:A6422,'Crude Price'!C2491:C6422)</f>
        <v>74.930000000000007</v>
      </c>
      <c r="F2491" s="15">
        <f t="shared" si="77"/>
        <v>2.53569998665421E-2</v>
      </c>
    </row>
    <row r="2492" spans="1:6">
      <c r="A2492" s="11">
        <v>40156</v>
      </c>
      <c r="B2492" s="13">
        <v>39870.092677798821</v>
      </c>
      <c r="C2492" s="6">
        <v>14.249999999999998</v>
      </c>
      <c r="D2492" s="6">
        <f t="shared" si="76"/>
        <v>1.8999999999999997</v>
      </c>
      <c r="E2492" s="1">
        <f>LOOKUP(A2492,'Crude Price'!A2492:A6423,'Crude Price'!C2492:C6423)</f>
        <v>73.63</v>
      </c>
      <c r="F2492" s="15">
        <f t="shared" si="77"/>
        <v>2.580469917153334E-2</v>
      </c>
    </row>
    <row r="2493" spans="1:6">
      <c r="A2493" s="11">
        <v>40157</v>
      </c>
      <c r="B2493" s="13">
        <v>39806.038016180268</v>
      </c>
      <c r="C2493" s="6">
        <v>14.249999999999998</v>
      </c>
      <c r="D2493" s="6">
        <f t="shared" si="76"/>
        <v>1.8999999999999997</v>
      </c>
      <c r="E2493" s="1">
        <f>LOOKUP(A2493,'Crude Price'!A2493:A6424,'Crude Price'!C2493:C6424)</f>
        <v>70.91</v>
      </c>
      <c r="F2493" s="15">
        <f t="shared" si="77"/>
        <v>2.679452827527852E-2</v>
      </c>
    </row>
    <row r="2494" spans="1:6">
      <c r="A2494" s="11">
        <v>40158</v>
      </c>
      <c r="B2494" s="13">
        <v>39741.983354561715</v>
      </c>
      <c r="C2494" s="6">
        <v>14.249999999999998</v>
      </c>
      <c r="D2494" s="6">
        <f t="shared" si="76"/>
        <v>1.8999999999999997</v>
      </c>
      <c r="E2494" s="1">
        <f>LOOKUP(A2494,'Crude Price'!A2494:A6425,'Crude Price'!C2494:C6425)</f>
        <v>70.069999999999993</v>
      </c>
      <c r="F2494" s="15">
        <f t="shared" si="77"/>
        <v>2.7115741401455687E-2</v>
      </c>
    </row>
    <row r="2495" spans="1:6">
      <c r="A2495" s="11">
        <v>40161</v>
      </c>
      <c r="B2495" s="13">
        <v>39677.928692943162</v>
      </c>
      <c r="C2495" s="6">
        <v>14.249999999999998</v>
      </c>
      <c r="D2495" s="6">
        <f t="shared" si="76"/>
        <v>1.8999999999999997</v>
      </c>
      <c r="E2495" s="1">
        <f>LOOKUP(A2495,'Crude Price'!A2495:A6426,'Crude Price'!C2495:C6426)</f>
        <v>71.19</v>
      </c>
      <c r="F2495" s="15">
        <f t="shared" si="77"/>
        <v>2.6689141733389519E-2</v>
      </c>
    </row>
    <row r="2496" spans="1:6">
      <c r="A2496" s="11">
        <v>40162</v>
      </c>
      <c r="B2496" s="13">
        <v>40885.573037476999</v>
      </c>
      <c r="C2496" s="6">
        <v>14.499999999999998</v>
      </c>
      <c r="D2496" s="6">
        <f t="shared" si="76"/>
        <v>1.9333333333333331</v>
      </c>
      <c r="E2496" s="1">
        <f>LOOKUP(A2496,'Crude Price'!A2496:A6427,'Crude Price'!C2496:C6427)</f>
        <v>71.33</v>
      </c>
      <c r="F2496" s="15">
        <f t="shared" si="77"/>
        <v>2.7104070283658112E-2</v>
      </c>
    </row>
    <row r="2497" spans="1:6">
      <c r="A2497" s="11">
        <v>40163</v>
      </c>
      <c r="B2497" s="13">
        <v>42093.217382010844</v>
      </c>
      <c r="C2497" s="6">
        <v>14.75</v>
      </c>
      <c r="D2497" s="6">
        <f t="shared" si="76"/>
        <v>1.9666666666666666</v>
      </c>
      <c r="E2497" s="1">
        <f>LOOKUP(A2497,'Crude Price'!A2497:A6428,'Crude Price'!C2497:C6428)</f>
        <v>73.34</v>
      </c>
      <c r="F2497" s="15">
        <f t="shared" si="77"/>
        <v>2.681574402327061E-2</v>
      </c>
    </row>
    <row r="2498" spans="1:6">
      <c r="A2498" s="11">
        <v>40164</v>
      </c>
      <c r="B2498" s="13">
        <v>43300.861726544681</v>
      </c>
      <c r="C2498" s="6">
        <v>15</v>
      </c>
      <c r="D2498" s="6">
        <f t="shared" si="76"/>
        <v>2</v>
      </c>
      <c r="E2498" s="1">
        <f>LOOKUP(A2498,'Crude Price'!A2498:A6429,'Crude Price'!C2498:C6429)</f>
        <v>71.28</v>
      </c>
      <c r="F2498" s="15">
        <f t="shared" si="77"/>
        <v>2.8058361391694726E-2</v>
      </c>
    </row>
    <row r="2499" spans="1:6">
      <c r="A2499" s="11">
        <v>40165</v>
      </c>
      <c r="B2499" s="13">
        <v>43236.807064926128</v>
      </c>
      <c r="C2499" s="6">
        <v>15</v>
      </c>
      <c r="D2499" s="6">
        <f t="shared" ref="D2499:D2562" si="78">C2499/7.5</f>
        <v>2</v>
      </c>
      <c r="E2499" s="1">
        <f>LOOKUP(A2499,'Crude Price'!A2499:A6430,'Crude Price'!C2499:C6430)</f>
        <v>71.87</v>
      </c>
      <c r="F2499" s="15">
        <f t="shared" ref="F2499:F2562" si="79">D2499/E2499</f>
        <v>2.7828022818978709E-2</v>
      </c>
    </row>
    <row r="2500" spans="1:6">
      <c r="A2500" s="11">
        <v>40168</v>
      </c>
      <c r="B2500" s="13">
        <v>43172.752403307582</v>
      </c>
      <c r="C2500" s="6">
        <v>15</v>
      </c>
      <c r="D2500" s="6">
        <f t="shared" si="78"/>
        <v>2</v>
      </c>
      <c r="E2500" s="1">
        <f>LOOKUP(A2500,'Crude Price'!A2500:A6431,'Crude Price'!C2500:C6431)</f>
        <v>72.739999999999995</v>
      </c>
      <c r="F2500" s="15">
        <f t="shared" si="79"/>
        <v>2.7495188342040146E-2</v>
      </c>
    </row>
    <row r="2501" spans="1:6">
      <c r="A2501" s="11">
        <v>40169</v>
      </c>
      <c r="B2501" s="13">
        <v>41836.998735536639</v>
      </c>
      <c r="C2501" s="6">
        <v>14.75</v>
      </c>
      <c r="D2501" s="6">
        <f t="shared" si="78"/>
        <v>1.9666666666666666</v>
      </c>
      <c r="E2501" s="1">
        <f>LOOKUP(A2501,'Crude Price'!A2501:A6432,'Crude Price'!C2501:C6432)</f>
        <v>71.64</v>
      </c>
      <c r="F2501" s="15">
        <f t="shared" si="79"/>
        <v>2.7452075190768657E-2</v>
      </c>
    </row>
    <row r="2502" spans="1:6">
      <c r="A2502" s="11">
        <v>40170</v>
      </c>
      <c r="B2502" s="13">
        <v>41772.944073918086</v>
      </c>
      <c r="C2502" s="6">
        <v>14.75</v>
      </c>
      <c r="D2502" s="6">
        <f t="shared" si="78"/>
        <v>1.9666666666666666</v>
      </c>
      <c r="E2502" s="1">
        <f>LOOKUP(A2502,'Crude Price'!A2502:A6433,'Crude Price'!C2502:C6433)</f>
        <v>73.87</v>
      </c>
      <c r="F2502" s="15">
        <f t="shared" si="79"/>
        <v>2.6623347321871754E-2</v>
      </c>
    </row>
    <row r="2503" spans="1:6">
      <c r="A2503" s="11">
        <v>40171</v>
      </c>
      <c r="B2503" s="13">
        <v>41708.889412299548</v>
      </c>
      <c r="C2503" s="6">
        <v>14.75</v>
      </c>
      <c r="D2503" s="6">
        <f t="shared" si="78"/>
        <v>1.9666666666666666</v>
      </c>
      <c r="E2503" s="1">
        <f>LOOKUP(A2503,'Crude Price'!A2503:A6434,'Crude Price'!C2503:C6434)</f>
        <v>75.150000000000006</v>
      </c>
      <c r="F2503" s="15">
        <f t="shared" si="79"/>
        <v>2.6169882457307603E-2</v>
      </c>
    </row>
    <row r="2504" spans="1:6">
      <c r="A2504" s="11">
        <v>40182</v>
      </c>
      <c r="B2504" s="13">
        <v>32832.472693910844</v>
      </c>
      <c r="C2504" s="6">
        <v>13.103999999999999</v>
      </c>
      <c r="D2504" s="6">
        <f t="shared" si="78"/>
        <v>1.7471999999999999</v>
      </c>
      <c r="E2504" s="1">
        <f>LOOKUP(A2504,'Crude Price'!A2504:A6435,'Crude Price'!C2504:C6435)</f>
        <v>79.05</v>
      </c>
      <c r="F2504" s="15">
        <f t="shared" si="79"/>
        <v>2.2102466793168879E-2</v>
      </c>
    </row>
    <row r="2505" spans="1:6">
      <c r="A2505" s="11">
        <v>40183</v>
      </c>
      <c r="B2505" s="13">
        <v>32640.308709055182</v>
      </c>
      <c r="C2505" s="6">
        <v>13.103999999999999</v>
      </c>
      <c r="D2505" s="6">
        <f t="shared" si="78"/>
        <v>1.7471999999999999</v>
      </c>
      <c r="E2505" s="1">
        <f>LOOKUP(A2505,'Crude Price'!A2505:A6436,'Crude Price'!C2505:C6436)</f>
        <v>79.27</v>
      </c>
      <c r="F2505" s="15">
        <f t="shared" si="79"/>
        <v>2.204112526807115E-2</v>
      </c>
    </row>
    <row r="2506" spans="1:6">
      <c r="A2506" s="11">
        <v>40184</v>
      </c>
      <c r="B2506" s="13">
        <v>33464.447601624976</v>
      </c>
      <c r="C2506" s="6">
        <v>13.291199999999998</v>
      </c>
      <c r="D2506" s="6">
        <f t="shared" si="78"/>
        <v>1.7721599999999997</v>
      </c>
      <c r="E2506" s="1">
        <f>LOOKUP(A2506,'Crude Price'!A2506:A6437,'Crude Price'!C2506:C6437)</f>
        <v>80.14</v>
      </c>
      <c r="F2506" s="15">
        <f t="shared" si="79"/>
        <v>2.2113301721986521E-2</v>
      </c>
    </row>
    <row r="2507" spans="1:6">
      <c r="A2507" s="11">
        <v>40185</v>
      </c>
      <c r="B2507" s="13">
        <v>42666.656451601317</v>
      </c>
      <c r="C2507" s="6">
        <v>15.1632</v>
      </c>
      <c r="D2507" s="6">
        <f t="shared" si="78"/>
        <v>2.02176</v>
      </c>
      <c r="E2507" s="1">
        <f>LOOKUP(A2507,'Crude Price'!A2507:A6438,'Crude Price'!C2507:C6438)</f>
        <v>80.569999999999993</v>
      </c>
      <c r="F2507" s="15">
        <f t="shared" si="79"/>
        <v>2.5093210872533203E-2</v>
      </c>
    </row>
    <row r="2508" spans="1:6">
      <c r="A2508" s="11">
        <v>40186</v>
      </c>
      <c r="B2508" s="13">
        <v>57270.652996797719</v>
      </c>
      <c r="C2508" s="6">
        <v>17.9712</v>
      </c>
      <c r="D2508" s="6">
        <f t="shared" si="78"/>
        <v>2.3961600000000001</v>
      </c>
      <c r="E2508" s="1">
        <f>LOOKUP(A2508,'Crude Price'!A2508:A6439,'Crude Price'!C2508:C6439)</f>
        <v>80.06</v>
      </c>
      <c r="F2508" s="15">
        <f t="shared" si="79"/>
        <v>2.992955283537347E-2</v>
      </c>
    </row>
    <row r="2509" spans="1:6">
      <c r="A2509" s="11">
        <v>40189</v>
      </c>
      <c r="B2509" s="13">
        <v>63112.251614876281</v>
      </c>
      <c r="C2509" s="6">
        <v>19.0944</v>
      </c>
      <c r="D2509" s="6">
        <f t="shared" si="78"/>
        <v>2.5459200000000002</v>
      </c>
      <c r="E2509" s="1">
        <f>LOOKUP(A2509,'Crude Price'!A2509:A6440,'Crude Price'!C2509:C6440)</f>
        <v>80.14</v>
      </c>
      <c r="F2509" s="15">
        <f t="shared" si="79"/>
        <v>3.1768405290741202E-2</v>
      </c>
    </row>
    <row r="2510" spans="1:6">
      <c r="A2510" s="11">
        <v>40190</v>
      </c>
      <c r="B2510" s="13">
        <v>65968.99626229702</v>
      </c>
      <c r="C2510" s="6">
        <v>19.655999999999999</v>
      </c>
      <c r="D2510" s="6">
        <f t="shared" si="78"/>
        <v>2.6208</v>
      </c>
      <c r="E2510" s="1">
        <f>LOOKUP(A2510,'Crude Price'!A2510:A6441,'Crude Price'!C2510:C6441)</f>
        <v>79.38</v>
      </c>
      <c r="F2510" s="15">
        <f t="shared" si="79"/>
        <v>3.3015873015873019E-2</v>
      </c>
    </row>
    <row r="2511" spans="1:6">
      <c r="A2511" s="11">
        <v>40191</v>
      </c>
      <c r="B2511" s="13">
        <v>78348.223067786806</v>
      </c>
      <c r="C2511" s="6">
        <v>22.089599999999997</v>
      </c>
      <c r="D2511" s="6">
        <f t="shared" si="78"/>
        <v>2.9452799999999995</v>
      </c>
      <c r="E2511" s="1">
        <f>LOOKUP(A2511,'Crude Price'!A2511:A6442,'Crude Price'!C2511:C6442)</f>
        <v>77.569999999999993</v>
      </c>
      <c r="F2511" s="15">
        <f t="shared" si="79"/>
        <v>3.7969318035322927E-2</v>
      </c>
    </row>
    <row r="2512" spans="1:6">
      <c r="A2512" s="11">
        <v>40192</v>
      </c>
      <c r="B2512" s="13">
        <v>81204.96771520756</v>
      </c>
      <c r="C2512" s="6">
        <v>22.651199999999999</v>
      </c>
      <c r="D2512" s="6">
        <f t="shared" si="78"/>
        <v>3.0201599999999997</v>
      </c>
      <c r="E2512" s="1">
        <f>LOOKUP(A2512,'Crude Price'!A2512:A6443,'Crude Price'!C2512:C6443)</f>
        <v>77.61</v>
      </c>
      <c r="F2512" s="15">
        <f t="shared" si="79"/>
        <v>3.8914572864321602E-2</v>
      </c>
    </row>
    <row r="2513" spans="1:6">
      <c r="A2513" s="11">
        <v>40193</v>
      </c>
      <c r="B2513" s="13">
        <v>82157.215931014449</v>
      </c>
      <c r="C2513" s="6">
        <v>22.838399999999996</v>
      </c>
      <c r="D2513" s="6">
        <f t="shared" si="78"/>
        <v>3.0451199999999994</v>
      </c>
      <c r="E2513" s="1">
        <f>LOOKUP(A2513,'Crude Price'!A2513:A6444,'Crude Price'!C2513:C6444)</f>
        <v>76.849999999999994</v>
      </c>
      <c r="F2513" s="15">
        <f t="shared" si="79"/>
        <v>3.9624202992843194E-2</v>
      </c>
    </row>
    <row r="2514" spans="1:6">
      <c r="A2514" s="11">
        <v>40196</v>
      </c>
      <c r="B2514" s="13">
        <v>85966.20879424212</v>
      </c>
      <c r="C2514" s="6">
        <v>23.587199999999999</v>
      </c>
      <c r="D2514" s="6">
        <f t="shared" si="78"/>
        <v>3.1449599999999998</v>
      </c>
      <c r="E2514" s="1">
        <f>LOOKUP(A2514,'Crude Price'!A2514:A6445,'Crude Price'!C2514:C6445)</f>
        <v>76.849999999999994</v>
      </c>
      <c r="F2514" s="15">
        <f t="shared" si="79"/>
        <v>4.0923357189329865E-2</v>
      </c>
    </row>
    <row r="2515" spans="1:6">
      <c r="A2515" s="11">
        <v>40197</v>
      </c>
      <c r="B2515" s="13">
        <v>85966.20879424212</v>
      </c>
      <c r="C2515" s="6">
        <v>23.587199999999999</v>
      </c>
      <c r="D2515" s="6">
        <f t="shared" si="78"/>
        <v>3.1449599999999998</v>
      </c>
      <c r="E2515" s="1">
        <f>LOOKUP(A2515,'Crude Price'!A2515:A6446,'Crude Price'!C2515:C6446)</f>
        <v>75.180000000000007</v>
      </c>
      <c r="F2515" s="15">
        <f t="shared" si="79"/>
        <v>4.1832402234636863E-2</v>
      </c>
    </row>
    <row r="2516" spans="1:6">
      <c r="A2516" s="11">
        <v>40198</v>
      </c>
      <c r="B2516" s="13">
        <v>85966.20879424212</v>
      </c>
      <c r="C2516" s="6">
        <v>23.587199999999999</v>
      </c>
      <c r="D2516" s="6">
        <f t="shared" si="78"/>
        <v>3.1449599999999998</v>
      </c>
      <c r="E2516" s="1">
        <f>LOOKUP(A2516,'Crude Price'!A2516:A6447,'Crude Price'!C2516:C6447)</f>
        <v>75.09</v>
      </c>
      <c r="F2516" s="15">
        <f t="shared" si="79"/>
        <v>4.1882540950858964E-2</v>
      </c>
    </row>
    <row r="2517" spans="1:6">
      <c r="A2517" s="11">
        <v>40199</v>
      </c>
      <c r="B2517" s="13">
        <v>80252.719499400657</v>
      </c>
      <c r="C2517" s="6">
        <v>22.463999999999999</v>
      </c>
      <c r="D2517" s="6">
        <f t="shared" si="78"/>
        <v>2.9951999999999996</v>
      </c>
      <c r="E2517" s="1">
        <f>LOOKUP(A2517,'Crude Price'!A2517:A6448,'Crude Price'!C2517:C6448)</f>
        <v>74.13</v>
      </c>
      <c r="F2517" s="15">
        <f t="shared" si="79"/>
        <v>4.0404694455685952E-2</v>
      </c>
    </row>
    <row r="2518" spans="1:6">
      <c r="A2518" s="11">
        <v>40200</v>
      </c>
      <c r="B2518" s="13">
        <v>73586.981988752261</v>
      </c>
      <c r="C2518" s="6">
        <v>21.153599999999997</v>
      </c>
      <c r="D2518" s="6">
        <f t="shared" si="78"/>
        <v>2.8204799999999994</v>
      </c>
      <c r="E2518" s="1">
        <f>LOOKUP(A2518,'Crude Price'!A2518:A6449,'Crude Price'!C2518:C6449)</f>
        <v>72.73</v>
      </c>
      <c r="F2518" s="15">
        <f t="shared" si="79"/>
        <v>3.8780145744534568E-2</v>
      </c>
    </row>
    <row r="2519" spans="1:6">
      <c r="A2519" s="11">
        <v>40203</v>
      </c>
      <c r="B2519" s="13">
        <v>70826.319333759398</v>
      </c>
      <c r="C2519" s="6">
        <v>20.591999999999999</v>
      </c>
      <c r="D2519" s="6">
        <f t="shared" si="78"/>
        <v>2.7456</v>
      </c>
      <c r="E2519" s="1">
        <f>LOOKUP(A2519,'Crude Price'!A2519:A6450,'Crude Price'!C2519:C6450)</f>
        <v>72.180000000000007</v>
      </c>
      <c r="F2519" s="15">
        <f t="shared" si="79"/>
        <v>3.8038237738985868E-2</v>
      </c>
    </row>
    <row r="2520" spans="1:6">
      <c r="A2520" s="11">
        <v>40204</v>
      </c>
      <c r="B2520" s="13">
        <v>72826.897757801038</v>
      </c>
      <c r="C2520" s="6">
        <v>20.9664</v>
      </c>
      <c r="D2520" s="6">
        <f t="shared" si="78"/>
        <v>2.7955200000000002</v>
      </c>
      <c r="E2520" s="1">
        <f>LOOKUP(A2520,'Crude Price'!A2520:A6451,'Crude Price'!C2520:C6451)</f>
        <v>72.63</v>
      </c>
      <c r="F2520" s="15">
        <f t="shared" si="79"/>
        <v>3.8489880214787282E-2</v>
      </c>
    </row>
    <row r="2521" spans="1:6">
      <c r="A2521" s="11">
        <v>40205</v>
      </c>
      <c r="B2521" s="13">
        <v>74827.476181842663</v>
      </c>
      <c r="C2521" s="6">
        <v>21.340799999999998</v>
      </c>
      <c r="D2521" s="6">
        <f t="shared" si="78"/>
        <v>2.8454399999999995</v>
      </c>
      <c r="E2521" s="1">
        <f>LOOKUP(A2521,'Crude Price'!A2521:A6452,'Crude Price'!C2521:C6452)</f>
        <v>72.75</v>
      </c>
      <c r="F2521" s="15">
        <f t="shared" si="79"/>
        <v>3.9112577319587623E-2</v>
      </c>
    </row>
    <row r="2522" spans="1:6">
      <c r="A2522" s="11">
        <v>40206</v>
      </c>
      <c r="B2522" s="13">
        <v>77780.302821691221</v>
      </c>
      <c r="C2522" s="6">
        <v>21.902399999999997</v>
      </c>
      <c r="D2522" s="6">
        <f t="shared" si="78"/>
        <v>2.9203199999999994</v>
      </c>
      <c r="E2522" s="1">
        <f>LOOKUP(A2522,'Crude Price'!A2522:A6453,'Crude Price'!C2522:C6453)</f>
        <v>70.650000000000006</v>
      </c>
      <c r="F2522" s="15">
        <f t="shared" si="79"/>
        <v>4.1335031847133746E-2</v>
      </c>
    </row>
    <row r="2523" spans="1:6">
      <c r="A2523" s="11">
        <v>40207</v>
      </c>
      <c r="B2523" s="13">
        <v>77876.384814119039</v>
      </c>
      <c r="C2523" s="6">
        <v>21.902399999999997</v>
      </c>
      <c r="D2523" s="6">
        <f t="shared" si="78"/>
        <v>2.9203199999999994</v>
      </c>
      <c r="E2523" s="1">
        <f>LOOKUP(A2523,'Crude Price'!A2523:A6454,'Crude Price'!C2523:C6454)</f>
        <v>71.2</v>
      </c>
      <c r="F2523" s="15">
        <f t="shared" si="79"/>
        <v>4.1015730337078643E-2</v>
      </c>
    </row>
    <row r="2524" spans="1:6">
      <c r="A2524" s="11">
        <v>40210</v>
      </c>
      <c r="B2524" s="13">
        <v>72258.977511705438</v>
      </c>
      <c r="C2524" s="6">
        <v>20.779199999999999</v>
      </c>
      <c r="D2524" s="6">
        <f t="shared" si="78"/>
        <v>2.7705600000000001</v>
      </c>
      <c r="E2524" s="1">
        <f>LOOKUP(A2524,'Crude Price'!A2524:A6455,'Crude Price'!C2524:C6455)</f>
        <v>71.58</v>
      </c>
      <c r="F2524" s="15">
        <f t="shared" si="79"/>
        <v>3.8705783738474435E-2</v>
      </c>
    </row>
    <row r="2525" spans="1:6">
      <c r="A2525" s="11">
        <v>40211</v>
      </c>
      <c r="B2525" s="13">
        <v>70450.56307251945</v>
      </c>
      <c r="C2525" s="6">
        <v>20.404800000000002</v>
      </c>
      <c r="D2525" s="6">
        <f t="shared" si="78"/>
        <v>2.7206400000000004</v>
      </c>
      <c r="E2525" s="1">
        <f>LOOKUP(A2525,'Crude Price'!A2525:A6456,'Crude Price'!C2525:C6456)</f>
        <v>73.94</v>
      </c>
      <c r="F2525" s="15">
        <f t="shared" si="79"/>
        <v>3.6795239383283752E-2</v>
      </c>
    </row>
    <row r="2526" spans="1:6">
      <c r="A2526" s="11">
        <v>40212</v>
      </c>
      <c r="B2526" s="13">
        <v>62928.659338491998</v>
      </c>
      <c r="C2526" s="6">
        <v>18.9072</v>
      </c>
      <c r="D2526" s="6">
        <f t="shared" si="78"/>
        <v>2.5209600000000001</v>
      </c>
      <c r="E2526" s="1">
        <f>LOOKUP(A2526,'Crude Price'!A2526:A6457,'Crude Price'!C2526:C6457)</f>
        <v>75.77</v>
      </c>
      <c r="F2526" s="15">
        <f t="shared" si="79"/>
        <v>3.3271215520654616E-2</v>
      </c>
    </row>
    <row r="2527" spans="1:6">
      <c r="A2527" s="11">
        <v>40213</v>
      </c>
      <c r="B2527" s="13">
        <v>54454.507388657636</v>
      </c>
      <c r="C2527" s="6">
        <v>17.2224</v>
      </c>
      <c r="D2527" s="6">
        <f t="shared" si="78"/>
        <v>2.2963200000000001</v>
      </c>
      <c r="E2527" s="1">
        <f>LOOKUP(A2527,'Crude Price'!A2527:A6458,'Crude Price'!C2527:C6458)</f>
        <v>71.3</v>
      </c>
      <c r="F2527" s="15">
        <f t="shared" si="79"/>
        <v>3.2206451612903232E-2</v>
      </c>
    </row>
    <row r="2528" spans="1:6">
      <c r="A2528" s="11">
        <v>40214</v>
      </c>
      <c r="B2528" s="13">
        <v>49789.348302050916</v>
      </c>
      <c r="C2528" s="6">
        <v>16.2864</v>
      </c>
      <c r="D2528" s="6">
        <f t="shared" si="78"/>
        <v>2.1715200000000001</v>
      </c>
      <c r="E2528" s="1">
        <f>LOOKUP(A2528,'Crude Price'!A2528:A6459,'Crude Price'!C2528:C6459)</f>
        <v>70.11</v>
      </c>
      <c r="F2528" s="15">
        <f t="shared" si="79"/>
        <v>3.097304236200257E-2</v>
      </c>
    </row>
    <row r="2529" spans="1:6">
      <c r="A2529" s="11">
        <v>40217</v>
      </c>
      <c r="B2529" s="13">
        <v>43219.692783830382</v>
      </c>
      <c r="C2529" s="6">
        <v>14.975999999999999</v>
      </c>
      <c r="D2529" s="6">
        <f t="shared" si="78"/>
        <v>1.9967999999999999</v>
      </c>
      <c r="E2529" s="1">
        <f>LOOKUP(A2529,'Crude Price'!A2529:A6460,'Crude Price'!C2529:C6460)</f>
        <v>69.62</v>
      </c>
      <c r="F2529" s="15">
        <f t="shared" si="79"/>
        <v>2.8681413386957767E-2</v>
      </c>
    </row>
    <row r="2530" spans="1:6">
      <c r="A2530" s="11">
        <v>40218</v>
      </c>
      <c r="B2530" s="13">
        <v>36650.037265609841</v>
      </c>
      <c r="C2530" s="6">
        <v>13.6656</v>
      </c>
      <c r="D2530" s="6">
        <f t="shared" si="78"/>
        <v>1.8220799999999999</v>
      </c>
      <c r="E2530" s="1">
        <f>LOOKUP(A2530,'Crude Price'!A2530:A6461,'Crude Price'!C2530:C6461)</f>
        <v>70.400000000000006</v>
      </c>
      <c r="F2530" s="15">
        <f t="shared" si="79"/>
        <v>2.5881818181818179E-2</v>
      </c>
    </row>
    <row r="2531" spans="1:6">
      <c r="A2531" s="11">
        <v>40219</v>
      </c>
      <c r="B2531" s="13">
        <v>35793.871042230756</v>
      </c>
      <c r="C2531" s="6">
        <v>13.478399999999999</v>
      </c>
      <c r="D2531" s="6">
        <f t="shared" si="78"/>
        <v>1.7971199999999998</v>
      </c>
      <c r="E2531" s="1">
        <f>LOOKUP(A2531,'Crude Price'!A2531:A6462,'Crude Price'!C2531:C6462)</f>
        <v>70.400000000000006</v>
      </c>
      <c r="F2531" s="15">
        <f t="shared" si="79"/>
        <v>2.5527272727272721E-2</v>
      </c>
    </row>
    <row r="2532" spans="1:6">
      <c r="A2532" s="11">
        <v>40220</v>
      </c>
      <c r="B2532" s="13">
        <v>32080.96017143095</v>
      </c>
      <c r="C2532" s="6">
        <v>12.7296</v>
      </c>
      <c r="D2532" s="6">
        <f t="shared" si="78"/>
        <v>1.6972799999999999</v>
      </c>
      <c r="E2532" s="1">
        <f>LOOKUP(A2532,'Crude Price'!A2532:A6463,'Crude Price'!C2532:C6463)</f>
        <v>72.349999999999994</v>
      </c>
      <c r="F2532" s="15">
        <f t="shared" si="79"/>
        <v>2.3459295093296476E-2</v>
      </c>
    </row>
    <row r="2533" spans="1:6">
      <c r="A2533" s="11">
        <v>40221</v>
      </c>
      <c r="B2533" s="13">
        <v>30272.545732244962</v>
      </c>
      <c r="C2533" s="6">
        <v>12.3552</v>
      </c>
      <c r="D2533" s="6">
        <f t="shared" si="78"/>
        <v>1.6473599999999999</v>
      </c>
      <c r="E2533" s="1">
        <f>LOOKUP(A2533,'Crude Price'!A2533:A6464,'Crude Price'!C2533:C6464)</f>
        <v>71.489999999999995</v>
      </c>
      <c r="F2533" s="15">
        <f t="shared" si="79"/>
        <v>2.3043222828367606E-2</v>
      </c>
    </row>
    <row r="2534" spans="1:6">
      <c r="A2534" s="11">
        <v>40224</v>
      </c>
      <c r="B2534" s="13">
        <v>31320.875940479695</v>
      </c>
      <c r="C2534" s="6">
        <v>12.542400000000001</v>
      </c>
      <c r="D2534" s="6">
        <f t="shared" si="78"/>
        <v>1.67232</v>
      </c>
      <c r="E2534" s="1">
        <f>LOOKUP(A2534,'Crude Price'!A2534:A6465,'Crude Price'!C2534:C6465)</f>
        <v>71.489999999999995</v>
      </c>
      <c r="F2534" s="15">
        <f t="shared" si="79"/>
        <v>2.3392362568191358E-2</v>
      </c>
    </row>
    <row r="2535" spans="1:6">
      <c r="A2535" s="11">
        <v>40225</v>
      </c>
      <c r="B2535" s="13">
        <v>30304.573063054228</v>
      </c>
      <c r="C2535" s="6">
        <v>12.3552</v>
      </c>
      <c r="D2535" s="6">
        <f t="shared" si="78"/>
        <v>1.6473599999999999</v>
      </c>
      <c r="E2535" s="1">
        <f>LOOKUP(A2535,'Crude Price'!A2535:A6466,'Crude Price'!C2535:C6466)</f>
        <v>74.819999999999993</v>
      </c>
      <c r="F2535" s="15">
        <f t="shared" si="79"/>
        <v>2.2017642341619889E-2</v>
      </c>
    </row>
    <row r="2536" spans="1:6">
      <c r="A2536" s="11">
        <v>40226</v>
      </c>
      <c r="B2536" s="13">
        <v>29288.270185628779</v>
      </c>
      <c r="C2536" s="6">
        <v>12.167999999999999</v>
      </c>
      <c r="D2536" s="6">
        <f t="shared" si="78"/>
        <v>1.6223999999999998</v>
      </c>
      <c r="E2536" s="1">
        <f>LOOKUP(A2536,'Crude Price'!A2536:A6467,'Crude Price'!C2536:C6467)</f>
        <v>74.89</v>
      </c>
      <c r="F2536" s="15">
        <f t="shared" si="79"/>
        <v>2.1663773534517289E-2</v>
      </c>
    </row>
    <row r="2537" spans="1:6">
      <c r="A2537" s="11">
        <v>40227</v>
      </c>
      <c r="B2537" s="13">
        <v>27319.719092396404</v>
      </c>
      <c r="C2537" s="6">
        <v>11.7936</v>
      </c>
      <c r="D2537" s="6">
        <f t="shared" si="78"/>
        <v>1.5724799999999999</v>
      </c>
      <c r="E2537" s="1">
        <f>LOOKUP(A2537,'Crude Price'!A2537:A6468,'Crude Price'!C2537:C6468)</f>
        <v>76.61</v>
      </c>
      <c r="F2537" s="15">
        <f t="shared" si="79"/>
        <v>2.0525779924291866E-2</v>
      </c>
    </row>
    <row r="2538" spans="1:6">
      <c r="A2538" s="11">
        <v>40228</v>
      </c>
      <c r="B2538" s="13">
        <v>32016.905509812397</v>
      </c>
      <c r="C2538" s="6">
        <v>12.7296</v>
      </c>
      <c r="D2538" s="6">
        <f t="shared" si="78"/>
        <v>1.6972799999999999</v>
      </c>
      <c r="E2538" s="1">
        <f>LOOKUP(A2538,'Crude Price'!A2538:A6469,'Crude Price'!C2538:C6469)</f>
        <v>76.88</v>
      </c>
      <c r="F2538" s="15">
        <f t="shared" si="79"/>
        <v>2.2077003121748179E-2</v>
      </c>
    </row>
    <row r="2539" spans="1:6">
      <c r="A2539" s="11">
        <v>40231</v>
      </c>
      <c r="B2539" s="13">
        <v>38618.588358842215</v>
      </c>
      <c r="C2539" s="6">
        <v>14.04</v>
      </c>
      <c r="D2539" s="6">
        <f t="shared" si="78"/>
        <v>1.8719999999999999</v>
      </c>
      <c r="E2539" s="1">
        <f>LOOKUP(A2539,'Crude Price'!A2539:A6470,'Crude Price'!C2539:C6470)</f>
        <v>76.95</v>
      </c>
      <c r="F2539" s="15">
        <f t="shared" si="79"/>
        <v>2.4327485380116958E-2</v>
      </c>
    </row>
    <row r="2540" spans="1:6">
      <c r="A2540" s="11">
        <v>40232</v>
      </c>
      <c r="B2540" s="13">
        <v>41411.278344644386</v>
      </c>
      <c r="C2540" s="6">
        <v>14.601599999999999</v>
      </c>
      <c r="D2540" s="6">
        <f t="shared" si="78"/>
        <v>1.9468799999999999</v>
      </c>
      <c r="E2540" s="1">
        <f>LOOKUP(A2540,'Crude Price'!A2540:A6471,'Crude Price'!C2540:C6471)</f>
        <v>76.44</v>
      </c>
      <c r="F2540" s="15">
        <f t="shared" si="79"/>
        <v>2.546938775510204E-2</v>
      </c>
    </row>
    <row r="2541" spans="1:6">
      <c r="A2541" s="11">
        <v>40233</v>
      </c>
      <c r="B2541" s="13">
        <v>45156.216546253469</v>
      </c>
      <c r="C2541" s="6">
        <v>15.350399999999999</v>
      </c>
      <c r="D2541" s="6">
        <f t="shared" si="78"/>
        <v>2.0467199999999997</v>
      </c>
      <c r="E2541" s="1">
        <f>LOOKUP(A2541,'Crude Price'!A2541:A6472,'Crude Price'!C2541:C6472)</f>
        <v>77</v>
      </c>
      <c r="F2541" s="15">
        <f t="shared" si="79"/>
        <v>2.6580779220779217E-2</v>
      </c>
    </row>
    <row r="2542" spans="1:6">
      <c r="A2542" s="11">
        <v>40234</v>
      </c>
      <c r="B2542" s="13">
        <v>45092.161884634923</v>
      </c>
      <c r="C2542" s="6">
        <v>15.350399999999999</v>
      </c>
      <c r="D2542" s="6">
        <f t="shared" si="78"/>
        <v>2.0467199999999997</v>
      </c>
      <c r="E2542" s="1">
        <f>LOOKUP(A2542,'Crude Price'!A2542:A6473,'Crude Price'!C2542:C6473)</f>
        <v>74.38</v>
      </c>
      <c r="F2542" s="15">
        <f t="shared" si="79"/>
        <v>2.7517074482387736E-2</v>
      </c>
    </row>
    <row r="2543" spans="1:6">
      <c r="A2543" s="11">
        <v>40235</v>
      </c>
      <c r="B2543" s="13">
        <v>40266.866143981824</v>
      </c>
      <c r="C2543" s="6">
        <v>14.414399999999999</v>
      </c>
      <c r="D2543" s="6">
        <f t="shared" si="78"/>
        <v>1.9219199999999999</v>
      </c>
      <c r="E2543" s="1">
        <f>LOOKUP(A2543,'Crude Price'!A2543:A6474,'Crude Price'!C2543:C6474)</f>
        <v>76.36</v>
      </c>
      <c r="F2543" s="15">
        <f t="shared" si="79"/>
        <v>2.5169198533263486E-2</v>
      </c>
    </row>
    <row r="2544" spans="1:6">
      <c r="A2544" s="11">
        <v>40238</v>
      </c>
      <c r="B2544" s="13">
        <v>40202.811482363271</v>
      </c>
      <c r="C2544" s="6">
        <v>14.414399999999999</v>
      </c>
      <c r="D2544" s="6">
        <f t="shared" si="78"/>
        <v>1.9219199999999999</v>
      </c>
      <c r="E2544" s="1">
        <f>LOOKUP(A2544,'Crude Price'!A2544:A6475,'Crude Price'!C2544:C6475)</f>
        <v>76.069999999999993</v>
      </c>
      <c r="F2544" s="15">
        <f t="shared" si="79"/>
        <v>2.5265150519258577E-2</v>
      </c>
    </row>
    <row r="2545" spans="1:6">
      <c r="A2545" s="11">
        <v>40239</v>
      </c>
      <c r="B2545" s="13">
        <v>41091.005036551629</v>
      </c>
      <c r="C2545" s="6">
        <v>14.601599999999999</v>
      </c>
      <c r="D2545" s="6">
        <f t="shared" si="78"/>
        <v>1.9468799999999999</v>
      </c>
      <c r="E2545" s="1">
        <f>LOOKUP(A2545,'Crude Price'!A2545:A6476,'Crude Price'!C2545:C6476)</f>
        <v>77.5</v>
      </c>
      <c r="F2545" s="15">
        <f t="shared" si="79"/>
        <v>2.5121032258064516E-2</v>
      </c>
    </row>
    <row r="2546" spans="1:6">
      <c r="A2546" s="11">
        <v>40240</v>
      </c>
      <c r="B2546" s="13">
        <v>41026.950374933076</v>
      </c>
      <c r="C2546" s="6">
        <v>14.601599999999999</v>
      </c>
      <c r="D2546" s="6">
        <f t="shared" si="78"/>
        <v>1.9468799999999999</v>
      </c>
      <c r="E2546" s="1">
        <f>LOOKUP(A2546,'Crude Price'!A2546:A6477,'Crude Price'!C2546:C6477)</f>
        <v>78.66</v>
      </c>
      <c r="F2546" s="15">
        <f t="shared" si="79"/>
        <v>2.4750572082379862E-2</v>
      </c>
    </row>
    <row r="2547" spans="1:6">
      <c r="A2547" s="11">
        <v>40241</v>
      </c>
      <c r="B2547" s="13">
        <v>40962.895713314523</v>
      </c>
      <c r="C2547" s="6">
        <v>14.601599999999999</v>
      </c>
      <c r="D2547" s="6">
        <f t="shared" si="78"/>
        <v>1.9468799999999999</v>
      </c>
      <c r="E2547" s="1">
        <f>LOOKUP(A2547,'Crude Price'!A2547:A6478,'Crude Price'!C2547:C6478)</f>
        <v>77.88</v>
      </c>
      <c r="F2547" s="15">
        <f t="shared" si="79"/>
        <v>2.4998459167950696E-2</v>
      </c>
    </row>
    <row r="2548" spans="1:6">
      <c r="A2548" s="11">
        <v>40242</v>
      </c>
      <c r="B2548" s="13">
        <v>41851.089267502888</v>
      </c>
      <c r="C2548" s="6">
        <v>14.7888</v>
      </c>
      <c r="D2548" s="6">
        <f t="shared" si="78"/>
        <v>1.97184</v>
      </c>
      <c r="E2548" s="1">
        <f>LOOKUP(A2548,'Crude Price'!A2548:A6479,'Crude Price'!C2548:C6479)</f>
        <v>79.2</v>
      </c>
      <c r="F2548" s="15">
        <f t="shared" si="79"/>
        <v>2.4896969696969695E-2</v>
      </c>
    </row>
    <row r="2549" spans="1:6">
      <c r="A2549" s="11">
        <v>40245</v>
      </c>
      <c r="B2549" s="13">
        <v>42739.282821691238</v>
      </c>
      <c r="C2549" s="6">
        <v>14.975999999999999</v>
      </c>
      <c r="D2549" s="6">
        <f t="shared" si="78"/>
        <v>1.9967999999999999</v>
      </c>
      <c r="E2549" s="1">
        <f>LOOKUP(A2549,'Crude Price'!A2549:A6480,'Crude Price'!C2549:C6480)</f>
        <v>78.94</v>
      </c>
      <c r="F2549" s="15">
        <f t="shared" si="79"/>
        <v>2.529516088168229E-2</v>
      </c>
    </row>
    <row r="2550" spans="1:6">
      <c r="A2550" s="11">
        <v>40246</v>
      </c>
      <c r="B2550" s="13">
        <v>43627.476375879603</v>
      </c>
      <c r="C2550" s="6">
        <v>15.1632</v>
      </c>
      <c r="D2550" s="6">
        <f t="shared" si="78"/>
        <v>2.02176</v>
      </c>
      <c r="E2550" s="1">
        <f>LOOKUP(A2550,'Crude Price'!A2550:A6481,'Crude Price'!C2550:C6481)</f>
        <v>78.77</v>
      </c>
      <c r="F2550" s="15">
        <f t="shared" si="79"/>
        <v>2.566662434937159E-2</v>
      </c>
    </row>
    <row r="2551" spans="1:6">
      <c r="A2551" s="11">
        <v>40247</v>
      </c>
      <c r="B2551" s="13">
        <v>48324.662793295596</v>
      </c>
      <c r="C2551" s="6">
        <v>16.0992</v>
      </c>
      <c r="D2551" s="6">
        <f t="shared" si="78"/>
        <v>2.14656</v>
      </c>
      <c r="E2551" s="1">
        <f>LOOKUP(A2551,'Crude Price'!A2551:A6482,'Crude Price'!C2551:C6482)</f>
        <v>80.290000000000006</v>
      </c>
      <c r="F2551" s="15">
        <f t="shared" si="79"/>
        <v>2.6735085315730475E-2</v>
      </c>
    </row>
    <row r="2552" spans="1:6">
      <c r="A2552" s="11">
        <v>40248</v>
      </c>
      <c r="B2552" s="13">
        <v>49212.856347483947</v>
      </c>
      <c r="C2552" s="6">
        <v>16.2864</v>
      </c>
      <c r="D2552" s="6">
        <f t="shared" si="78"/>
        <v>2.1715200000000001</v>
      </c>
      <c r="E2552" s="1">
        <f>LOOKUP(A2552,'Crude Price'!A2552:A6483,'Crude Price'!C2552:C6483)</f>
        <v>79.44</v>
      </c>
      <c r="F2552" s="15">
        <f t="shared" si="79"/>
        <v>2.7335347432024173E-2</v>
      </c>
    </row>
    <row r="2553" spans="1:6">
      <c r="A2553" s="11">
        <v>40249</v>
      </c>
      <c r="B2553" s="13">
        <v>48196.55347005849</v>
      </c>
      <c r="C2553" s="6">
        <v>16.0992</v>
      </c>
      <c r="D2553" s="6">
        <f t="shared" si="78"/>
        <v>2.14656</v>
      </c>
      <c r="E2553" s="1">
        <f>LOOKUP(A2553,'Crude Price'!A2553:A6484,'Crude Price'!C2553:C6484)</f>
        <v>79.38</v>
      </c>
      <c r="F2553" s="15">
        <f t="shared" si="79"/>
        <v>2.7041572184429329E-2</v>
      </c>
    </row>
    <row r="2554" spans="1:6">
      <c r="A2554" s="11">
        <v>40252</v>
      </c>
      <c r="B2554" s="13">
        <v>47180.250592633027</v>
      </c>
      <c r="C2554" s="6">
        <v>15.911999999999999</v>
      </c>
      <c r="D2554" s="6">
        <f t="shared" si="78"/>
        <v>2.1215999999999999</v>
      </c>
      <c r="E2554" s="1">
        <f>LOOKUP(A2554,'Crude Price'!A2554:A6485,'Crude Price'!C2554:C6485)</f>
        <v>77.08</v>
      </c>
      <c r="F2554" s="15">
        <f t="shared" si="79"/>
        <v>2.7524649714582253E-2</v>
      </c>
    </row>
    <row r="2555" spans="1:6">
      <c r="A2555" s="11">
        <v>40253</v>
      </c>
      <c r="B2555" s="13">
        <v>53781.933441662848</v>
      </c>
      <c r="C2555" s="6">
        <v>17.2224</v>
      </c>
      <c r="D2555" s="6">
        <f t="shared" si="78"/>
        <v>2.2963200000000001</v>
      </c>
      <c r="E2555" s="1">
        <f>LOOKUP(A2555,'Crude Price'!A2555:A6486,'Crude Price'!C2555:C6486)</f>
        <v>79.45</v>
      </c>
      <c r="F2555" s="15">
        <f t="shared" si="79"/>
        <v>2.8902706104468219E-2</v>
      </c>
    </row>
    <row r="2556" spans="1:6">
      <c r="A2556" s="11">
        <v>40254</v>
      </c>
      <c r="B2556" s="13">
        <v>55622.375211658102</v>
      </c>
      <c r="C2556" s="6">
        <v>17.596799999999998</v>
      </c>
      <c r="D2556" s="6">
        <f t="shared" si="78"/>
        <v>2.3462399999999999</v>
      </c>
      <c r="E2556" s="1">
        <f>LOOKUP(A2556,'Crude Price'!A2556:A6487,'Crude Price'!C2556:C6487)</f>
        <v>80.28</v>
      </c>
      <c r="F2556" s="15">
        <f t="shared" si="79"/>
        <v>2.922571001494768E-2</v>
      </c>
    </row>
    <row r="2557" spans="1:6">
      <c r="A2557" s="11">
        <v>40255</v>
      </c>
      <c r="B2557" s="13">
        <v>57462.816981653377</v>
      </c>
      <c r="C2557" s="6">
        <v>17.9712</v>
      </c>
      <c r="D2557" s="6">
        <f t="shared" si="78"/>
        <v>2.3961600000000001</v>
      </c>
      <c r="E2557" s="1">
        <f>LOOKUP(A2557,'Crude Price'!A2557:A6488,'Crude Price'!C2557:C6488)</f>
        <v>80.09</v>
      </c>
      <c r="F2557" s="15">
        <f t="shared" si="79"/>
        <v>2.9918341865401422E-2</v>
      </c>
    </row>
    <row r="2558" spans="1:6">
      <c r="A2558" s="11">
        <v>40256</v>
      </c>
      <c r="B2558" s="13">
        <v>53589.769456807182</v>
      </c>
      <c r="C2558" s="6">
        <v>17.2224</v>
      </c>
      <c r="D2558" s="6">
        <f t="shared" si="78"/>
        <v>2.2963200000000001</v>
      </c>
      <c r="E2558" s="1">
        <f>LOOKUP(A2558,'Crude Price'!A2558:A6489,'Crude Price'!C2558:C6489)</f>
        <v>78.37</v>
      </c>
      <c r="F2558" s="15">
        <f t="shared" si="79"/>
        <v>2.9301008038790353E-2</v>
      </c>
    </row>
    <row r="2559" spans="1:6">
      <c r="A2559" s="11">
        <v>40259</v>
      </c>
      <c r="B2559" s="13">
        <v>50668.970147767912</v>
      </c>
      <c r="C2559" s="6">
        <v>16.660799999999998</v>
      </c>
      <c r="D2559" s="6">
        <f t="shared" si="78"/>
        <v>2.2214399999999999</v>
      </c>
      <c r="E2559" s="1">
        <f>LOOKUP(A2559,'Crude Price'!A2559:A6490,'Crude Price'!C2559:C6490)</f>
        <v>78.09</v>
      </c>
      <c r="F2559" s="15">
        <f t="shared" si="79"/>
        <v>2.8447176334998076E-2</v>
      </c>
    </row>
    <row r="2560" spans="1:6">
      <c r="A2560" s="11">
        <v>40260</v>
      </c>
      <c r="B2560" s="13">
        <v>43939.177975500985</v>
      </c>
      <c r="C2560" s="6">
        <v>15.350399999999999</v>
      </c>
      <c r="D2560" s="6">
        <f t="shared" si="78"/>
        <v>2.0467199999999997</v>
      </c>
      <c r="E2560" s="1">
        <f>LOOKUP(A2560,'Crude Price'!A2560:A6491,'Crude Price'!C2560:C6491)</f>
        <v>79.17</v>
      </c>
      <c r="F2560" s="15">
        <f t="shared" si="79"/>
        <v>2.5852216748768468E-2</v>
      </c>
    </row>
    <row r="2561" spans="1:6">
      <c r="A2561" s="11">
        <v>40261</v>
      </c>
      <c r="B2561" s="13">
        <v>41018.378666461715</v>
      </c>
      <c r="C2561" s="6">
        <v>14.7888</v>
      </c>
      <c r="D2561" s="6">
        <f t="shared" si="78"/>
        <v>1.97184</v>
      </c>
      <c r="E2561" s="1">
        <f>LOOKUP(A2561,'Crude Price'!A2561:A6492,'Crude Price'!C2561:C6492)</f>
        <v>78.03</v>
      </c>
      <c r="F2561" s="15">
        <f t="shared" si="79"/>
        <v>2.527028066128412E-2</v>
      </c>
    </row>
    <row r="2562" spans="1:6">
      <c r="A2562" s="11">
        <v>40262</v>
      </c>
      <c r="B2562" s="13">
        <v>39049.82757322934</v>
      </c>
      <c r="C2562" s="6">
        <v>14.414399999999999</v>
      </c>
      <c r="D2562" s="6">
        <f t="shared" si="78"/>
        <v>1.9219199999999999</v>
      </c>
      <c r="E2562" s="1">
        <f>LOOKUP(A2562,'Crude Price'!A2562:A6493,'Crude Price'!C2562:C6493)</f>
        <v>78.64</v>
      </c>
      <c r="F2562" s="15">
        <f t="shared" si="79"/>
        <v>2.4439471007121055E-2</v>
      </c>
    </row>
    <row r="2563" spans="1:6">
      <c r="A2563" s="11">
        <v>40263</v>
      </c>
      <c r="B2563" s="13">
        <v>38985.772911610788</v>
      </c>
      <c r="C2563" s="6">
        <v>14.414399999999999</v>
      </c>
      <c r="D2563" s="6">
        <f t="shared" ref="D2563:D2626" si="80">C2563/7.5</f>
        <v>1.9219199999999999</v>
      </c>
      <c r="E2563" s="1">
        <f>LOOKUP(A2563,'Crude Price'!A2563:A6494,'Crude Price'!C2563:C6494)</f>
        <v>77.98</v>
      </c>
      <c r="F2563" s="15">
        <f t="shared" ref="F2563:F2626" si="81">D2563/E2563</f>
        <v>2.4646319569120285E-2</v>
      </c>
    </row>
    <row r="2564" spans="1:6">
      <c r="A2564" s="11">
        <v>40266</v>
      </c>
      <c r="B2564" s="13">
        <v>38921.718249992235</v>
      </c>
      <c r="C2564" s="6">
        <v>14.414399999999999</v>
      </c>
      <c r="D2564" s="6">
        <f t="shared" si="80"/>
        <v>1.9219199999999999</v>
      </c>
      <c r="E2564" s="1">
        <f>LOOKUP(A2564,'Crude Price'!A2564:A6495,'Crude Price'!C2564:C6495)</f>
        <v>79.89</v>
      </c>
      <c r="F2564" s="15">
        <f t="shared" si="81"/>
        <v>2.4057078482914003E-2</v>
      </c>
    </row>
    <row r="2565" spans="1:6">
      <c r="A2565" s="11">
        <v>40267</v>
      </c>
      <c r="B2565" s="13">
        <v>36953.167156759868</v>
      </c>
      <c r="C2565" s="6">
        <v>14.04</v>
      </c>
      <c r="D2565" s="6">
        <f t="shared" si="80"/>
        <v>1.8719999999999999</v>
      </c>
      <c r="E2565" s="1">
        <f>LOOKUP(A2565,'Crude Price'!A2565:A6496,'Crude Price'!C2565:C6496)</f>
        <v>79.459999999999994</v>
      </c>
      <c r="F2565" s="15">
        <f t="shared" si="81"/>
        <v>2.3559023408004028E-2</v>
      </c>
    </row>
    <row r="2566" spans="1:6">
      <c r="A2566" s="11">
        <v>40268</v>
      </c>
      <c r="B2566" s="13">
        <v>38793.608926755122</v>
      </c>
      <c r="C2566" s="6">
        <v>14.414399999999999</v>
      </c>
      <c r="D2566" s="6">
        <f t="shared" si="80"/>
        <v>1.9219199999999999</v>
      </c>
      <c r="E2566" s="1">
        <f>LOOKUP(A2566,'Crude Price'!A2566:A6497,'Crude Price'!C2566:C6497)</f>
        <v>80.37</v>
      </c>
      <c r="F2566" s="15">
        <f t="shared" si="81"/>
        <v>2.3913400522583051E-2</v>
      </c>
    </row>
    <row r="2567" spans="1:6">
      <c r="A2567" s="11">
        <v>40269</v>
      </c>
      <c r="B2567" s="13">
        <v>44443.043559978025</v>
      </c>
      <c r="C2567" s="6">
        <v>15.537599999999998</v>
      </c>
      <c r="D2567" s="6">
        <f t="shared" si="80"/>
        <v>2.0716799999999997</v>
      </c>
      <c r="E2567" s="1">
        <f>LOOKUP(A2567,'Crude Price'!A2567:A6498,'Crude Price'!C2567:C6498)</f>
        <v>82.63</v>
      </c>
      <c r="F2567" s="15">
        <f t="shared" si="81"/>
        <v>2.5071765702529347E-2</v>
      </c>
    </row>
    <row r="2568" spans="1:6">
      <c r="A2568" s="11">
        <v>40274</v>
      </c>
      <c r="B2568" s="13">
        <v>47299.788207398764</v>
      </c>
      <c r="C2568" s="6">
        <v>16.0992</v>
      </c>
      <c r="D2568" s="6">
        <f t="shared" si="80"/>
        <v>2.14656</v>
      </c>
      <c r="E2568" s="1">
        <f>LOOKUP(A2568,'Crude Price'!A2568:A6499,'Crude Price'!C2568:C6499)</f>
        <v>85.05</v>
      </c>
      <c r="F2568" s="15">
        <f t="shared" si="81"/>
        <v>2.5238800705467374E-2</v>
      </c>
    </row>
    <row r="2569" spans="1:6">
      <c r="A2569" s="11">
        <v>40275</v>
      </c>
      <c r="B2569" s="13">
        <v>50156.532854819496</v>
      </c>
      <c r="C2569" s="6">
        <v>16.660799999999998</v>
      </c>
      <c r="D2569" s="6">
        <f t="shared" si="80"/>
        <v>2.2214399999999999</v>
      </c>
      <c r="E2569" s="1">
        <f>LOOKUP(A2569,'Crude Price'!A2569:A6500,'Crude Price'!C2569:C6500)</f>
        <v>84.49</v>
      </c>
      <c r="F2569" s="15">
        <f t="shared" si="81"/>
        <v>2.6292342289028287E-2</v>
      </c>
    </row>
    <row r="2570" spans="1:6">
      <c r="A2570" s="11">
        <v>40276</v>
      </c>
      <c r="B2570" s="13">
        <v>55870.022149660952</v>
      </c>
      <c r="C2570" s="6">
        <v>17.783999999999999</v>
      </c>
      <c r="D2570" s="6">
        <f t="shared" si="80"/>
        <v>2.3712</v>
      </c>
      <c r="E2570" s="1">
        <f>LOOKUP(A2570,'Crude Price'!A2570:A6501,'Crude Price'!C2570:C6501)</f>
        <v>82.63</v>
      </c>
      <c r="F2570" s="15">
        <f t="shared" si="81"/>
        <v>2.8696599298075762E-2</v>
      </c>
    </row>
    <row r="2571" spans="1:6">
      <c r="A2571" s="11">
        <v>40277</v>
      </c>
      <c r="B2571" s="13">
        <v>55870.022149660952</v>
      </c>
      <c r="C2571" s="6">
        <v>17.783999999999999</v>
      </c>
      <c r="D2571" s="6">
        <f t="shared" si="80"/>
        <v>2.3712</v>
      </c>
      <c r="E2571" s="1">
        <f>LOOKUP(A2571,'Crude Price'!A2571:A6502,'Crude Price'!C2571:C6502)</f>
        <v>82.77</v>
      </c>
      <c r="F2571" s="15">
        <f t="shared" si="81"/>
        <v>2.8648060891627403E-2</v>
      </c>
    </row>
    <row r="2572" spans="1:6">
      <c r="A2572" s="11">
        <v>40280</v>
      </c>
      <c r="B2572" s="13">
        <v>57774.518581274744</v>
      </c>
      <c r="C2572" s="6">
        <v>18.158399999999997</v>
      </c>
      <c r="D2572" s="6">
        <f t="shared" si="80"/>
        <v>2.4211199999999997</v>
      </c>
      <c r="E2572" s="1">
        <f>LOOKUP(A2572,'Crude Price'!A2572:A6503,'Crude Price'!C2572:C6503)</f>
        <v>85.21</v>
      </c>
      <c r="F2572" s="15">
        <f t="shared" si="81"/>
        <v>2.8413566482807181E-2</v>
      </c>
    </row>
    <row r="2573" spans="1:6">
      <c r="A2573" s="11">
        <v>40281</v>
      </c>
      <c r="B2573" s="13">
        <v>57774.518581274744</v>
      </c>
      <c r="C2573" s="6">
        <v>18.158399999999997</v>
      </c>
      <c r="D2573" s="6">
        <f t="shared" si="80"/>
        <v>2.4211199999999997</v>
      </c>
      <c r="E2573" s="1">
        <f>LOOKUP(A2573,'Crude Price'!A2573:A6504,'Crude Price'!C2573:C6504)</f>
        <v>83.44</v>
      </c>
      <c r="F2573" s="15">
        <f t="shared" si="81"/>
        <v>2.9016299137104504E-2</v>
      </c>
    </row>
    <row r="2574" spans="1:6">
      <c r="A2574" s="11">
        <v>40282</v>
      </c>
      <c r="B2574" s="13">
        <v>57838.573242893297</v>
      </c>
      <c r="C2574" s="6">
        <v>18.158399999999997</v>
      </c>
      <c r="D2574" s="6">
        <f t="shared" si="80"/>
        <v>2.4211199999999997</v>
      </c>
      <c r="E2574" s="1">
        <f>LOOKUP(A2574,'Crude Price'!A2574:A6505,'Crude Price'!C2574:C6505)</f>
        <v>85.81</v>
      </c>
      <c r="F2574" s="15">
        <f t="shared" si="81"/>
        <v>2.8214893369071199E-2</v>
      </c>
    </row>
    <row r="2575" spans="1:6">
      <c r="A2575" s="11">
        <v>40283</v>
      </c>
      <c r="B2575" s="13">
        <v>57902.62790451185</v>
      </c>
      <c r="C2575" s="6">
        <v>18.158399999999997</v>
      </c>
      <c r="D2575" s="6">
        <f t="shared" si="80"/>
        <v>2.4211199999999997</v>
      </c>
      <c r="E2575" s="1">
        <f>LOOKUP(A2575,'Crude Price'!A2575:A6506,'Crude Price'!C2575:C6506)</f>
        <v>86.9</v>
      </c>
      <c r="F2575" s="15">
        <f t="shared" si="81"/>
        <v>2.7860989643268119E-2</v>
      </c>
    </row>
    <row r="2576" spans="1:6">
      <c r="A2576" s="11">
        <v>40284</v>
      </c>
      <c r="B2576" s="13">
        <v>57966.682566130403</v>
      </c>
      <c r="C2576" s="6">
        <v>18.158399999999997</v>
      </c>
      <c r="D2576" s="6">
        <f t="shared" si="80"/>
        <v>2.4211199999999997</v>
      </c>
      <c r="E2576" s="1">
        <f>LOOKUP(A2576,'Crude Price'!A2576:A6507,'Crude Price'!C2576:C6507)</f>
        <v>84.81</v>
      </c>
      <c r="F2576" s="15">
        <f t="shared" si="81"/>
        <v>2.8547576936681991E-2</v>
      </c>
    </row>
    <row r="2577" spans="1:6">
      <c r="A2577" s="11">
        <v>40287</v>
      </c>
      <c r="B2577" s="13">
        <v>58030.737227748956</v>
      </c>
      <c r="C2577" s="6">
        <v>18.158399999999997</v>
      </c>
      <c r="D2577" s="6">
        <f t="shared" si="80"/>
        <v>2.4211199999999997</v>
      </c>
      <c r="E2577" s="1">
        <f>LOOKUP(A2577,'Crude Price'!A2577:A6508,'Crude Price'!C2577:C6508)</f>
        <v>83.09</v>
      </c>
      <c r="F2577" s="15">
        <f t="shared" si="81"/>
        <v>2.913852449151522E-2</v>
      </c>
    </row>
    <row r="2578" spans="1:6">
      <c r="A2578" s="11">
        <v>40288</v>
      </c>
      <c r="B2578" s="13">
        <v>58094.791889367509</v>
      </c>
      <c r="C2578" s="6">
        <v>18.158399999999997</v>
      </c>
      <c r="D2578" s="6">
        <f t="shared" si="80"/>
        <v>2.4211199999999997</v>
      </c>
      <c r="E2578" s="1">
        <f>LOOKUP(A2578,'Crude Price'!A2578:A6509,'Crude Price'!C2578:C6509)</f>
        <v>84.73</v>
      </c>
      <c r="F2578" s="15">
        <f t="shared" si="81"/>
        <v>2.8574530862740467E-2</v>
      </c>
    </row>
    <row r="2579" spans="1:6">
      <c r="A2579" s="11">
        <v>40289</v>
      </c>
      <c r="B2579" s="13">
        <v>56254.35011937227</v>
      </c>
      <c r="C2579" s="6">
        <v>17.783999999999999</v>
      </c>
      <c r="D2579" s="6">
        <f t="shared" si="80"/>
        <v>2.3712</v>
      </c>
      <c r="E2579" s="1">
        <f>LOOKUP(A2579,'Crude Price'!A2579:A6510,'Crude Price'!C2579:C6510)</f>
        <v>84.55</v>
      </c>
      <c r="F2579" s="15">
        <f t="shared" si="81"/>
        <v>2.8044943820224721E-2</v>
      </c>
    </row>
    <row r="2580" spans="1:6">
      <c r="A2580" s="11">
        <v>40290</v>
      </c>
      <c r="B2580" s="13">
        <v>56318.404780990815</v>
      </c>
      <c r="C2580" s="6">
        <v>17.783999999999999</v>
      </c>
      <c r="D2580" s="6">
        <f t="shared" si="80"/>
        <v>2.3712</v>
      </c>
      <c r="E2580" s="1">
        <f>LOOKUP(A2580,'Crude Price'!A2580:A6511,'Crude Price'!C2580:C6511)</f>
        <v>84.58</v>
      </c>
      <c r="F2580" s="15">
        <f t="shared" si="81"/>
        <v>2.8034996453062191E-2</v>
      </c>
    </row>
    <row r="2581" spans="1:6">
      <c r="A2581" s="11">
        <v>40291</v>
      </c>
      <c r="B2581" s="13">
        <v>58286.95587422316</v>
      </c>
      <c r="C2581" s="6">
        <v>18.158399999999997</v>
      </c>
      <c r="D2581" s="6">
        <f t="shared" si="80"/>
        <v>2.4211199999999997</v>
      </c>
      <c r="E2581" s="1">
        <f>LOOKUP(A2581,'Crude Price'!A2581:A6512,'Crude Price'!C2581:C6512)</f>
        <v>86.09</v>
      </c>
      <c r="F2581" s="15">
        <f t="shared" si="81"/>
        <v>2.8123126960157969E-2</v>
      </c>
    </row>
    <row r="2582" spans="1:6">
      <c r="A2582" s="11">
        <v>40294</v>
      </c>
      <c r="B2582" s="13">
        <v>56446.514104227921</v>
      </c>
      <c r="C2582" s="6">
        <v>17.783999999999999</v>
      </c>
      <c r="D2582" s="6">
        <f t="shared" si="80"/>
        <v>2.3712</v>
      </c>
      <c r="E2582" s="1">
        <f>LOOKUP(A2582,'Crude Price'!A2582:A6513,'Crude Price'!C2582:C6513)</f>
        <v>86.72</v>
      </c>
      <c r="F2582" s="15">
        <f t="shared" si="81"/>
        <v>2.7343173431734317E-2</v>
      </c>
    </row>
    <row r="2583" spans="1:6">
      <c r="A2583" s="11">
        <v>40295</v>
      </c>
      <c r="B2583" s="13">
        <v>53653.824118425735</v>
      </c>
      <c r="C2583" s="6">
        <v>17.2224</v>
      </c>
      <c r="D2583" s="6">
        <f t="shared" si="80"/>
        <v>2.2963200000000001</v>
      </c>
      <c r="E2583" s="1">
        <f>LOOKUP(A2583,'Crude Price'!A2583:A6514,'Crude Price'!C2583:C6514)</f>
        <v>85.59</v>
      </c>
      <c r="F2583" s="15">
        <f t="shared" si="81"/>
        <v>2.6829302488608483E-2</v>
      </c>
    </row>
    <row r="2584" spans="1:6">
      <c r="A2584" s="11">
        <v>40296</v>
      </c>
      <c r="B2584" s="13">
        <v>52765.630564237385</v>
      </c>
      <c r="C2584" s="6">
        <v>17.0352</v>
      </c>
      <c r="D2584" s="6">
        <f t="shared" si="80"/>
        <v>2.27136</v>
      </c>
      <c r="E2584" s="1">
        <f>LOOKUP(A2584,'Crude Price'!A2584:A6515,'Crude Price'!C2584:C6515)</f>
        <v>84.59</v>
      </c>
      <c r="F2584" s="15">
        <f t="shared" si="81"/>
        <v>2.6851400874807897E-2</v>
      </c>
    </row>
    <row r="2585" spans="1:6">
      <c r="A2585" s="11">
        <v>40297</v>
      </c>
      <c r="B2585" s="13">
        <v>51877.437010049034</v>
      </c>
      <c r="C2585" s="6">
        <v>16.847999999999999</v>
      </c>
      <c r="D2585" s="6">
        <f t="shared" si="80"/>
        <v>2.2464</v>
      </c>
      <c r="E2585" s="1">
        <f>LOOKUP(A2585,'Crude Price'!A2585:A6516,'Crude Price'!C2585:C6516)</f>
        <v>86.82</v>
      </c>
      <c r="F2585" s="15">
        <f t="shared" si="81"/>
        <v>2.5874222529371115E-2</v>
      </c>
    </row>
    <row r="2586" spans="1:6">
      <c r="A2586" s="11">
        <v>40298</v>
      </c>
      <c r="B2586" s="13">
        <v>51941.49167166758</v>
      </c>
      <c r="C2586" s="6">
        <v>16.847999999999999</v>
      </c>
      <c r="D2586" s="6">
        <f t="shared" si="80"/>
        <v>2.2464</v>
      </c>
      <c r="E2586" s="1">
        <f>LOOKUP(A2586,'Crude Price'!A2586:A6517,'Crude Price'!C2586:C6517)</f>
        <v>86.19</v>
      </c>
      <c r="F2586" s="15">
        <f t="shared" si="81"/>
        <v>2.6063348416289593E-2</v>
      </c>
    </row>
    <row r="2587" spans="1:6">
      <c r="A2587" s="11">
        <v>40302</v>
      </c>
      <c r="B2587" s="13">
        <v>51053.298117479222</v>
      </c>
      <c r="C2587" s="6">
        <v>16.660799999999998</v>
      </c>
      <c r="D2587" s="6">
        <f t="shared" si="80"/>
        <v>2.2214399999999999</v>
      </c>
      <c r="E2587" s="1">
        <f>LOOKUP(A2587,'Crude Price'!A2587:A6518,'Crude Price'!C2587:C6518)</f>
        <v>85.39</v>
      </c>
      <c r="F2587" s="15">
        <f t="shared" si="81"/>
        <v>2.601522426513643E-2</v>
      </c>
    </row>
    <row r="2588" spans="1:6">
      <c r="A2588" s="11">
        <v>40303</v>
      </c>
      <c r="B2588" s="13">
        <v>51117.352779097775</v>
      </c>
      <c r="C2588" s="6">
        <v>16.660799999999998</v>
      </c>
      <c r="D2588" s="6">
        <f t="shared" si="80"/>
        <v>2.2214399999999999</v>
      </c>
      <c r="E2588" s="1">
        <f>LOOKUP(A2588,'Crude Price'!A2588:A6519,'Crude Price'!C2588:C6519)</f>
        <v>82.31</v>
      </c>
      <c r="F2588" s="15">
        <f t="shared" si="81"/>
        <v>2.6988701251366782E-2</v>
      </c>
    </row>
    <row r="2589" spans="1:6">
      <c r="A2589" s="11">
        <v>40304</v>
      </c>
      <c r="B2589" s="13">
        <v>49276.9110091025</v>
      </c>
      <c r="C2589" s="6">
        <v>16.2864</v>
      </c>
      <c r="D2589" s="6">
        <f t="shared" si="80"/>
        <v>2.1715200000000001</v>
      </c>
      <c r="E2589" s="1">
        <f>LOOKUP(A2589,'Crude Price'!A2589:A6520,'Crude Price'!C2589:C6520)</f>
        <v>80.209999999999994</v>
      </c>
      <c r="F2589" s="15">
        <f t="shared" si="81"/>
        <v>2.7072933549432743E-2</v>
      </c>
    </row>
    <row r="2590" spans="1:6">
      <c r="A2590" s="11">
        <v>40305</v>
      </c>
      <c r="B2590" s="13">
        <v>44579.724591686507</v>
      </c>
      <c r="C2590" s="6">
        <v>15.350399999999999</v>
      </c>
      <c r="D2590" s="6">
        <f t="shared" si="80"/>
        <v>2.0467199999999997</v>
      </c>
      <c r="E2590" s="1">
        <f>LOOKUP(A2590,'Crude Price'!A2590:A6521,'Crude Price'!C2590:C6521)</f>
        <v>76.48</v>
      </c>
      <c r="F2590" s="15">
        <f t="shared" si="81"/>
        <v>2.6761506276150621E-2</v>
      </c>
    </row>
    <row r="2591" spans="1:6">
      <c r="A2591" s="11">
        <v>40308</v>
      </c>
      <c r="B2591" s="13">
        <v>42739.282821691238</v>
      </c>
      <c r="C2591" s="6">
        <v>14.975999999999999</v>
      </c>
      <c r="D2591" s="6">
        <f t="shared" si="80"/>
        <v>1.9967999999999999</v>
      </c>
      <c r="E2591" s="1">
        <f>LOOKUP(A2591,'Crude Price'!A2591:A6522,'Crude Price'!C2591:C6522)</f>
        <v>78.08</v>
      </c>
      <c r="F2591" s="15">
        <f t="shared" si="81"/>
        <v>2.5573770491803278E-2</v>
      </c>
    </row>
    <row r="2592" spans="1:6">
      <c r="A2592" s="11">
        <v>40309</v>
      </c>
      <c r="B2592" s="13">
        <v>37089.848188468328</v>
      </c>
      <c r="C2592" s="6">
        <v>13.852799999999998</v>
      </c>
      <c r="D2592" s="6">
        <f t="shared" si="80"/>
        <v>1.8470399999999998</v>
      </c>
      <c r="E2592" s="1">
        <f>LOOKUP(A2592,'Crude Price'!A2592:A6523,'Crude Price'!C2592:C6523)</f>
        <v>79</v>
      </c>
      <c r="F2592" s="15">
        <f t="shared" si="81"/>
        <v>2.3380253164556958E-2</v>
      </c>
    </row>
    <row r="2593" spans="1:6">
      <c r="A2593" s="11">
        <v>40310</v>
      </c>
      <c r="B2593" s="13">
        <v>34297.158202666149</v>
      </c>
      <c r="C2593" s="6">
        <v>13.291199999999998</v>
      </c>
      <c r="D2593" s="6">
        <f t="shared" si="80"/>
        <v>1.7721599999999997</v>
      </c>
      <c r="E2593" s="1">
        <f>LOOKUP(A2593,'Crude Price'!A2593:A6524,'Crude Price'!C2593:C6524)</f>
        <v>78.7</v>
      </c>
      <c r="F2593" s="15">
        <f t="shared" si="81"/>
        <v>2.2517916137229983E-2</v>
      </c>
    </row>
    <row r="2594" spans="1:6">
      <c r="A2594" s="11">
        <v>40311</v>
      </c>
      <c r="B2594" s="13">
        <v>33408.964648477806</v>
      </c>
      <c r="C2594" s="6">
        <v>13.103999999999999</v>
      </c>
      <c r="D2594" s="6">
        <f t="shared" si="80"/>
        <v>1.7471999999999999</v>
      </c>
      <c r="E2594" s="1">
        <f>LOOKUP(A2594,'Crude Price'!A2594:A6525,'Crude Price'!C2594:C6525)</f>
        <v>79.41</v>
      </c>
      <c r="F2594" s="15">
        <f t="shared" si="81"/>
        <v>2.2002266717038154E-2</v>
      </c>
    </row>
    <row r="2595" spans="1:6">
      <c r="A2595" s="11">
        <v>40312</v>
      </c>
      <c r="B2595" s="13">
        <v>34425.267525903255</v>
      </c>
      <c r="C2595" s="6">
        <v>13.291199999999998</v>
      </c>
      <c r="D2595" s="6">
        <f t="shared" si="80"/>
        <v>1.7721599999999997</v>
      </c>
      <c r="E2595" s="1">
        <f>LOOKUP(A2595,'Crude Price'!A2595:A6526,'Crude Price'!C2595:C6526)</f>
        <v>76.430000000000007</v>
      </c>
      <c r="F2595" s="15">
        <f t="shared" si="81"/>
        <v>2.3186706790527273E-2</v>
      </c>
    </row>
    <row r="2596" spans="1:6">
      <c r="A2596" s="11">
        <v>40315</v>
      </c>
      <c r="B2596" s="13">
        <v>35441.570403328718</v>
      </c>
      <c r="C2596" s="6">
        <v>13.478399999999999</v>
      </c>
      <c r="D2596" s="6">
        <f t="shared" si="80"/>
        <v>1.7971199999999998</v>
      </c>
      <c r="E2596" s="1">
        <f>LOOKUP(A2596,'Crude Price'!A2596:A6527,'Crude Price'!C2596:C6527)</f>
        <v>73.87</v>
      </c>
      <c r="F2596" s="15">
        <f t="shared" si="81"/>
        <v>2.4328144036821438E-2</v>
      </c>
    </row>
    <row r="2597" spans="1:6">
      <c r="A2597" s="11">
        <v>40316</v>
      </c>
      <c r="B2597" s="13">
        <v>35505.625064947271</v>
      </c>
      <c r="C2597" s="6">
        <v>13.478399999999999</v>
      </c>
      <c r="D2597" s="6">
        <f t="shared" si="80"/>
        <v>1.7971199999999998</v>
      </c>
      <c r="E2597" s="1">
        <f>LOOKUP(A2597,'Crude Price'!A2597:A6528,'Crude Price'!C2597:C6528)</f>
        <v>75.12</v>
      </c>
      <c r="F2597" s="15">
        <f t="shared" si="81"/>
        <v>2.3923322683706068E-2</v>
      </c>
    </row>
    <row r="2598" spans="1:6">
      <c r="A2598" s="11">
        <v>40317</v>
      </c>
      <c r="B2598" s="13">
        <v>34617.431510758914</v>
      </c>
      <c r="C2598" s="6">
        <v>13.291199999999998</v>
      </c>
      <c r="D2598" s="6">
        <f t="shared" si="80"/>
        <v>1.7721599999999997</v>
      </c>
      <c r="E2598" s="1">
        <f>LOOKUP(A2598,'Crude Price'!A2598:A6529,'Crude Price'!C2598:C6529)</f>
        <v>71.86</v>
      </c>
      <c r="F2598" s="15">
        <f t="shared" si="81"/>
        <v>2.4661285833565263E-2</v>
      </c>
    </row>
    <row r="2599" spans="1:6">
      <c r="A2599" s="11">
        <v>40318</v>
      </c>
      <c r="B2599" s="13">
        <v>33729.237956570556</v>
      </c>
      <c r="C2599" s="6">
        <v>13.103999999999999</v>
      </c>
      <c r="D2599" s="6">
        <f t="shared" si="80"/>
        <v>1.7471999999999999</v>
      </c>
      <c r="E2599" s="1">
        <f>LOOKUP(A2599,'Crude Price'!A2599:A6530,'Crude Price'!C2599:C6530)</f>
        <v>69.56</v>
      </c>
      <c r="F2599" s="15">
        <f t="shared" si="81"/>
        <v>2.5117883841288095E-2</v>
      </c>
    </row>
    <row r="2600" spans="1:6">
      <c r="A2600" s="11">
        <v>40319</v>
      </c>
      <c r="B2600" s="13">
        <v>33793.292618189116</v>
      </c>
      <c r="C2600" s="6">
        <v>13.103999999999999</v>
      </c>
      <c r="D2600" s="6">
        <f t="shared" si="80"/>
        <v>1.7471999999999999</v>
      </c>
      <c r="E2600" s="1">
        <f>LOOKUP(A2600,'Crude Price'!A2600:A6531,'Crude Price'!C2600:C6531)</f>
        <v>70.45</v>
      </c>
      <c r="F2600" s="15">
        <f t="shared" si="81"/>
        <v>2.4800567778566356E-2</v>
      </c>
    </row>
    <row r="2601" spans="1:6">
      <c r="A2601" s="11">
        <v>40322</v>
      </c>
      <c r="B2601" s="13">
        <v>33857.347279807669</v>
      </c>
      <c r="C2601" s="6">
        <v>13.103999999999999</v>
      </c>
      <c r="D2601" s="6">
        <f t="shared" si="80"/>
        <v>1.7471999999999999</v>
      </c>
      <c r="E2601" s="1">
        <f>LOOKUP(A2601,'Crude Price'!A2601:A6532,'Crude Price'!C2601:C6532)</f>
        <v>69.62</v>
      </c>
      <c r="F2601" s="15">
        <f t="shared" si="81"/>
        <v>2.5096236713588047E-2</v>
      </c>
    </row>
    <row r="2602" spans="1:6">
      <c r="A2602" s="11">
        <v>40323</v>
      </c>
      <c r="B2602" s="13">
        <v>32969.153725619297</v>
      </c>
      <c r="C2602" s="6">
        <v>12.916799999999999</v>
      </c>
      <c r="D2602" s="6">
        <f t="shared" si="80"/>
        <v>1.7222399999999998</v>
      </c>
      <c r="E2602" s="1">
        <f>LOOKUP(A2602,'Crude Price'!A2602:A6533,'Crude Price'!C2602:C6533)</f>
        <v>67.180000000000007</v>
      </c>
      <c r="F2602" s="15">
        <f t="shared" si="81"/>
        <v>2.563620125037213E-2</v>
      </c>
    </row>
    <row r="2603" spans="1:6">
      <c r="A2603" s="11">
        <v>40324</v>
      </c>
      <c r="B2603" s="13">
        <v>33033.20838723785</v>
      </c>
      <c r="C2603" s="6">
        <v>12.916799999999999</v>
      </c>
      <c r="D2603" s="6">
        <f t="shared" si="80"/>
        <v>1.7222399999999998</v>
      </c>
      <c r="E2603" s="1">
        <f>LOOKUP(A2603,'Crude Price'!A2603:A6534,'Crude Price'!C2603:C6534)</f>
        <v>70.59</v>
      </c>
      <c r="F2603" s="15">
        <f t="shared" si="81"/>
        <v>2.4397790055248614E-2</v>
      </c>
    </row>
    <row r="2604" spans="1:6">
      <c r="A2604" s="11">
        <v>40325</v>
      </c>
      <c r="B2604" s="13">
        <v>33097.263048856403</v>
      </c>
      <c r="C2604" s="6">
        <v>12.916799999999999</v>
      </c>
      <c r="D2604" s="6">
        <f t="shared" si="80"/>
        <v>1.7222399999999998</v>
      </c>
      <c r="E2604" s="1">
        <f>LOOKUP(A2604,'Crude Price'!A2604:A6535,'Crude Price'!C2604:C6535)</f>
        <v>73.56</v>
      </c>
      <c r="F2604" s="15">
        <f t="shared" si="81"/>
        <v>2.3412724306688414E-2</v>
      </c>
    </row>
    <row r="2605" spans="1:6">
      <c r="A2605" s="11">
        <v>40326</v>
      </c>
      <c r="B2605" s="13">
        <v>34113.565926281866</v>
      </c>
      <c r="C2605" s="6">
        <v>13.103999999999999</v>
      </c>
      <c r="D2605" s="6">
        <f t="shared" si="80"/>
        <v>1.7471999999999999</v>
      </c>
      <c r="E2605" s="1">
        <f>LOOKUP(A2605,'Crude Price'!A2605:A6536,'Crude Price'!C2605:C6536)</f>
        <v>73</v>
      </c>
      <c r="F2605" s="15">
        <f t="shared" si="81"/>
        <v>2.3934246575342464E-2</v>
      </c>
    </row>
    <row r="2606" spans="1:6">
      <c r="A2606" s="11">
        <v>40330</v>
      </c>
      <c r="B2606" s="13">
        <v>42747.8545301626</v>
      </c>
      <c r="C2606" s="6">
        <v>14.7888</v>
      </c>
      <c r="D2606" s="6">
        <f t="shared" si="80"/>
        <v>1.97184</v>
      </c>
      <c r="E2606" s="1">
        <f>LOOKUP(A2606,'Crude Price'!A2606:A6537,'Crude Price'!C2606:C6537)</f>
        <v>73.08</v>
      </c>
      <c r="F2606" s="15">
        <f t="shared" si="81"/>
        <v>2.6981937602627258E-2</v>
      </c>
    </row>
    <row r="2607" spans="1:6">
      <c r="A2607" s="11">
        <v>40331</v>
      </c>
      <c r="B2607" s="13">
        <v>45668.653839201885</v>
      </c>
      <c r="C2607" s="6">
        <v>15.350399999999999</v>
      </c>
      <c r="D2607" s="6">
        <f t="shared" si="80"/>
        <v>2.0467199999999997</v>
      </c>
      <c r="E2607" s="1">
        <f>LOOKUP(A2607,'Crude Price'!A2607:A6538,'Crude Price'!C2607:C6538)</f>
        <v>72.78</v>
      </c>
      <c r="F2607" s="15">
        <f t="shared" si="81"/>
        <v>2.8122011541632311E-2</v>
      </c>
    </row>
    <row r="2608" spans="1:6">
      <c r="A2608" s="11">
        <v>40332</v>
      </c>
      <c r="B2608" s="13">
        <v>53350.694227275722</v>
      </c>
      <c r="C2608" s="6">
        <v>16.847999999999999</v>
      </c>
      <c r="D2608" s="6">
        <f t="shared" si="80"/>
        <v>2.2464</v>
      </c>
      <c r="E2608" s="1">
        <f>LOOKUP(A2608,'Crude Price'!A2608:A6539,'Crude Price'!C2608:C6539)</f>
        <v>73.12</v>
      </c>
      <c r="F2608" s="15">
        <f t="shared" si="81"/>
        <v>3.0722100656455139E-2</v>
      </c>
    </row>
    <row r="2609" spans="1:6">
      <c r="A2609" s="11">
        <v>40333</v>
      </c>
      <c r="B2609" s="13">
        <v>54366.997104701179</v>
      </c>
      <c r="C2609" s="6">
        <v>17.0352</v>
      </c>
      <c r="D2609" s="6">
        <f t="shared" si="80"/>
        <v>2.27136</v>
      </c>
      <c r="E2609" s="1">
        <f>LOOKUP(A2609,'Crude Price'!A2609:A6540,'Crude Price'!C2609:C6540)</f>
        <v>71.84</v>
      </c>
      <c r="F2609" s="15">
        <f t="shared" si="81"/>
        <v>3.1616926503340755E-2</v>
      </c>
    </row>
    <row r="2610" spans="1:6">
      <c r="A2610" s="11">
        <v>40336</v>
      </c>
      <c r="B2610" s="13">
        <v>53478.803550512828</v>
      </c>
      <c r="C2610" s="6">
        <v>16.847999999999999</v>
      </c>
      <c r="D2610" s="6">
        <f t="shared" si="80"/>
        <v>2.2464</v>
      </c>
      <c r="E2610" s="1">
        <f>LOOKUP(A2610,'Crude Price'!A2610:A6541,'Crude Price'!C2610:C6541)</f>
        <v>71.09</v>
      </c>
      <c r="F2610" s="15">
        <f t="shared" si="81"/>
        <v>3.159938106625404E-2</v>
      </c>
    </row>
    <row r="2611" spans="1:6">
      <c r="A2611" s="11">
        <v>40337</v>
      </c>
      <c r="B2611" s="13">
        <v>52846.828642798675</v>
      </c>
      <c r="C2611" s="6">
        <v>16.660799999999998</v>
      </c>
      <c r="D2611" s="6">
        <f t="shared" si="80"/>
        <v>2.2214399999999999</v>
      </c>
      <c r="E2611" s="1">
        <f>LOOKUP(A2611,'Crude Price'!A2611:A6542,'Crude Price'!C2611:C6542)</f>
        <v>71.430000000000007</v>
      </c>
      <c r="F2611" s="15">
        <f t="shared" si="81"/>
        <v>3.109953800923981E-2</v>
      </c>
    </row>
    <row r="2612" spans="1:6">
      <c r="A2612" s="11">
        <v>40338</v>
      </c>
      <c r="B2612" s="13">
        <v>55767.627951837952</v>
      </c>
      <c r="C2612" s="6">
        <v>17.2224</v>
      </c>
      <c r="D2612" s="6">
        <f t="shared" si="80"/>
        <v>2.2963200000000001</v>
      </c>
      <c r="E2612" s="1">
        <f>LOOKUP(A2612,'Crude Price'!A2612:A6543,'Crude Price'!C2612:C6543)</f>
        <v>73.680000000000007</v>
      </c>
      <c r="F2612" s="15">
        <f t="shared" si="81"/>
        <v>3.1166123778501628E-2</v>
      </c>
    </row>
    <row r="2613" spans="1:6">
      <c r="A2613" s="11">
        <v>40339</v>
      </c>
      <c r="B2613" s="13">
        <v>66306.4129873325</v>
      </c>
      <c r="C2613" s="6">
        <v>19.281600000000001</v>
      </c>
      <c r="D2613" s="6">
        <f t="shared" si="80"/>
        <v>2.5708800000000003</v>
      </c>
      <c r="E2613" s="1">
        <f>LOOKUP(A2613,'Crude Price'!A2613:A6544,'Crude Price'!C2613:C6544)</f>
        <v>74.33</v>
      </c>
      <c r="F2613" s="15">
        <f t="shared" si="81"/>
        <v>3.4587380600026911E-2</v>
      </c>
    </row>
    <row r="2614" spans="1:6">
      <c r="A2614" s="11">
        <v>40340</v>
      </c>
      <c r="B2614" s="13">
        <v>69227.212296371785</v>
      </c>
      <c r="C2614" s="6">
        <v>19.8432</v>
      </c>
      <c r="D2614" s="6">
        <f t="shared" si="80"/>
        <v>2.6457600000000001</v>
      </c>
      <c r="E2614" s="1">
        <f>LOOKUP(A2614,'Crude Price'!A2614:A6545,'Crude Price'!C2614:C6545)</f>
        <v>73.28</v>
      </c>
      <c r="F2614" s="15">
        <f t="shared" si="81"/>
        <v>3.6104803493449786E-2</v>
      </c>
    </row>
    <row r="2615" spans="1:6">
      <c r="A2615" s="11">
        <v>40343</v>
      </c>
      <c r="B2615" s="13">
        <v>68339.018742183427</v>
      </c>
      <c r="C2615" s="6">
        <v>19.655999999999999</v>
      </c>
      <c r="D2615" s="6">
        <f t="shared" si="80"/>
        <v>2.6208</v>
      </c>
      <c r="E2615" s="1">
        <f>LOOKUP(A2615,'Crude Price'!A2615:A6546,'Crude Price'!C2615:C6546)</f>
        <v>75.11</v>
      </c>
      <c r="F2615" s="15">
        <f t="shared" si="81"/>
        <v>3.4892823858341103E-2</v>
      </c>
    </row>
    <row r="2616" spans="1:6">
      <c r="A2616" s="11">
        <v>40344</v>
      </c>
      <c r="B2616" s="13">
        <v>70307.569835415794</v>
      </c>
      <c r="C2616" s="6">
        <v>20.0304</v>
      </c>
      <c r="D2616" s="6">
        <f t="shared" si="80"/>
        <v>2.6707200000000002</v>
      </c>
      <c r="E2616" s="1">
        <f>LOOKUP(A2616,'Crude Price'!A2616:A6547,'Crude Price'!C2616:C6547)</f>
        <v>75.290000000000006</v>
      </c>
      <c r="F2616" s="15">
        <f t="shared" si="81"/>
        <v>3.5472439899056976E-2</v>
      </c>
    </row>
    <row r="2617" spans="1:6">
      <c r="A2617" s="11">
        <v>40345</v>
      </c>
      <c r="B2617" s="13">
        <v>72276.120928648175</v>
      </c>
      <c r="C2617" s="6">
        <v>20.404800000000002</v>
      </c>
      <c r="D2617" s="6">
        <f t="shared" si="80"/>
        <v>2.7206400000000004</v>
      </c>
      <c r="E2617" s="1">
        <f>LOOKUP(A2617,'Crude Price'!A2617:A6548,'Crude Price'!C2617:C6548)</f>
        <v>76.12</v>
      </c>
      <c r="F2617" s="15">
        <f t="shared" si="81"/>
        <v>3.5741460851287446E-2</v>
      </c>
    </row>
    <row r="2618" spans="1:6">
      <c r="A2618" s="11">
        <v>40346</v>
      </c>
      <c r="B2618" s="13">
        <v>72340.175590266736</v>
      </c>
      <c r="C2618" s="6">
        <v>20.404800000000002</v>
      </c>
      <c r="D2618" s="6">
        <f t="shared" si="80"/>
        <v>2.7206400000000004</v>
      </c>
      <c r="E2618" s="1">
        <f>LOOKUP(A2618,'Crude Price'!A2618:A6549,'Crude Price'!C2618:C6549)</f>
        <v>77.52</v>
      </c>
      <c r="F2618" s="15">
        <f t="shared" si="81"/>
        <v>3.5095975232198151E-2</v>
      </c>
    </row>
    <row r="2619" spans="1:6">
      <c r="A2619" s="11">
        <v>40347</v>
      </c>
      <c r="B2619" s="13">
        <v>72404.230251885281</v>
      </c>
      <c r="C2619" s="6">
        <v>20.404800000000002</v>
      </c>
      <c r="D2619" s="6">
        <f t="shared" si="80"/>
        <v>2.7206400000000004</v>
      </c>
      <c r="E2619" s="1">
        <f>LOOKUP(A2619,'Crude Price'!A2619:A6550,'Crude Price'!C2619:C6550)</f>
        <v>77.05</v>
      </c>
      <c r="F2619" s="15">
        <f t="shared" si="81"/>
        <v>3.5310058403634013E-2</v>
      </c>
    </row>
    <row r="2620" spans="1:6">
      <c r="A2620" s="11">
        <v>40350</v>
      </c>
      <c r="B2620" s="13">
        <v>71516.036697696909</v>
      </c>
      <c r="C2620" s="6">
        <v>20.217600000000001</v>
      </c>
      <c r="D2620" s="6">
        <f t="shared" si="80"/>
        <v>2.6956800000000003</v>
      </c>
      <c r="E2620" s="1">
        <f>LOOKUP(A2620,'Crude Price'!A2620:A6551,'Crude Price'!C2620:C6551)</f>
        <v>78.53</v>
      </c>
      <c r="F2620" s="15">
        <f t="shared" si="81"/>
        <v>3.4326754106710815E-2</v>
      </c>
    </row>
    <row r="2621" spans="1:6">
      <c r="A2621" s="11">
        <v>40351</v>
      </c>
      <c r="B2621" s="13">
        <v>63962.105632860192</v>
      </c>
      <c r="C2621" s="6">
        <v>18.72</v>
      </c>
      <c r="D2621" s="6">
        <f t="shared" si="80"/>
        <v>2.496</v>
      </c>
      <c r="E2621" s="1">
        <f>LOOKUP(A2621,'Crude Price'!A2621:A6552,'Crude Price'!C2621:C6552)</f>
        <v>78.08</v>
      </c>
      <c r="F2621" s="15">
        <f t="shared" si="81"/>
        <v>3.1967213114754096E-2</v>
      </c>
    </row>
    <row r="2622" spans="1:6">
      <c r="A2622" s="11">
        <v>40352</v>
      </c>
      <c r="B2622" s="13">
        <v>57928.343029925963</v>
      </c>
      <c r="C2622" s="6">
        <v>17.596799999999998</v>
      </c>
      <c r="D2622" s="6">
        <f t="shared" si="80"/>
        <v>2.3462399999999999</v>
      </c>
      <c r="E2622" s="1">
        <f>LOOKUP(A2622,'Crude Price'!A2622:A6553,'Crude Price'!C2622:C6553)</f>
        <v>75.22</v>
      </c>
      <c r="F2622" s="15">
        <f t="shared" si="81"/>
        <v>3.1191704333953733E-2</v>
      </c>
    </row>
    <row r="2623" spans="1:6">
      <c r="A2623" s="11">
        <v>40353</v>
      </c>
      <c r="B2623" s="13">
        <v>53167.101950891432</v>
      </c>
      <c r="C2623" s="6">
        <v>16.660799999999998</v>
      </c>
      <c r="D2623" s="6">
        <f t="shared" si="80"/>
        <v>2.2214399999999999</v>
      </c>
      <c r="E2623" s="1">
        <f>LOOKUP(A2623,'Crude Price'!A2623:A6554,'Crude Price'!C2623:C6554)</f>
        <v>75.17</v>
      </c>
      <c r="F2623" s="15">
        <f t="shared" si="81"/>
        <v>2.955221497938007E-2</v>
      </c>
    </row>
    <row r="2624" spans="1:6">
      <c r="A2624" s="11">
        <v>40354</v>
      </c>
      <c r="B2624" s="13">
        <v>51262.605519277604</v>
      </c>
      <c r="C2624" s="6">
        <v>16.2864</v>
      </c>
      <c r="D2624" s="6">
        <f t="shared" si="80"/>
        <v>2.1715200000000001</v>
      </c>
      <c r="E2624" s="1">
        <f>LOOKUP(A2624,'Crude Price'!A2624:A6555,'Crude Price'!C2624:C6555)</f>
        <v>76.209999999999994</v>
      </c>
      <c r="F2624" s="15">
        <f t="shared" si="81"/>
        <v>2.8493898438525133E-2</v>
      </c>
    </row>
    <row r="2625" spans="1:6">
      <c r="A2625" s="11">
        <v>40357</v>
      </c>
      <c r="B2625" s="13">
        <v>44596.868008629237</v>
      </c>
      <c r="C2625" s="6">
        <v>14.975999999999999</v>
      </c>
      <c r="D2625" s="6">
        <f t="shared" si="80"/>
        <v>1.9967999999999999</v>
      </c>
      <c r="E2625" s="1">
        <f>LOOKUP(A2625,'Crude Price'!A2625:A6556,'Crude Price'!C2625:C6556)</f>
        <v>76.66</v>
      </c>
      <c r="F2625" s="15">
        <f t="shared" si="81"/>
        <v>2.6047482389773023E-2</v>
      </c>
    </row>
    <row r="2626" spans="1:6">
      <c r="A2626" s="11">
        <v>40358</v>
      </c>
      <c r="B2626" s="13">
        <v>36026.634066367049</v>
      </c>
      <c r="C2626" s="6">
        <v>13.291199999999998</v>
      </c>
      <c r="D2626" s="6">
        <f t="shared" si="80"/>
        <v>1.7721599999999997</v>
      </c>
      <c r="E2626" s="1">
        <f>LOOKUP(A2626,'Crude Price'!A2626:A6557,'Crude Price'!C2626:C6557)</f>
        <v>74.209999999999994</v>
      </c>
      <c r="F2626" s="15">
        <f t="shared" si="81"/>
        <v>2.3880339576876429E-2</v>
      </c>
    </row>
    <row r="2627" spans="1:6">
      <c r="A2627" s="11">
        <v>40359</v>
      </c>
      <c r="B2627" s="13">
        <v>32217.641203139425</v>
      </c>
      <c r="C2627" s="6">
        <v>12.542400000000001</v>
      </c>
      <c r="D2627" s="6">
        <f t="shared" ref="D2627:D2690" si="82">C2627/7.5</f>
        <v>1.67232</v>
      </c>
      <c r="E2627" s="1">
        <f>LOOKUP(A2627,'Crude Price'!A2627:A6558,'Crude Price'!C2627:C6558)</f>
        <v>74.94</v>
      </c>
      <c r="F2627" s="15">
        <f t="shared" ref="F2627:F2690" si="83">D2627/E2627</f>
        <v>2.2315452361889514E-2</v>
      </c>
    </row>
    <row r="2628" spans="1:6">
      <c r="A2628" s="11">
        <v>40360</v>
      </c>
      <c r="B2628" s="13">
        <v>31265.392987332507</v>
      </c>
      <c r="C2628" s="6">
        <v>12.3552</v>
      </c>
      <c r="D2628" s="6">
        <f t="shared" si="82"/>
        <v>1.6473599999999999</v>
      </c>
      <c r="E2628" s="1">
        <f>LOOKUP(A2628,'Crude Price'!A2628:A6559,'Crude Price'!C2628:C6559)</f>
        <v>71.73</v>
      </c>
      <c r="F2628" s="15">
        <f t="shared" si="83"/>
        <v>2.2966122961104139E-2</v>
      </c>
    </row>
    <row r="2629" spans="1:6">
      <c r="A2629" s="11">
        <v>40361</v>
      </c>
      <c r="B2629" s="13">
        <v>30313.144771525604</v>
      </c>
      <c r="C2629" s="6">
        <v>12.167999999999999</v>
      </c>
      <c r="D2629" s="6">
        <f t="shared" si="82"/>
        <v>1.6223999999999998</v>
      </c>
      <c r="E2629" s="1">
        <f>LOOKUP(A2629,'Crude Price'!A2629:A6560,'Crude Price'!C2629:C6560)</f>
        <v>71.75</v>
      </c>
      <c r="F2629" s="15">
        <f t="shared" si="83"/>
        <v>2.2611846689895469E-2</v>
      </c>
    </row>
    <row r="2630" spans="1:6">
      <c r="A2630" s="11">
        <v>40364</v>
      </c>
      <c r="B2630" s="13">
        <v>29232.78723248158</v>
      </c>
      <c r="C2630" s="6">
        <v>11.9808</v>
      </c>
      <c r="D2630" s="6">
        <f t="shared" si="82"/>
        <v>1.59744</v>
      </c>
      <c r="E2630" s="1">
        <f>LOOKUP(A2630,'Crude Price'!A2630:A6561,'Crude Price'!C2630:C6561)</f>
        <v>71.75</v>
      </c>
      <c r="F2630" s="15">
        <f t="shared" si="83"/>
        <v>2.226397212543554E-2</v>
      </c>
    </row>
    <row r="2631" spans="1:6">
      <c r="A2631" s="11">
        <v>40365</v>
      </c>
      <c r="B2631" s="13">
        <v>29232.78723248158</v>
      </c>
      <c r="C2631" s="6">
        <v>11.9808</v>
      </c>
      <c r="D2631" s="6">
        <f t="shared" si="82"/>
        <v>1.59744</v>
      </c>
      <c r="E2631" s="1">
        <f>LOOKUP(A2631,'Crude Price'!A2631:A6562,'Crude Price'!C2631:C6562)</f>
        <v>73.08</v>
      </c>
      <c r="F2631" s="15">
        <f t="shared" si="83"/>
        <v>2.1858784893267653E-2</v>
      </c>
    </row>
    <row r="2632" spans="1:6">
      <c r="A2632" s="11">
        <v>40366</v>
      </c>
      <c r="B2632" s="13">
        <v>28280.539016674673</v>
      </c>
      <c r="C2632" s="6">
        <v>11.7936</v>
      </c>
      <c r="D2632" s="6">
        <f t="shared" si="82"/>
        <v>1.5724799999999999</v>
      </c>
      <c r="E2632" s="1">
        <f>LOOKUP(A2632,'Crude Price'!A2632:A6563,'Crude Price'!C2632:C6563)</f>
        <v>72.97</v>
      </c>
      <c r="F2632" s="15">
        <f t="shared" si="83"/>
        <v>2.1549677949842399E-2</v>
      </c>
    </row>
    <row r="2633" spans="1:6">
      <c r="A2633" s="11">
        <v>40367</v>
      </c>
      <c r="B2633" s="13">
        <v>23519.297937640116</v>
      </c>
      <c r="C2633" s="6">
        <v>10.857599999999998</v>
      </c>
      <c r="D2633" s="6">
        <f t="shared" si="82"/>
        <v>1.4476799999999996</v>
      </c>
      <c r="E2633" s="1">
        <f>LOOKUP(A2633,'Crude Price'!A2633:A6564,'Crude Price'!C2633:C6564)</f>
        <v>74.56</v>
      </c>
      <c r="F2633" s="15">
        <f t="shared" si="83"/>
        <v>1.941630901287553E-2</v>
      </c>
    </row>
    <row r="2634" spans="1:6">
      <c r="A2634" s="11">
        <v>40368</v>
      </c>
      <c r="B2634" s="13">
        <v>21614.801506026306</v>
      </c>
      <c r="C2634" s="6">
        <v>10.4832</v>
      </c>
      <c r="D2634" s="6">
        <f t="shared" si="82"/>
        <v>1.3977600000000001</v>
      </c>
      <c r="E2634" s="1">
        <f>LOOKUP(A2634,'Crude Price'!A2634:A6565,'Crude Price'!C2634:C6565)</f>
        <v>75.2</v>
      </c>
      <c r="F2634" s="15">
        <f t="shared" si="83"/>
        <v>1.8587234042553191E-2</v>
      </c>
    </row>
    <row r="2635" spans="1:6">
      <c r="A2635" s="11">
        <v>40371</v>
      </c>
      <c r="B2635" s="13">
        <v>16853.560426991757</v>
      </c>
      <c r="C2635" s="6">
        <v>9.5472000000000001</v>
      </c>
      <c r="D2635" s="6">
        <f t="shared" si="82"/>
        <v>1.2729600000000001</v>
      </c>
      <c r="E2635" s="1">
        <f>LOOKUP(A2635,'Crude Price'!A2635:A6566,'Crude Price'!C2635:C6566)</f>
        <v>74.349999999999994</v>
      </c>
      <c r="F2635" s="15">
        <f t="shared" si="83"/>
        <v>1.7121183591123069E-2</v>
      </c>
    </row>
    <row r="2636" spans="1:6">
      <c r="A2636" s="11">
        <v>40372</v>
      </c>
      <c r="B2636" s="13">
        <v>15901.312211184852</v>
      </c>
      <c r="C2636" s="6">
        <v>9.36</v>
      </c>
      <c r="D2636" s="6">
        <f t="shared" si="82"/>
        <v>1.248</v>
      </c>
      <c r="E2636" s="1">
        <f>LOOKUP(A2636,'Crude Price'!A2636:A6567,'Crude Price'!C2636:C6567)</f>
        <v>76.45</v>
      </c>
      <c r="F2636" s="15">
        <f t="shared" si="83"/>
        <v>1.6324395029431001E-2</v>
      </c>
    </row>
    <row r="2637" spans="1:6">
      <c r="A2637" s="11">
        <v>40373</v>
      </c>
      <c r="B2637" s="13">
        <v>27328.290800867759</v>
      </c>
      <c r="C2637" s="6">
        <v>11.606399999999999</v>
      </c>
      <c r="D2637" s="6">
        <f t="shared" si="82"/>
        <v>1.5475199999999998</v>
      </c>
      <c r="E2637" s="1">
        <f>LOOKUP(A2637,'Crude Price'!A2637:A6568,'Crude Price'!C2637:C6568)</f>
        <v>76.63</v>
      </c>
      <c r="F2637" s="15">
        <f t="shared" si="83"/>
        <v>2.0194701813911E-2</v>
      </c>
    </row>
    <row r="2638" spans="1:6">
      <c r="A2638" s="11">
        <v>40374</v>
      </c>
      <c r="B2638" s="13">
        <v>28280.539016674673</v>
      </c>
      <c r="C2638" s="6">
        <v>11.7936</v>
      </c>
      <c r="D2638" s="6">
        <f t="shared" si="82"/>
        <v>1.5724799999999999</v>
      </c>
      <c r="E2638" s="1">
        <f>LOOKUP(A2638,'Crude Price'!A2638:A6569,'Crude Price'!C2638:C6569)</f>
        <v>75.52</v>
      </c>
      <c r="F2638" s="15">
        <f t="shared" si="83"/>
        <v>2.0822033898305083E-2</v>
      </c>
    </row>
    <row r="2639" spans="1:6">
      <c r="A2639" s="11">
        <v>40375</v>
      </c>
      <c r="B2639" s="13">
        <v>26376.042585060844</v>
      </c>
      <c r="C2639" s="6">
        <v>11.419199999999998</v>
      </c>
      <c r="D2639" s="6">
        <f t="shared" si="82"/>
        <v>1.5225599999999997</v>
      </c>
      <c r="E2639" s="1">
        <f>LOOKUP(A2639,'Crude Price'!A2639:A6570,'Crude Price'!C2639:C6570)</f>
        <v>75.55</v>
      </c>
      <c r="F2639" s="15">
        <f t="shared" si="83"/>
        <v>2.0153011250827264E-2</v>
      </c>
    </row>
    <row r="2640" spans="1:6">
      <c r="A2640" s="11">
        <v>40378</v>
      </c>
      <c r="B2640" s="13">
        <v>24471.546153447023</v>
      </c>
      <c r="C2640" s="6">
        <v>11.044799999999999</v>
      </c>
      <c r="D2640" s="6">
        <f t="shared" si="82"/>
        <v>1.4726399999999997</v>
      </c>
      <c r="E2640" s="1">
        <f>LOOKUP(A2640,'Crude Price'!A2640:A6571,'Crude Price'!C2640:C6571)</f>
        <v>76.290000000000006</v>
      </c>
      <c r="F2640" s="15">
        <f t="shared" si="83"/>
        <v>1.9303185214313796E-2</v>
      </c>
    </row>
    <row r="2641" spans="1:6">
      <c r="A2641" s="11">
        <v>40379</v>
      </c>
      <c r="B2641" s="13">
        <v>22567.049721833213</v>
      </c>
      <c r="C2641" s="6">
        <v>10.670399999999999</v>
      </c>
      <c r="D2641" s="6">
        <f t="shared" si="82"/>
        <v>1.4227199999999998</v>
      </c>
      <c r="E2641" s="1">
        <f>LOOKUP(A2641,'Crude Price'!A2641:A6572,'Crude Price'!C2641:C6572)</f>
        <v>76.31</v>
      </c>
      <c r="F2641" s="15">
        <f t="shared" si="83"/>
        <v>1.8643952299829639E-2</v>
      </c>
    </row>
    <row r="2642" spans="1:6">
      <c r="A2642" s="11">
        <v>40380</v>
      </c>
      <c r="B2642" s="13">
        <v>22567.049721833213</v>
      </c>
      <c r="C2642" s="6">
        <v>10.670399999999999</v>
      </c>
      <c r="D2642" s="6">
        <f t="shared" si="82"/>
        <v>1.4227199999999998</v>
      </c>
      <c r="E2642" s="1">
        <f>LOOKUP(A2642,'Crude Price'!A2642:A6573,'Crude Price'!C2642:C6573)</f>
        <v>75.75</v>
      </c>
      <c r="F2642" s="15">
        <f t="shared" si="83"/>
        <v>1.8781782178217819E-2</v>
      </c>
    </row>
    <row r="2643" spans="1:6">
      <c r="A2643" s="11">
        <v>40381</v>
      </c>
      <c r="B2643" s="13">
        <v>21614.801506026306</v>
      </c>
      <c r="C2643" s="6">
        <v>10.4832</v>
      </c>
      <c r="D2643" s="6">
        <f t="shared" si="82"/>
        <v>1.3977600000000001</v>
      </c>
      <c r="E2643" s="1">
        <f>LOOKUP(A2643,'Crude Price'!A2643:A6574,'Crude Price'!C2643:C6574)</f>
        <v>77.59</v>
      </c>
      <c r="F2643" s="15">
        <f t="shared" si="83"/>
        <v>1.8014692615027712E-2</v>
      </c>
    </row>
    <row r="2644" spans="1:6">
      <c r="A2644" s="11">
        <v>40382</v>
      </c>
      <c r="B2644" s="13">
        <v>20662.553290219399</v>
      </c>
      <c r="C2644" s="6">
        <v>10.295999999999999</v>
      </c>
      <c r="D2644" s="6">
        <f t="shared" si="82"/>
        <v>1.3728</v>
      </c>
      <c r="E2644" s="1">
        <f>LOOKUP(A2644,'Crude Price'!A2644:A6575,'Crude Price'!C2644:C6575)</f>
        <v>77.27</v>
      </c>
      <c r="F2644" s="15">
        <f t="shared" si="83"/>
        <v>1.7766274103791901E-2</v>
      </c>
    </row>
    <row r="2645" spans="1:6">
      <c r="A2645" s="11">
        <v>40385</v>
      </c>
      <c r="B2645" s="13">
        <v>21614.801506026306</v>
      </c>
      <c r="C2645" s="6">
        <v>10.4832</v>
      </c>
      <c r="D2645" s="6">
        <f t="shared" si="82"/>
        <v>1.3977600000000001</v>
      </c>
      <c r="E2645" s="1">
        <f>LOOKUP(A2645,'Crude Price'!A2645:A6576,'Crude Price'!C2645:C6576)</f>
        <v>77.900000000000006</v>
      </c>
      <c r="F2645" s="15">
        <f t="shared" si="83"/>
        <v>1.7943003851091141E-2</v>
      </c>
    </row>
    <row r="2646" spans="1:6">
      <c r="A2646" s="11">
        <v>40386</v>
      </c>
      <c r="B2646" s="13">
        <v>22567.049721833213</v>
      </c>
      <c r="C2646" s="6">
        <v>10.670399999999999</v>
      </c>
      <c r="D2646" s="6">
        <f t="shared" si="82"/>
        <v>1.4227199999999998</v>
      </c>
      <c r="E2646" s="1">
        <f>LOOKUP(A2646,'Crude Price'!A2646:A6577,'Crude Price'!C2646:C6577)</f>
        <v>75.52</v>
      </c>
      <c r="F2646" s="15">
        <f t="shared" si="83"/>
        <v>1.8838983050847455E-2</v>
      </c>
    </row>
    <row r="2647" spans="1:6">
      <c r="A2647" s="11">
        <v>40387</v>
      </c>
      <c r="B2647" s="13">
        <v>20662.553290219399</v>
      </c>
      <c r="C2647" s="6">
        <v>10.295999999999999</v>
      </c>
      <c r="D2647" s="6">
        <f t="shared" si="82"/>
        <v>1.3728</v>
      </c>
      <c r="E2647" s="1">
        <f>LOOKUP(A2647,'Crude Price'!A2647:A6578,'Crude Price'!C2647:C6578)</f>
        <v>76.66</v>
      </c>
      <c r="F2647" s="15">
        <f t="shared" si="83"/>
        <v>1.7907644142968956E-2</v>
      </c>
    </row>
    <row r="2648" spans="1:6">
      <c r="A2648" s="11">
        <v>40388</v>
      </c>
      <c r="B2648" s="13">
        <v>16853.560426991757</v>
      </c>
      <c r="C2648" s="6">
        <v>9.5472000000000001</v>
      </c>
      <c r="D2648" s="6">
        <f t="shared" si="82"/>
        <v>1.2729600000000001</v>
      </c>
      <c r="E2648" s="1">
        <f>LOOKUP(A2648,'Crude Price'!A2648:A6579,'Crude Price'!C2648:C6579)</f>
        <v>78.599999999999994</v>
      </c>
      <c r="F2648" s="15">
        <f t="shared" si="83"/>
        <v>1.6195419847328248E-2</v>
      </c>
    </row>
    <row r="2649" spans="1:6">
      <c r="A2649" s="11">
        <v>40389</v>
      </c>
      <c r="B2649" s="13">
        <v>15901.312211184852</v>
      </c>
      <c r="C2649" s="6">
        <v>9.36</v>
      </c>
      <c r="D2649" s="6">
        <f t="shared" si="82"/>
        <v>1.248</v>
      </c>
      <c r="E2649" s="1">
        <f>LOOKUP(A2649,'Crude Price'!A2649:A6580,'Crude Price'!C2649:C6580)</f>
        <v>77.5</v>
      </c>
      <c r="F2649" s="15">
        <f t="shared" si="83"/>
        <v>1.6103225806451613E-2</v>
      </c>
    </row>
    <row r="2650" spans="1:6">
      <c r="A2650" s="11">
        <v>40392</v>
      </c>
      <c r="B2650" s="13">
        <v>14756.900010522286</v>
      </c>
      <c r="C2650" s="6">
        <v>9.1727999999999987</v>
      </c>
      <c r="D2650" s="6">
        <f t="shared" si="82"/>
        <v>1.2230399999999999</v>
      </c>
      <c r="E2650" s="1">
        <f>LOOKUP(A2650,'Crude Price'!A2650:A6581,'Crude Price'!C2650:C6581)</f>
        <v>81.93</v>
      </c>
      <c r="F2650" s="15">
        <f t="shared" si="83"/>
        <v>1.4927865250823872E-2</v>
      </c>
    </row>
    <row r="2651" spans="1:6">
      <c r="A2651" s="11">
        <v>40393</v>
      </c>
      <c r="B2651" s="13">
        <v>13804.651794715381</v>
      </c>
      <c r="C2651" s="6">
        <v>8.9855999999999998</v>
      </c>
      <c r="D2651" s="6">
        <f t="shared" si="82"/>
        <v>1.19808</v>
      </c>
      <c r="E2651" s="1">
        <f>LOOKUP(A2651,'Crude Price'!A2651:A6582,'Crude Price'!C2651:C6582)</f>
        <v>83.6</v>
      </c>
      <c r="F2651" s="15">
        <f t="shared" si="83"/>
        <v>1.4331100478468901E-2</v>
      </c>
    </row>
    <row r="2652" spans="1:6">
      <c r="A2652" s="11">
        <v>40394</v>
      </c>
      <c r="B2652" s="13">
        <v>12852.403578908466</v>
      </c>
      <c r="C2652" s="6">
        <v>8.7983999999999991</v>
      </c>
      <c r="D2652" s="6">
        <f t="shared" si="82"/>
        <v>1.1731199999999999</v>
      </c>
      <c r="E2652" s="1">
        <f>LOOKUP(A2652,'Crude Price'!A2652:A6583,'Crude Price'!C2652:C6583)</f>
        <v>83.76</v>
      </c>
      <c r="F2652" s="15">
        <f t="shared" si="83"/>
        <v>1.4005730659025786E-2</v>
      </c>
    </row>
    <row r="2653" spans="1:6">
      <c r="A2653" s="11">
        <v>40395</v>
      </c>
      <c r="B2653" s="13">
        <v>12852.403578908466</v>
      </c>
      <c r="C2653" s="6">
        <v>8.7983999999999991</v>
      </c>
      <c r="D2653" s="6">
        <f t="shared" si="82"/>
        <v>1.1731199999999999</v>
      </c>
      <c r="E2653" s="1">
        <f>LOOKUP(A2653,'Crude Price'!A2653:A6584,'Crude Price'!C2653:C6584)</f>
        <v>82.9</v>
      </c>
      <c r="F2653" s="15">
        <f t="shared" si="83"/>
        <v>1.4151025331724968E-2</v>
      </c>
    </row>
    <row r="2654" spans="1:6">
      <c r="A2654" s="11">
        <v>40396</v>
      </c>
      <c r="B2654" s="13">
        <v>12852.403578908466</v>
      </c>
      <c r="C2654" s="6">
        <v>8.7983999999999991</v>
      </c>
      <c r="D2654" s="6">
        <f t="shared" si="82"/>
        <v>1.1731199999999999</v>
      </c>
      <c r="E2654" s="1">
        <f>LOOKUP(A2654,'Crude Price'!A2654:A6585,'Crude Price'!C2654:C6585)</f>
        <v>81.28</v>
      </c>
      <c r="F2654" s="15">
        <f t="shared" si="83"/>
        <v>1.443307086614173E-2</v>
      </c>
    </row>
    <row r="2655" spans="1:6">
      <c r="A2655" s="11">
        <v>40399</v>
      </c>
      <c r="B2655" s="13">
        <v>12852.403578908466</v>
      </c>
      <c r="C2655" s="6">
        <v>8.7983999999999991</v>
      </c>
      <c r="D2655" s="6">
        <f t="shared" si="82"/>
        <v>1.1731199999999999</v>
      </c>
      <c r="E2655" s="1">
        <f>LOOKUP(A2655,'Crude Price'!A2655:A6586,'Crude Price'!C2655:C6586)</f>
        <v>81.540000000000006</v>
      </c>
      <c r="F2655" s="15">
        <f t="shared" si="83"/>
        <v>1.4387049300956583E-2</v>
      </c>
    </row>
    <row r="2656" spans="1:6">
      <c r="A2656" s="11">
        <v>40400</v>
      </c>
      <c r="B2656" s="13">
        <v>13804.651794715381</v>
      </c>
      <c r="C2656" s="6">
        <v>8.9855999999999998</v>
      </c>
      <c r="D2656" s="6">
        <f t="shared" si="82"/>
        <v>1.19808</v>
      </c>
      <c r="E2656" s="1">
        <f>LOOKUP(A2656,'Crude Price'!A2656:A6587,'Crude Price'!C2656:C6587)</f>
        <v>79.89</v>
      </c>
      <c r="F2656" s="15">
        <f t="shared" si="83"/>
        <v>1.4996620352985355E-2</v>
      </c>
    </row>
    <row r="2657" spans="1:6">
      <c r="A2657" s="11">
        <v>40401</v>
      </c>
      <c r="B2657" s="13">
        <v>20470.389305363751</v>
      </c>
      <c r="C2657" s="6">
        <v>10.295999999999999</v>
      </c>
      <c r="D2657" s="6">
        <f t="shared" si="82"/>
        <v>1.3728</v>
      </c>
      <c r="E2657" s="1">
        <f>LOOKUP(A2657,'Crude Price'!A2657:A6588,'Crude Price'!C2657:C6588)</f>
        <v>77.83</v>
      </c>
      <c r="F2657" s="15">
        <f t="shared" si="83"/>
        <v>1.7638442759861237E-2</v>
      </c>
    </row>
    <row r="2658" spans="1:6">
      <c r="A2658" s="11">
        <v>40402</v>
      </c>
      <c r="B2658" s="13">
        <v>21422.637521170655</v>
      </c>
      <c r="C2658" s="6">
        <v>10.4832</v>
      </c>
      <c r="D2658" s="6">
        <f t="shared" si="82"/>
        <v>1.3977600000000001</v>
      </c>
      <c r="E2658" s="1">
        <f>LOOKUP(A2658,'Crude Price'!A2658:A6589,'Crude Price'!C2658:C6589)</f>
        <v>76.63</v>
      </c>
      <c r="F2658" s="15">
        <f t="shared" si="83"/>
        <v>1.8240375831919616E-2</v>
      </c>
    </row>
    <row r="2659" spans="1:6">
      <c r="A2659" s="11">
        <v>40403</v>
      </c>
      <c r="B2659" s="13">
        <v>24279.382168591372</v>
      </c>
      <c r="C2659" s="6">
        <v>11.044799999999999</v>
      </c>
      <c r="D2659" s="6">
        <f t="shared" si="82"/>
        <v>1.4726399999999997</v>
      </c>
      <c r="E2659" s="1">
        <f>LOOKUP(A2659,'Crude Price'!A2659:A6590,'Crude Price'!C2659:C6590)</f>
        <v>75.14</v>
      </c>
      <c r="F2659" s="15">
        <f t="shared" si="83"/>
        <v>1.9598615916955015E-2</v>
      </c>
    </row>
    <row r="2660" spans="1:6">
      <c r="A2660" s="11">
        <v>40406</v>
      </c>
      <c r="B2660" s="13">
        <v>25231.630384398297</v>
      </c>
      <c r="C2660" s="6">
        <v>11.231999999999999</v>
      </c>
      <c r="D2660" s="6">
        <f t="shared" si="82"/>
        <v>1.4975999999999998</v>
      </c>
      <c r="E2660" s="1">
        <f>LOOKUP(A2660,'Crude Price'!A2660:A6591,'Crude Price'!C2660:C6591)</f>
        <v>74.56</v>
      </c>
      <c r="F2660" s="15">
        <f t="shared" si="83"/>
        <v>2.008583690987124E-2</v>
      </c>
    </row>
    <row r="2661" spans="1:6">
      <c r="A2661" s="11">
        <v>40407</v>
      </c>
      <c r="B2661" s="13">
        <v>24279.382168591372</v>
      </c>
      <c r="C2661" s="6">
        <v>11.044799999999999</v>
      </c>
      <c r="D2661" s="6">
        <f t="shared" si="82"/>
        <v>1.4726399999999997</v>
      </c>
      <c r="E2661" s="1">
        <f>LOOKUP(A2661,'Crude Price'!A2661:A6592,'Crude Price'!C2661:C6592)</f>
        <v>76.739999999999995</v>
      </c>
      <c r="F2661" s="15">
        <f t="shared" si="83"/>
        <v>1.918999218139171E-2</v>
      </c>
    </row>
    <row r="2662" spans="1:6">
      <c r="A2662" s="11">
        <v>40408</v>
      </c>
      <c r="B2662" s="13">
        <v>23327.133952784468</v>
      </c>
      <c r="C2662" s="6">
        <v>10.857599999999998</v>
      </c>
      <c r="D2662" s="6">
        <f t="shared" si="82"/>
        <v>1.4476799999999996</v>
      </c>
      <c r="E2662" s="1">
        <f>LOOKUP(A2662,'Crude Price'!A2662:A6593,'Crude Price'!C2662:C6593)</f>
        <v>75.099999999999994</v>
      </c>
      <c r="F2662" s="15">
        <f t="shared" si="83"/>
        <v>1.9276697736351527E-2</v>
      </c>
    </row>
    <row r="2663" spans="1:6">
      <c r="A2663" s="11">
        <v>40409</v>
      </c>
      <c r="B2663" s="13">
        <v>18565.89287374993</v>
      </c>
      <c r="C2663" s="6">
        <v>9.9215999999999998</v>
      </c>
      <c r="D2663" s="6">
        <f t="shared" si="82"/>
        <v>1.3228800000000001</v>
      </c>
      <c r="E2663" s="1">
        <f>LOOKUP(A2663,'Crude Price'!A2663:A6594,'Crude Price'!C2663:C6594)</f>
        <v>74.84</v>
      </c>
      <c r="F2663" s="15">
        <f t="shared" si="83"/>
        <v>1.7676109032602885E-2</v>
      </c>
    </row>
    <row r="2664" spans="1:6">
      <c r="A2664" s="11">
        <v>40410</v>
      </c>
      <c r="B2664" s="13">
        <v>16661.396442136109</v>
      </c>
      <c r="C2664" s="6">
        <v>9.5472000000000001</v>
      </c>
      <c r="D2664" s="6">
        <f t="shared" si="82"/>
        <v>1.2729600000000001</v>
      </c>
      <c r="E2664" s="1">
        <f>LOOKUP(A2664,'Crude Price'!A2664:A6595,'Crude Price'!C2664:C6595)</f>
        <v>73.48</v>
      </c>
      <c r="F2664" s="15">
        <f t="shared" si="83"/>
        <v>1.7323897659227001E-2</v>
      </c>
    </row>
    <row r="2665" spans="1:6">
      <c r="A2665" s="11">
        <v>40413</v>
      </c>
      <c r="B2665" s="13">
        <v>15709.148226329202</v>
      </c>
      <c r="C2665" s="6">
        <v>9.36</v>
      </c>
      <c r="D2665" s="6">
        <f t="shared" si="82"/>
        <v>1.248</v>
      </c>
      <c r="E2665" s="1">
        <f>LOOKUP(A2665,'Crude Price'!A2665:A6596,'Crude Price'!C2665:C6596)</f>
        <v>73.08</v>
      </c>
      <c r="F2665" s="15">
        <f t="shared" si="83"/>
        <v>1.7077175697865352E-2</v>
      </c>
    </row>
    <row r="2666" spans="1:6">
      <c r="A2666" s="11">
        <v>40414</v>
      </c>
      <c r="B2666" s="13">
        <v>15709.148226329202</v>
      </c>
      <c r="C2666" s="6">
        <v>9.36</v>
      </c>
      <c r="D2666" s="6">
        <f t="shared" si="82"/>
        <v>1.248</v>
      </c>
      <c r="E2666" s="1">
        <f>LOOKUP(A2666,'Crude Price'!A2666:A6597,'Crude Price'!C2666:C6597)</f>
        <v>70.61</v>
      </c>
      <c r="F2666" s="15">
        <f t="shared" si="83"/>
        <v>1.7674550346976348E-2</v>
      </c>
    </row>
    <row r="2667" spans="1:6">
      <c r="A2667" s="11">
        <v>40415</v>
      </c>
      <c r="B2667" s="13">
        <v>14756.900010522286</v>
      </c>
      <c r="C2667" s="6">
        <v>9.1727999999999987</v>
      </c>
      <c r="D2667" s="6">
        <f t="shared" si="82"/>
        <v>1.2230399999999999</v>
      </c>
      <c r="E2667" s="1">
        <f>LOOKUP(A2667,'Crude Price'!A2667:A6598,'Crude Price'!C2667:C6598)</f>
        <v>70.739999999999995</v>
      </c>
      <c r="F2667" s="15">
        <f t="shared" si="83"/>
        <v>1.7289228159457166E-2</v>
      </c>
    </row>
    <row r="2668" spans="1:6">
      <c r="A2668" s="11">
        <v>40416</v>
      </c>
      <c r="B2668" s="13">
        <v>14756.900010522286</v>
      </c>
      <c r="C2668" s="6">
        <v>9.1727999999999987</v>
      </c>
      <c r="D2668" s="6">
        <f t="shared" si="82"/>
        <v>1.2230399999999999</v>
      </c>
      <c r="E2668" s="1">
        <f>LOOKUP(A2668,'Crude Price'!A2668:A6599,'Crude Price'!C2668:C6599)</f>
        <v>74.5</v>
      </c>
      <c r="F2668" s="15">
        <f t="shared" si="83"/>
        <v>1.6416644295302013E-2</v>
      </c>
    </row>
    <row r="2669" spans="1:6">
      <c r="A2669" s="11">
        <v>40417</v>
      </c>
      <c r="B2669" s="13">
        <v>14756.900010522286</v>
      </c>
      <c r="C2669" s="6">
        <v>9.1727999999999987</v>
      </c>
      <c r="D2669" s="6">
        <f t="shared" si="82"/>
        <v>1.2230399999999999</v>
      </c>
      <c r="E2669" s="1">
        <f>LOOKUP(A2669,'Crude Price'!A2669:A6600,'Crude Price'!C2669:C6600)</f>
        <v>75.16</v>
      </c>
      <c r="F2669" s="15">
        <f t="shared" si="83"/>
        <v>1.6272485364555615E-2</v>
      </c>
    </row>
    <row r="2670" spans="1:6">
      <c r="A2670" s="11">
        <v>40421</v>
      </c>
      <c r="B2670" s="13">
        <v>14756.900010522286</v>
      </c>
      <c r="C2670" s="6">
        <v>9.1727999999999987</v>
      </c>
      <c r="D2670" s="6">
        <f t="shared" si="82"/>
        <v>1.2230399999999999</v>
      </c>
      <c r="E2670" s="1">
        <f>LOOKUP(A2670,'Crude Price'!A2670:A6601,'Crude Price'!C2670:C6601)</f>
        <v>75.510000000000005</v>
      </c>
      <c r="F2670" s="15">
        <f t="shared" si="83"/>
        <v>1.6197059992054029E-2</v>
      </c>
    </row>
    <row r="2671" spans="1:6">
      <c r="A2671" s="11">
        <v>40422</v>
      </c>
      <c r="B2671" s="13">
        <v>14756.900010522286</v>
      </c>
      <c r="C2671" s="6">
        <v>9.1727999999999987</v>
      </c>
      <c r="D2671" s="6">
        <f t="shared" si="82"/>
        <v>1.2230399999999999</v>
      </c>
      <c r="E2671" s="1">
        <f>LOOKUP(A2671,'Crude Price'!A2671:A6602,'Crude Price'!C2671:C6602)</f>
        <v>75.53</v>
      </c>
      <c r="F2671" s="15">
        <f t="shared" si="83"/>
        <v>1.6192771084337348E-2</v>
      </c>
    </row>
    <row r="2672" spans="1:6">
      <c r="A2672" s="11">
        <v>40423</v>
      </c>
      <c r="B2672" s="13">
        <v>14756.900010522286</v>
      </c>
      <c r="C2672" s="6">
        <v>9.1727999999999987</v>
      </c>
      <c r="D2672" s="6">
        <f t="shared" si="82"/>
        <v>1.2230399999999999</v>
      </c>
      <c r="E2672" s="1">
        <f>LOOKUP(A2672,'Crude Price'!A2672:A6603,'Crude Price'!C2672:C6603)</f>
        <v>74.930000000000007</v>
      </c>
      <c r="F2672" s="15">
        <f t="shared" si="83"/>
        <v>1.6322434271987186E-2</v>
      </c>
    </row>
    <row r="2673" spans="1:6">
      <c r="A2673" s="11">
        <v>40424</v>
      </c>
      <c r="B2673" s="13">
        <v>14756.900010522286</v>
      </c>
      <c r="C2673" s="6">
        <v>9.1727999999999987</v>
      </c>
      <c r="D2673" s="6">
        <f t="shared" si="82"/>
        <v>1.2230399999999999</v>
      </c>
      <c r="E2673" s="1">
        <f>LOOKUP(A2673,'Crude Price'!A2673:A6604,'Crude Price'!C2673:C6604)</f>
        <v>75.03</v>
      </c>
      <c r="F2673" s="15">
        <f t="shared" si="83"/>
        <v>1.6300679728108756E-2</v>
      </c>
    </row>
    <row r="2674" spans="1:6">
      <c r="A2674" s="11">
        <v>40427</v>
      </c>
      <c r="B2674" s="13">
        <v>14756.900010522286</v>
      </c>
      <c r="C2674" s="6">
        <v>9.1727999999999987</v>
      </c>
      <c r="D2674" s="6">
        <f t="shared" si="82"/>
        <v>1.2230399999999999</v>
      </c>
      <c r="E2674" s="1">
        <f>LOOKUP(A2674,'Crude Price'!A2674:A6605,'Crude Price'!C2674:C6605)</f>
        <v>75.03</v>
      </c>
      <c r="F2674" s="15">
        <f t="shared" si="83"/>
        <v>1.6300679728108756E-2</v>
      </c>
    </row>
    <row r="2675" spans="1:6">
      <c r="A2675" s="11">
        <v>40428</v>
      </c>
      <c r="B2675" s="13">
        <v>13804.651794715381</v>
      </c>
      <c r="C2675" s="6">
        <v>8.9855999999999998</v>
      </c>
      <c r="D2675" s="6">
        <f t="shared" si="82"/>
        <v>1.19808</v>
      </c>
      <c r="E2675" s="1">
        <f>LOOKUP(A2675,'Crude Price'!A2675:A6606,'Crude Price'!C2675:C6606)</f>
        <v>75.78</v>
      </c>
      <c r="F2675" s="15">
        <f t="shared" si="83"/>
        <v>1.5809976247030878E-2</v>
      </c>
    </row>
    <row r="2676" spans="1:6">
      <c r="A2676" s="11">
        <v>40429</v>
      </c>
      <c r="B2676" s="13">
        <v>12852.403578908466</v>
      </c>
      <c r="C2676" s="6">
        <v>8.7983999999999991</v>
      </c>
      <c r="D2676" s="6">
        <f t="shared" si="82"/>
        <v>1.1731199999999999</v>
      </c>
      <c r="E2676" s="1">
        <f>LOOKUP(A2676,'Crude Price'!A2676:A6607,'Crude Price'!C2676:C6607)</f>
        <v>77.48</v>
      </c>
      <c r="F2676" s="15">
        <f t="shared" si="83"/>
        <v>1.5140939597315434E-2</v>
      </c>
    </row>
    <row r="2677" spans="1:6">
      <c r="A2677" s="11">
        <v>40430</v>
      </c>
      <c r="B2677" s="13">
        <v>12852.403578908466</v>
      </c>
      <c r="C2677" s="6">
        <v>8.7983999999999991</v>
      </c>
      <c r="D2677" s="6">
        <f t="shared" si="82"/>
        <v>1.1731199999999999</v>
      </c>
      <c r="E2677" s="1">
        <f>LOOKUP(A2677,'Crude Price'!A2677:A6608,'Crude Price'!C2677:C6608)</f>
        <v>77.87</v>
      </c>
      <c r="F2677" s="15">
        <f t="shared" si="83"/>
        <v>1.5065108514190316E-2</v>
      </c>
    </row>
    <row r="2678" spans="1:6">
      <c r="A2678" s="11">
        <v>40431</v>
      </c>
      <c r="B2678" s="13">
        <v>12852.403578908466</v>
      </c>
      <c r="C2678" s="6">
        <v>8.7983999999999991</v>
      </c>
      <c r="D2678" s="6">
        <f t="shared" si="82"/>
        <v>1.1731199999999999</v>
      </c>
      <c r="E2678" s="1">
        <f>LOOKUP(A2678,'Crude Price'!A2678:A6609,'Crude Price'!C2678:C6609)</f>
        <v>77.540000000000006</v>
      </c>
      <c r="F2678" s="15">
        <f t="shared" si="83"/>
        <v>1.5129223626515345E-2</v>
      </c>
    </row>
    <row r="2679" spans="1:6">
      <c r="A2679" s="11">
        <v>40434</v>
      </c>
      <c r="B2679" s="13">
        <v>12852.403578908466</v>
      </c>
      <c r="C2679" s="6">
        <v>8.7983999999999991</v>
      </c>
      <c r="D2679" s="6">
        <f t="shared" si="82"/>
        <v>1.1731199999999999</v>
      </c>
      <c r="E2679" s="1">
        <f>LOOKUP(A2679,'Crude Price'!A2679:A6610,'Crude Price'!C2679:C6610)</f>
        <v>78.52</v>
      </c>
      <c r="F2679" s="15">
        <f t="shared" si="83"/>
        <v>1.4940397350993378E-2</v>
      </c>
    </row>
    <row r="2680" spans="1:6">
      <c r="A2680" s="11">
        <v>40435</v>
      </c>
      <c r="B2680" s="13">
        <v>12852.403578908466</v>
      </c>
      <c r="C2680" s="6">
        <v>8.7983999999999991</v>
      </c>
      <c r="D2680" s="6">
        <f t="shared" si="82"/>
        <v>1.1731199999999999</v>
      </c>
      <c r="E2680" s="1">
        <f>LOOKUP(A2680,'Crude Price'!A2680:A6611,'Crude Price'!C2680:C6611)</f>
        <v>78.89</v>
      </c>
      <c r="F2680" s="15">
        <f t="shared" si="83"/>
        <v>1.4870325770059575E-2</v>
      </c>
    </row>
    <row r="2681" spans="1:6">
      <c r="A2681" s="11">
        <v>40436</v>
      </c>
      <c r="B2681" s="13">
        <v>12852.403578908466</v>
      </c>
      <c r="C2681" s="6">
        <v>8.7983999999999991</v>
      </c>
      <c r="D2681" s="6">
        <f t="shared" si="82"/>
        <v>1.1731199999999999</v>
      </c>
      <c r="E2681" s="1">
        <f>LOOKUP(A2681,'Crude Price'!A2681:A6612,'Crude Price'!C2681:C6612)</f>
        <v>78.459999999999994</v>
      </c>
      <c r="F2681" s="15">
        <f t="shared" si="83"/>
        <v>1.4951822584756564E-2</v>
      </c>
    </row>
    <row r="2682" spans="1:6">
      <c r="A2682" s="11">
        <v>40437</v>
      </c>
      <c r="B2682" s="13">
        <v>13804.651794715381</v>
      </c>
      <c r="C2682" s="6">
        <v>8.9855999999999998</v>
      </c>
      <c r="D2682" s="6">
        <f t="shared" si="82"/>
        <v>1.19808</v>
      </c>
      <c r="E2682" s="1">
        <f>LOOKUP(A2682,'Crude Price'!A2682:A6613,'Crude Price'!C2682:C6613)</f>
        <v>78.89</v>
      </c>
      <c r="F2682" s="15">
        <f t="shared" si="83"/>
        <v>1.5186715680060844E-2</v>
      </c>
    </row>
    <row r="2683" spans="1:6">
      <c r="A2683" s="11">
        <v>40438</v>
      </c>
      <c r="B2683" s="13">
        <v>12852.403578908466</v>
      </c>
      <c r="C2683" s="6">
        <v>8.7983999999999991</v>
      </c>
      <c r="D2683" s="6">
        <f t="shared" si="82"/>
        <v>1.1731199999999999</v>
      </c>
      <c r="E2683" s="1">
        <f>LOOKUP(A2683,'Crude Price'!A2683:A6614,'Crude Price'!C2683:C6614)</f>
        <v>77.430000000000007</v>
      </c>
      <c r="F2683" s="15">
        <f t="shared" si="83"/>
        <v>1.5150716776443238E-2</v>
      </c>
    </row>
    <row r="2684" spans="1:6">
      <c r="A2684" s="11">
        <v>40441</v>
      </c>
      <c r="B2684" s="13">
        <v>13804.651794715381</v>
      </c>
      <c r="C2684" s="6">
        <v>8.9855999999999998</v>
      </c>
      <c r="D2684" s="6">
        <f t="shared" si="82"/>
        <v>1.19808</v>
      </c>
      <c r="E2684" s="1">
        <f>LOOKUP(A2684,'Crude Price'!A2684:A6615,'Crude Price'!C2684:C6615)</f>
        <v>79.42</v>
      </c>
      <c r="F2684" s="15">
        <f t="shared" si="83"/>
        <v>1.5085368924704105E-2</v>
      </c>
    </row>
    <row r="2685" spans="1:6">
      <c r="A2685" s="11">
        <v>40442</v>
      </c>
      <c r="B2685" s="13">
        <v>12532.130270815709</v>
      </c>
      <c r="C2685" s="6">
        <v>8.7983999999999991</v>
      </c>
      <c r="D2685" s="6">
        <f t="shared" si="82"/>
        <v>1.1731199999999999</v>
      </c>
      <c r="E2685" s="1">
        <f>LOOKUP(A2685,'Crude Price'!A2685:A6616,'Crude Price'!C2685:C6616)</f>
        <v>78.760000000000005</v>
      </c>
      <c r="F2685" s="15">
        <f t="shared" si="83"/>
        <v>1.4894870492635853E-2</v>
      </c>
    </row>
    <row r="2686" spans="1:6">
      <c r="A2686" s="11">
        <v>40443</v>
      </c>
      <c r="B2686" s="13">
        <v>12404.020947578601</v>
      </c>
      <c r="C2686" s="6">
        <v>8.7983999999999991</v>
      </c>
      <c r="D2686" s="6">
        <f t="shared" si="82"/>
        <v>1.1731199999999999</v>
      </c>
      <c r="E2686" s="1">
        <f>LOOKUP(A2686,'Crude Price'!A2686:A6617,'Crude Price'!C2686:C6617)</f>
        <v>77.290000000000006</v>
      </c>
      <c r="F2686" s="15">
        <f t="shared" si="83"/>
        <v>1.5178160175960666E-2</v>
      </c>
    </row>
    <row r="2687" spans="1:6">
      <c r="A2687" s="11">
        <v>40444</v>
      </c>
      <c r="B2687" s="13">
        <v>12211.856962722943</v>
      </c>
      <c r="C2687" s="6">
        <v>8.7983999999999991</v>
      </c>
      <c r="D2687" s="6">
        <f t="shared" si="82"/>
        <v>1.1731199999999999</v>
      </c>
      <c r="E2687" s="1">
        <f>LOOKUP(A2687,'Crude Price'!A2687:A6618,'Crude Price'!C2687:C6618)</f>
        <v>77.69</v>
      </c>
      <c r="F2687" s="15">
        <f t="shared" si="83"/>
        <v>1.5100012871669455E-2</v>
      </c>
    </row>
    <row r="2688" spans="1:6">
      <c r="A2688" s="11">
        <v>40445</v>
      </c>
      <c r="B2688" s="13">
        <v>11891.583654630185</v>
      </c>
      <c r="C2688" s="6">
        <v>8.7983999999999991</v>
      </c>
      <c r="D2688" s="6">
        <f t="shared" si="82"/>
        <v>1.1731199999999999</v>
      </c>
      <c r="E2688" s="1">
        <f>LOOKUP(A2688,'Crude Price'!A2688:A6619,'Crude Price'!C2688:C6619)</f>
        <v>78.73</v>
      </c>
      <c r="F2688" s="15">
        <f t="shared" si="83"/>
        <v>1.4900546170455987E-2</v>
      </c>
    </row>
    <row r="2689" spans="1:6">
      <c r="A2689" s="11">
        <v>40448</v>
      </c>
      <c r="B2689" s="13">
        <v>11763.474331393089</v>
      </c>
      <c r="C2689" s="6">
        <v>8.7983999999999991</v>
      </c>
      <c r="D2689" s="6">
        <f t="shared" si="82"/>
        <v>1.1731199999999999</v>
      </c>
      <c r="E2689" s="1">
        <f>LOOKUP(A2689,'Crude Price'!A2689:A6620,'Crude Price'!C2689:C6620)</f>
        <v>77.709999999999994</v>
      </c>
      <c r="F2689" s="15">
        <f t="shared" si="83"/>
        <v>1.5096126624630035E-2</v>
      </c>
    </row>
    <row r="2690" spans="1:6">
      <c r="A2690" s="11">
        <v>40449</v>
      </c>
      <c r="B2690" s="13">
        <v>11763.474331393089</v>
      </c>
      <c r="C2690" s="6">
        <v>8.7983999999999991</v>
      </c>
      <c r="D2690" s="6">
        <f t="shared" si="82"/>
        <v>1.1731199999999999</v>
      </c>
      <c r="E2690" s="1">
        <f>LOOKUP(A2690,'Crude Price'!A2690:A6621,'Crude Price'!C2690:C6621)</f>
        <v>79.14</v>
      </c>
      <c r="F2690" s="15">
        <f t="shared" si="83"/>
        <v>1.4823351023502653E-2</v>
      </c>
    </row>
    <row r="2691" spans="1:6">
      <c r="A2691" s="11">
        <v>40450</v>
      </c>
      <c r="B2691" s="13">
        <v>11763.474331393089</v>
      </c>
      <c r="C2691" s="6">
        <v>8.7983999999999991</v>
      </c>
      <c r="D2691" s="6">
        <f t="shared" ref="D2691:D2754" si="84">C2691/7.5</f>
        <v>1.1731199999999999</v>
      </c>
      <c r="E2691" s="1">
        <f>LOOKUP(A2691,'Crude Price'!A2691:A6622,'Crude Price'!C2691:C6622)</f>
        <v>78.790000000000006</v>
      </c>
      <c r="F2691" s="15">
        <f t="shared" ref="F2691:F2754" si="85">D2691/E2691</f>
        <v>1.4889199136946311E-2</v>
      </c>
    </row>
    <row r="2692" spans="1:6">
      <c r="A2692" s="11">
        <v>40451</v>
      </c>
      <c r="B2692" s="13">
        <v>10811.226115586183</v>
      </c>
      <c r="C2692" s="6">
        <v>8.6112000000000002</v>
      </c>
      <c r="D2692" s="6">
        <f t="shared" si="84"/>
        <v>1.1481600000000001</v>
      </c>
      <c r="E2692" s="1">
        <f>LOOKUP(A2692,'Crude Price'!A2692:A6623,'Crude Price'!C2692:C6623)</f>
        <v>80.77</v>
      </c>
      <c r="F2692" s="15">
        <f t="shared" si="85"/>
        <v>1.4215178903058068E-2</v>
      </c>
    </row>
    <row r="2693" spans="1:6">
      <c r="A2693" s="11">
        <v>40452</v>
      </c>
      <c r="B2693" s="13">
        <v>10811.226115586183</v>
      </c>
      <c r="C2693" s="6">
        <v>8.6112000000000002</v>
      </c>
      <c r="D2693" s="6">
        <f t="shared" si="84"/>
        <v>1.1481600000000001</v>
      </c>
      <c r="E2693" s="1">
        <f>LOOKUP(A2693,'Crude Price'!A2693:A6624,'Crude Price'!C2693:C6624)</f>
        <v>82.69</v>
      </c>
      <c r="F2693" s="15">
        <f t="shared" si="85"/>
        <v>1.3885113072922967E-2</v>
      </c>
    </row>
    <row r="2694" spans="1:6">
      <c r="A2694" s="11">
        <v>40455</v>
      </c>
      <c r="B2694" s="13">
        <v>10811.226115586183</v>
      </c>
      <c r="C2694" s="6">
        <v>8.6112000000000002</v>
      </c>
      <c r="D2694" s="6">
        <f t="shared" si="84"/>
        <v>1.1481600000000001</v>
      </c>
      <c r="E2694" s="1">
        <f>LOOKUP(A2694,'Crude Price'!A2694:A6625,'Crude Price'!C2694:C6625)</f>
        <v>83.42</v>
      </c>
      <c r="F2694" s="15">
        <f t="shared" si="85"/>
        <v>1.3763605849916087E-2</v>
      </c>
    </row>
    <row r="2695" spans="1:6">
      <c r="A2695" s="11">
        <v>40456</v>
      </c>
      <c r="B2695" s="13">
        <v>9858.9778997792764</v>
      </c>
      <c r="C2695" s="6">
        <v>8.4239999999999995</v>
      </c>
      <c r="D2695" s="6">
        <f t="shared" si="84"/>
        <v>1.1232</v>
      </c>
      <c r="E2695" s="1">
        <f>LOOKUP(A2695,'Crude Price'!A2695:A6626,'Crude Price'!C2695:C6626)</f>
        <v>83.35</v>
      </c>
      <c r="F2695" s="15">
        <f t="shared" si="85"/>
        <v>1.3475704859028196E-2</v>
      </c>
    </row>
    <row r="2696" spans="1:6">
      <c r="A2696" s="11">
        <v>40457</v>
      </c>
      <c r="B2696" s="13">
        <v>9858.9778997792764</v>
      </c>
      <c r="C2696" s="6">
        <v>8.4239999999999995</v>
      </c>
      <c r="D2696" s="6">
        <f t="shared" si="84"/>
        <v>1.1232</v>
      </c>
      <c r="E2696" s="1">
        <f>LOOKUP(A2696,'Crude Price'!A2696:A6627,'Crude Price'!C2696:C6627)</f>
        <v>85.01</v>
      </c>
      <c r="F2696" s="15">
        <f t="shared" si="85"/>
        <v>1.3212563227855545E-2</v>
      </c>
    </row>
    <row r="2697" spans="1:6">
      <c r="A2697" s="11">
        <v>40458</v>
      </c>
      <c r="B2697" s="13">
        <v>8394.2923910239442</v>
      </c>
      <c r="C2697" s="6">
        <v>8.2367999999999988</v>
      </c>
      <c r="D2697" s="6">
        <f t="shared" si="84"/>
        <v>1.0982399999999999</v>
      </c>
      <c r="E2697" s="1">
        <f>LOOKUP(A2697,'Crude Price'!A2697:A6628,'Crude Price'!C2697:C6628)</f>
        <v>83.67</v>
      </c>
      <c r="F2697" s="15">
        <f t="shared" si="85"/>
        <v>1.3125851559698816E-2</v>
      </c>
    </row>
    <row r="2698" spans="1:6">
      <c r="A2698" s="11">
        <v>40459</v>
      </c>
      <c r="B2698" s="13">
        <v>8394.2923910239442</v>
      </c>
      <c r="C2698" s="6">
        <v>8.2367999999999988</v>
      </c>
      <c r="D2698" s="6">
        <f t="shared" si="84"/>
        <v>1.0982399999999999</v>
      </c>
      <c r="E2698" s="1">
        <f>LOOKUP(A2698,'Crude Price'!A2698:A6629,'Crude Price'!C2698:C6629)</f>
        <v>83.88</v>
      </c>
      <c r="F2698" s="15">
        <f t="shared" si="85"/>
        <v>1.3092989985693847E-2</v>
      </c>
    </row>
    <row r="2699" spans="1:6">
      <c r="A2699" s="11">
        <v>40462</v>
      </c>
      <c r="B2699" s="13">
        <v>8394.2923910239442</v>
      </c>
      <c r="C2699" s="6">
        <v>8.2367999999999988</v>
      </c>
      <c r="D2699" s="6">
        <f t="shared" si="84"/>
        <v>1.0982399999999999</v>
      </c>
      <c r="E2699" s="1">
        <f>LOOKUP(A2699,'Crude Price'!A2699:A6630,'Crude Price'!C2699:C6630)</f>
        <v>83.08</v>
      </c>
      <c r="F2699" s="15">
        <f t="shared" si="85"/>
        <v>1.321906596051998E-2</v>
      </c>
    </row>
    <row r="2700" spans="1:6">
      <c r="A2700" s="11">
        <v>40463</v>
      </c>
      <c r="B2700" s="13">
        <v>9346.5406068308603</v>
      </c>
      <c r="C2700" s="6">
        <v>8.4239999999999995</v>
      </c>
      <c r="D2700" s="6">
        <f t="shared" si="84"/>
        <v>1.1232</v>
      </c>
      <c r="E2700" s="1">
        <f>LOOKUP(A2700,'Crude Price'!A2700:A6631,'Crude Price'!C2700:C6631)</f>
        <v>82.99</v>
      </c>
      <c r="F2700" s="15">
        <f t="shared" si="85"/>
        <v>1.3534160742258104E-2</v>
      </c>
    </row>
    <row r="2701" spans="1:6">
      <c r="A2701" s="11">
        <v>40464</v>
      </c>
      <c r="B2701" s="13">
        <v>9346.5406068308603</v>
      </c>
      <c r="C2701" s="6">
        <v>8.4239999999999995</v>
      </c>
      <c r="D2701" s="6">
        <f t="shared" si="84"/>
        <v>1.1232</v>
      </c>
      <c r="E2701" s="1">
        <f>LOOKUP(A2701,'Crude Price'!A2701:A6632,'Crude Price'!C2701:C6632)</f>
        <v>84.01</v>
      </c>
      <c r="F2701" s="15">
        <f t="shared" si="85"/>
        <v>1.3369836924175692E-2</v>
      </c>
    </row>
    <row r="2702" spans="1:6">
      <c r="A2702" s="11">
        <v>40465</v>
      </c>
      <c r="B2702" s="13">
        <v>9346.5406068308603</v>
      </c>
      <c r="C2702" s="6">
        <v>8.4239999999999995</v>
      </c>
      <c r="D2702" s="6">
        <f t="shared" si="84"/>
        <v>1.1232</v>
      </c>
      <c r="E2702" s="1">
        <f>LOOKUP(A2702,'Crude Price'!A2702:A6633,'Crude Price'!C2702:C6633)</f>
        <v>83.55</v>
      </c>
      <c r="F2702" s="15">
        <f t="shared" si="85"/>
        <v>1.3443447037701974E-2</v>
      </c>
    </row>
    <row r="2703" spans="1:6">
      <c r="A2703" s="11">
        <v>40466</v>
      </c>
      <c r="B2703" s="13">
        <v>9346.5406068308603</v>
      </c>
      <c r="C2703" s="6">
        <v>8.4239999999999995</v>
      </c>
      <c r="D2703" s="6">
        <f t="shared" si="84"/>
        <v>1.1232</v>
      </c>
      <c r="E2703" s="1">
        <f>LOOKUP(A2703,'Crude Price'!A2703:A6634,'Crude Price'!C2703:C6634)</f>
        <v>81.94</v>
      </c>
      <c r="F2703" s="15">
        <f t="shared" si="85"/>
        <v>1.3707590920185501E-2</v>
      </c>
    </row>
    <row r="2704" spans="1:6">
      <c r="A2704" s="11">
        <v>40469</v>
      </c>
      <c r="B2704" s="13">
        <v>10298.788822637765</v>
      </c>
      <c r="C2704" s="6">
        <v>8.6112000000000002</v>
      </c>
      <c r="D2704" s="6">
        <f t="shared" si="84"/>
        <v>1.1481600000000001</v>
      </c>
      <c r="E2704" s="1">
        <f>LOOKUP(A2704,'Crude Price'!A2704:A6635,'Crude Price'!C2704:C6635)</f>
        <v>82.3</v>
      </c>
      <c r="F2704" s="15">
        <f t="shared" si="85"/>
        <v>1.3950911300121507E-2</v>
      </c>
    </row>
    <row r="2705" spans="1:6">
      <c r="A2705" s="11">
        <v>40470</v>
      </c>
      <c r="B2705" s="13">
        <v>9346.5406068308603</v>
      </c>
      <c r="C2705" s="6">
        <v>8.4239999999999995</v>
      </c>
      <c r="D2705" s="6">
        <f t="shared" si="84"/>
        <v>1.1232</v>
      </c>
      <c r="E2705" s="1">
        <f>LOOKUP(A2705,'Crude Price'!A2705:A6636,'Crude Price'!C2705:C6636)</f>
        <v>81.12</v>
      </c>
      <c r="F2705" s="15">
        <f t="shared" si="85"/>
        <v>1.3846153846153845E-2</v>
      </c>
    </row>
    <row r="2706" spans="1:6">
      <c r="A2706" s="11">
        <v>40471</v>
      </c>
      <c r="B2706" s="13">
        <v>9346.5406068308603</v>
      </c>
      <c r="C2706" s="6">
        <v>8.4239999999999995</v>
      </c>
      <c r="D2706" s="6">
        <f t="shared" si="84"/>
        <v>1.1232</v>
      </c>
      <c r="E2706" s="1">
        <f>LOOKUP(A2706,'Crude Price'!A2706:A6637,'Crude Price'!C2706:C6637)</f>
        <v>81.680000000000007</v>
      </c>
      <c r="F2706" s="15">
        <f t="shared" si="85"/>
        <v>1.3751224289911849E-2</v>
      </c>
    </row>
    <row r="2707" spans="1:6">
      <c r="A2707" s="11">
        <v>40472</v>
      </c>
      <c r="B2707" s="13">
        <v>8394.2923910239442</v>
      </c>
      <c r="C2707" s="6">
        <v>8.2367999999999988</v>
      </c>
      <c r="D2707" s="6">
        <f t="shared" si="84"/>
        <v>1.0982399999999999</v>
      </c>
      <c r="E2707" s="1">
        <f>LOOKUP(A2707,'Crude Price'!A2707:A6638,'Crude Price'!C2707:C6638)</f>
        <v>81.28</v>
      </c>
      <c r="F2707" s="15">
        <f t="shared" si="85"/>
        <v>1.3511811023622046E-2</v>
      </c>
    </row>
    <row r="2708" spans="1:6">
      <c r="A2708" s="11">
        <v>40473</v>
      </c>
      <c r="B2708" s="13">
        <v>9218.4312835937526</v>
      </c>
      <c r="C2708" s="6">
        <v>8.4239999999999995</v>
      </c>
      <c r="D2708" s="6">
        <f t="shared" si="84"/>
        <v>1.1232</v>
      </c>
      <c r="E2708" s="1">
        <f>LOOKUP(A2708,'Crude Price'!A2708:A6639,'Crude Price'!C2708:C6639)</f>
        <v>80.75</v>
      </c>
      <c r="F2708" s="15">
        <f t="shared" si="85"/>
        <v>1.3909597523219814E-2</v>
      </c>
    </row>
    <row r="2709" spans="1:6">
      <c r="A2709" s="11">
        <v>40476</v>
      </c>
      <c r="B2709" s="13">
        <v>9090.3219603566467</v>
      </c>
      <c r="C2709" s="6">
        <v>8.4239999999999995</v>
      </c>
      <c r="D2709" s="6">
        <f t="shared" si="84"/>
        <v>1.1232</v>
      </c>
      <c r="E2709" s="1">
        <f>LOOKUP(A2709,'Crude Price'!A2709:A6640,'Crude Price'!C2709:C6640)</f>
        <v>81.91</v>
      </c>
      <c r="F2709" s="15">
        <f t="shared" si="85"/>
        <v>1.3712611402759126E-2</v>
      </c>
    </row>
    <row r="2710" spans="1:6">
      <c r="A2710" s="11">
        <v>40477</v>
      </c>
      <c r="B2710" s="13">
        <v>8962.21263711955</v>
      </c>
      <c r="C2710" s="6">
        <v>8.4239999999999995</v>
      </c>
      <c r="D2710" s="6">
        <f t="shared" si="84"/>
        <v>1.1232</v>
      </c>
      <c r="E2710" s="1">
        <f>LOOKUP(A2710,'Crude Price'!A2710:A6641,'Crude Price'!C2710:C6641)</f>
        <v>82.62</v>
      </c>
      <c r="F2710" s="15">
        <f t="shared" si="85"/>
        <v>1.3594771241830065E-2</v>
      </c>
    </row>
    <row r="2711" spans="1:6">
      <c r="A2711" s="11">
        <v>40478</v>
      </c>
      <c r="B2711" s="13">
        <v>15499.840824530802</v>
      </c>
      <c r="C2711" s="6">
        <v>9.7343999999999991</v>
      </c>
      <c r="D2711" s="6">
        <f t="shared" si="84"/>
        <v>1.29792</v>
      </c>
      <c r="E2711" s="1">
        <f>LOOKUP(A2711,'Crude Price'!A2711:A6642,'Crude Price'!C2711:C6642)</f>
        <v>81.27</v>
      </c>
      <c r="F2711" s="15">
        <f t="shared" si="85"/>
        <v>1.597046880767811E-2</v>
      </c>
    </row>
    <row r="2712" spans="1:6">
      <c r="A2712" s="11">
        <v>40479</v>
      </c>
      <c r="B2712" s="13">
        <v>19180.724364521338</v>
      </c>
      <c r="C2712" s="6">
        <v>10.4832</v>
      </c>
      <c r="D2712" s="6">
        <f t="shared" si="84"/>
        <v>1.3977600000000001</v>
      </c>
      <c r="E2712" s="1">
        <f>LOOKUP(A2712,'Crude Price'!A2712:A6643,'Crude Price'!C2712:C6643)</f>
        <v>82.97</v>
      </c>
      <c r="F2712" s="15">
        <f t="shared" si="85"/>
        <v>1.6846571049777031E-2</v>
      </c>
    </row>
    <row r="2713" spans="1:6">
      <c r="A2713" s="11">
        <v>40480</v>
      </c>
      <c r="B2713" s="13">
        <v>28575.097199353335</v>
      </c>
      <c r="C2713" s="6">
        <v>12.3552</v>
      </c>
      <c r="D2713" s="6">
        <f t="shared" si="84"/>
        <v>1.6473599999999999</v>
      </c>
      <c r="E2713" s="1">
        <f>LOOKUP(A2713,'Crude Price'!A2713:A6644,'Crude Price'!C2713:C6644)</f>
        <v>82.47</v>
      </c>
      <c r="F2713" s="15">
        <f t="shared" si="85"/>
        <v>1.9975263732266279E-2</v>
      </c>
    </row>
    <row r="2714" spans="1:6">
      <c r="A2714" s="11">
        <v>40483</v>
      </c>
      <c r="B2714" s="13">
        <v>36064.973602571496</v>
      </c>
      <c r="C2714" s="6">
        <v>13.852799999999998</v>
      </c>
      <c r="D2714" s="6">
        <f t="shared" si="84"/>
        <v>1.8470399999999998</v>
      </c>
      <c r="E2714" s="1">
        <f>LOOKUP(A2714,'Crude Price'!A2714:A6645,'Crude Price'!C2714:C6645)</f>
        <v>84.06</v>
      </c>
      <c r="F2714" s="15">
        <f t="shared" si="85"/>
        <v>2.197287651677373E-2</v>
      </c>
    </row>
    <row r="2715" spans="1:6">
      <c r="A2715" s="11">
        <v>40484</v>
      </c>
      <c r="B2715" s="13">
        <v>43554.850005789674</v>
      </c>
      <c r="C2715" s="6">
        <v>15.350399999999999</v>
      </c>
      <c r="D2715" s="6">
        <f t="shared" si="84"/>
        <v>2.0467199999999997</v>
      </c>
      <c r="E2715" s="1">
        <f>LOOKUP(A2715,'Crude Price'!A2715:A6646,'Crude Price'!C2715:C6646)</f>
        <v>84.71</v>
      </c>
      <c r="F2715" s="15">
        <f t="shared" si="85"/>
        <v>2.4161492149687165E-2</v>
      </c>
    </row>
    <row r="2716" spans="1:6">
      <c r="A2716" s="11">
        <v>40485</v>
      </c>
      <c r="B2716" s="13">
        <v>43426.740682552576</v>
      </c>
      <c r="C2716" s="6">
        <v>15.350399999999999</v>
      </c>
      <c r="D2716" s="6">
        <f t="shared" si="84"/>
        <v>2.0467199999999997</v>
      </c>
      <c r="E2716" s="1">
        <f>LOOKUP(A2716,'Crude Price'!A2716:A6647,'Crude Price'!C2716:C6647)</f>
        <v>85.33</v>
      </c>
      <c r="F2716" s="15">
        <f t="shared" si="85"/>
        <v>2.3985936950662132E-2</v>
      </c>
    </row>
    <row r="2717" spans="1:6">
      <c r="A2717" s="11">
        <v>40486</v>
      </c>
      <c r="B2717" s="13">
        <v>38537.390280280924</v>
      </c>
      <c r="C2717" s="6">
        <v>14.414399999999999</v>
      </c>
      <c r="D2717" s="6">
        <f t="shared" si="84"/>
        <v>1.9219199999999999</v>
      </c>
      <c r="E2717" s="1">
        <f>LOOKUP(A2717,'Crude Price'!A2717:A6648,'Crude Price'!C2717:C6648)</f>
        <v>86.83</v>
      </c>
      <c r="F2717" s="15">
        <f t="shared" si="85"/>
        <v>2.2134285385235517E-2</v>
      </c>
    </row>
    <row r="2718" spans="1:6">
      <c r="A2718" s="11">
        <v>40487</v>
      </c>
      <c r="B2718" s="13">
        <v>37457.032741236908</v>
      </c>
      <c r="C2718" s="6">
        <v>14.2272</v>
      </c>
      <c r="D2718" s="6">
        <f t="shared" si="84"/>
        <v>1.89696</v>
      </c>
      <c r="E2718" s="1">
        <f>LOOKUP(A2718,'Crude Price'!A2718:A6649,'Crude Price'!C2718:C6649)</f>
        <v>87.05</v>
      </c>
      <c r="F2718" s="15">
        <f t="shared" si="85"/>
        <v>2.1791614014933947E-2</v>
      </c>
    </row>
    <row r="2719" spans="1:6">
      <c r="A2719" s="11">
        <v>40490</v>
      </c>
      <c r="B2719" s="13">
        <v>37328.923417999809</v>
      </c>
      <c r="C2719" s="6">
        <v>14.2272</v>
      </c>
      <c r="D2719" s="6">
        <f t="shared" si="84"/>
        <v>1.89696</v>
      </c>
      <c r="E2719" s="1">
        <f>LOOKUP(A2719,'Crude Price'!A2719:A6650,'Crude Price'!C2719:C6650)</f>
        <v>87.15</v>
      </c>
      <c r="F2719" s="15">
        <f t="shared" si="85"/>
        <v>2.1766609294320137E-2</v>
      </c>
    </row>
    <row r="2720" spans="1:6">
      <c r="A2720" s="11">
        <v>40491</v>
      </c>
      <c r="B2720" s="13">
        <v>36248.5658789558</v>
      </c>
      <c r="C2720" s="6">
        <v>14.04</v>
      </c>
      <c r="D2720" s="6">
        <f t="shared" si="84"/>
        <v>1.8719999999999999</v>
      </c>
      <c r="E2720" s="1">
        <f>LOOKUP(A2720,'Crude Price'!A2720:A6651,'Crude Price'!C2720:C6651)</f>
        <v>87.93</v>
      </c>
      <c r="F2720" s="15">
        <f t="shared" si="85"/>
        <v>2.1289662231320367E-2</v>
      </c>
    </row>
    <row r="2721" spans="1:6">
      <c r="A2721" s="11">
        <v>40492</v>
      </c>
      <c r="B2721" s="13">
        <v>31423.270138302698</v>
      </c>
      <c r="C2721" s="6">
        <v>13.103999999999999</v>
      </c>
      <c r="D2721" s="6">
        <f t="shared" si="84"/>
        <v>1.7471999999999999</v>
      </c>
      <c r="E2721" s="1">
        <f>LOOKUP(A2721,'Crude Price'!A2721:A6652,'Crude Price'!C2721:C6652)</f>
        <v>87.92</v>
      </c>
      <c r="F2721" s="15">
        <f t="shared" si="85"/>
        <v>1.9872611464968153E-2</v>
      </c>
    </row>
    <row r="2722" spans="1:6">
      <c r="A2722" s="11">
        <v>40493</v>
      </c>
      <c r="B2722" s="13">
        <v>23741.22975022886</v>
      </c>
      <c r="C2722" s="6">
        <v>11.606399999999999</v>
      </c>
      <c r="D2722" s="6">
        <f t="shared" si="84"/>
        <v>1.5475199999999998</v>
      </c>
      <c r="E2722" s="1">
        <f>LOOKUP(A2722,'Crude Price'!A2722:A6653,'Crude Price'!C2722:C6653)</f>
        <v>88.08</v>
      </c>
      <c r="F2722" s="15">
        <f t="shared" si="85"/>
        <v>1.7569482288828337E-2</v>
      </c>
    </row>
    <row r="2723" spans="1:6">
      <c r="A2723" s="11">
        <v>40494</v>
      </c>
      <c r="B2723" s="13">
        <v>24629.423304417222</v>
      </c>
      <c r="C2723" s="6">
        <v>11.7936</v>
      </c>
      <c r="D2723" s="6">
        <f t="shared" si="84"/>
        <v>1.5724799999999999</v>
      </c>
      <c r="E2723" s="1">
        <f>LOOKUP(A2723,'Crude Price'!A2723:A6654,'Crude Price'!C2723:C6654)</f>
        <v>86.07</v>
      </c>
      <c r="F2723" s="15">
        <f t="shared" si="85"/>
        <v>1.8269780411293134E-2</v>
      </c>
    </row>
    <row r="2724" spans="1:6">
      <c r="A2724" s="11">
        <v>40497</v>
      </c>
      <c r="B2724" s="13">
        <v>24565.368642798669</v>
      </c>
      <c r="C2724" s="6">
        <v>11.7936</v>
      </c>
      <c r="D2724" s="6">
        <f t="shared" si="84"/>
        <v>1.5724799999999999</v>
      </c>
      <c r="E2724" s="1">
        <f>LOOKUP(A2724,'Crude Price'!A2724:A6655,'Crude Price'!C2724:C6655)</f>
        <v>85.49</v>
      </c>
      <c r="F2724" s="15">
        <f t="shared" si="85"/>
        <v>1.8393730260849221E-2</v>
      </c>
    </row>
    <row r="2725" spans="1:6">
      <c r="A2725" s="11">
        <v>40498</v>
      </c>
      <c r="B2725" s="13">
        <v>24501.313981180127</v>
      </c>
      <c r="C2725" s="6">
        <v>11.7936</v>
      </c>
      <c r="D2725" s="6">
        <f t="shared" si="84"/>
        <v>1.5724799999999999</v>
      </c>
      <c r="E2725" s="1">
        <f>LOOKUP(A2725,'Crude Price'!A2725:A6656,'Crude Price'!C2725:C6656)</f>
        <v>83.98</v>
      </c>
      <c r="F2725" s="15">
        <f t="shared" si="85"/>
        <v>1.8724458204334361E-2</v>
      </c>
    </row>
    <row r="2726" spans="1:6">
      <c r="A2726" s="11">
        <v>40499</v>
      </c>
      <c r="B2726" s="13">
        <v>24437.259319561574</v>
      </c>
      <c r="C2726" s="6">
        <v>11.7936</v>
      </c>
      <c r="D2726" s="6">
        <f t="shared" si="84"/>
        <v>1.5724799999999999</v>
      </c>
      <c r="E2726" s="1">
        <f>LOOKUP(A2726,'Crude Price'!A2726:A6657,'Crude Price'!C2726:C6657)</f>
        <v>83.36</v>
      </c>
      <c r="F2726" s="15">
        <f t="shared" si="85"/>
        <v>1.8863723608445297E-2</v>
      </c>
    </row>
    <row r="2727" spans="1:6">
      <c r="A2727" s="11">
        <v>40500</v>
      </c>
      <c r="B2727" s="13">
        <v>30086.693952784462</v>
      </c>
      <c r="C2727" s="6">
        <v>12.916799999999999</v>
      </c>
      <c r="D2727" s="6">
        <f t="shared" si="84"/>
        <v>1.7222399999999998</v>
      </c>
      <c r="E2727" s="1">
        <f>LOOKUP(A2727,'Crude Price'!A2727:A6658,'Crude Price'!C2727:C6658)</f>
        <v>83.7</v>
      </c>
      <c r="F2727" s="15">
        <f t="shared" si="85"/>
        <v>2.0576344086021502E-2</v>
      </c>
    </row>
    <row r="2728" spans="1:6">
      <c r="A2728" s="11">
        <v>40501</v>
      </c>
      <c r="B2728" s="13">
        <v>32879.383938586645</v>
      </c>
      <c r="C2728" s="6">
        <v>13.478399999999999</v>
      </c>
      <c r="D2728" s="6">
        <f t="shared" si="84"/>
        <v>1.7971199999999998</v>
      </c>
      <c r="E2728" s="1">
        <f>LOOKUP(A2728,'Crude Price'!A2728:A6659,'Crude Price'!C2728:C6659)</f>
        <v>83.17</v>
      </c>
      <c r="F2728" s="15">
        <f t="shared" si="85"/>
        <v>2.1607791270890943E-2</v>
      </c>
    </row>
    <row r="2729" spans="1:6">
      <c r="A2729" s="11">
        <v>40504</v>
      </c>
      <c r="B2729" s="13">
        <v>32815.329276968092</v>
      </c>
      <c r="C2729" s="6">
        <v>13.478399999999999</v>
      </c>
      <c r="D2729" s="6">
        <f t="shared" si="84"/>
        <v>1.7971199999999998</v>
      </c>
      <c r="E2729" s="1">
        <f>LOOKUP(A2729,'Crude Price'!A2729:A6660,'Crude Price'!C2729:C6660)</f>
        <v>82.34</v>
      </c>
      <c r="F2729" s="15">
        <f t="shared" si="85"/>
        <v>2.1825601165897494E-2</v>
      </c>
    </row>
    <row r="2730" spans="1:6">
      <c r="A2730" s="11">
        <v>40505</v>
      </c>
      <c r="B2730" s="13">
        <v>28054.088197933554</v>
      </c>
      <c r="C2730" s="6">
        <v>12.542400000000001</v>
      </c>
      <c r="D2730" s="6">
        <f t="shared" si="84"/>
        <v>1.67232</v>
      </c>
      <c r="E2730" s="1">
        <f>LOOKUP(A2730,'Crude Price'!A2730:A6661,'Crude Price'!C2730:C6661)</f>
        <v>82.37</v>
      </c>
      <c r="F2730" s="15">
        <f t="shared" si="85"/>
        <v>2.030253733155275E-2</v>
      </c>
    </row>
    <row r="2731" spans="1:6">
      <c r="A2731" s="11">
        <v>40506</v>
      </c>
      <c r="B2731" s="13">
        <v>26149.591766319732</v>
      </c>
      <c r="C2731" s="6">
        <v>12.167999999999999</v>
      </c>
      <c r="D2731" s="6">
        <f t="shared" si="84"/>
        <v>1.6223999999999998</v>
      </c>
      <c r="E2731" s="1">
        <f>LOOKUP(A2731,'Crude Price'!A2731:A6662,'Crude Price'!C2731:C6662)</f>
        <v>84.53</v>
      </c>
      <c r="F2731" s="15">
        <f t="shared" si="85"/>
        <v>1.9193185851177096E-2</v>
      </c>
    </row>
    <row r="2732" spans="1:6">
      <c r="A2732" s="11">
        <v>40507</v>
      </c>
      <c r="B2732" s="13">
        <v>23292.847118898997</v>
      </c>
      <c r="C2732" s="6">
        <v>11.606399999999999</v>
      </c>
      <c r="D2732" s="6">
        <f t="shared" si="84"/>
        <v>1.5475199999999998</v>
      </c>
      <c r="E2732" s="1">
        <f>LOOKUP(A2732,'Crude Price'!A2732:A6663,'Crude Price'!C2732:C6663)</f>
        <v>84.53</v>
      </c>
      <c r="F2732" s="15">
        <f t="shared" si="85"/>
        <v>1.8307346504199691E-2</v>
      </c>
    </row>
    <row r="2733" spans="1:6">
      <c r="A2733" s="11">
        <v>40508</v>
      </c>
      <c r="B2733" s="13">
        <v>23292.847118898997</v>
      </c>
      <c r="C2733" s="6">
        <v>11.606399999999999</v>
      </c>
      <c r="D2733" s="6">
        <f t="shared" si="84"/>
        <v>1.5475199999999998</v>
      </c>
      <c r="E2733" s="1">
        <f>LOOKUP(A2733,'Crude Price'!A2733:A6664,'Crude Price'!C2733:C6664)</f>
        <v>84.78</v>
      </c>
      <c r="F2733" s="15">
        <f t="shared" si="85"/>
        <v>1.825336164189667E-2</v>
      </c>
    </row>
    <row r="2734" spans="1:6">
      <c r="A2734" s="11">
        <v>40511</v>
      </c>
      <c r="B2734" s="13">
        <v>19419.799594052802</v>
      </c>
      <c r="C2734" s="6">
        <v>10.857599999999998</v>
      </c>
      <c r="D2734" s="6">
        <f t="shared" si="84"/>
        <v>1.4476799999999996</v>
      </c>
      <c r="E2734" s="1">
        <f>LOOKUP(A2734,'Crude Price'!A2734:A6665,'Crude Price'!C2734:C6665)</f>
        <v>85.9</v>
      </c>
      <c r="F2734" s="15">
        <f t="shared" si="85"/>
        <v>1.685308498253783E-2</v>
      </c>
    </row>
    <row r="2735" spans="1:6">
      <c r="A2735" s="11">
        <v>40512</v>
      </c>
      <c r="B2735" s="13">
        <v>18403.496716627353</v>
      </c>
      <c r="C2735" s="6">
        <v>10.670399999999999</v>
      </c>
      <c r="D2735" s="6">
        <f t="shared" si="84"/>
        <v>1.4227199999999998</v>
      </c>
      <c r="E2735" s="1">
        <f>LOOKUP(A2735,'Crude Price'!A2735:A6666,'Crude Price'!C2735:C6666)</f>
        <v>86.02</v>
      </c>
      <c r="F2735" s="15">
        <f t="shared" si="85"/>
        <v>1.6539409439665191E-2</v>
      </c>
    </row>
    <row r="2736" spans="1:6">
      <c r="A2736" s="11">
        <v>40513</v>
      </c>
      <c r="B2736" s="13">
        <v>16434.94562339499</v>
      </c>
      <c r="C2736" s="6">
        <v>10.295999999999999</v>
      </c>
      <c r="D2736" s="6">
        <f t="shared" si="84"/>
        <v>1.3728</v>
      </c>
      <c r="E2736" s="1">
        <f>LOOKUP(A2736,'Crude Price'!A2736:A6667,'Crude Price'!C2736:C6667)</f>
        <v>88.56</v>
      </c>
      <c r="F2736" s="15">
        <f t="shared" si="85"/>
        <v>1.5501355013550135E-2</v>
      </c>
    </row>
    <row r="2737" spans="1:6">
      <c r="A2737" s="11">
        <v>40514</v>
      </c>
      <c r="B2737" s="13">
        <v>16370.890961776435</v>
      </c>
      <c r="C2737" s="6">
        <v>10.295999999999999</v>
      </c>
      <c r="D2737" s="6">
        <f t="shared" si="84"/>
        <v>1.3728</v>
      </c>
      <c r="E2737" s="1">
        <f>LOOKUP(A2737,'Crude Price'!A2737:A6668,'Crude Price'!C2737:C6668)</f>
        <v>89.37</v>
      </c>
      <c r="F2737" s="15">
        <f t="shared" si="85"/>
        <v>1.5360859348774757E-2</v>
      </c>
    </row>
    <row r="2738" spans="1:6">
      <c r="A2738" s="11">
        <v>40515</v>
      </c>
      <c r="B2738" s="13">
        <v>19163.580947578597</v>
      </c>
      <c r="C2738" s="6">
        <v>10.857599999999998</v>
      </c>
      <c r="D2738" s="6">
        <f t="shared" si="84"/>
        <v>1.4476799999999996</v>
      </c>
      <c r="E2738" s="1">
        <f>LOOKUP(A2738,'Crude Price'!A2738:A6669,'Crude Price'!C2738:C6669)</f>
        <v>90.65</v>
      </c>
      <c r="F2738" s="15">
        <f t="shared" si="85"/>
        <v>1.5969994484280194E-2</v>
      </c>
    </row>
    <row r="2739" spans="1:6">
      <c r="A2739" s="11">
        <v>40518</v>
      </c>
      <c r="B2739" s="13">
        <v>20051.774501766951</v>
      </c>
      <c r="C2739" s="6">
        <v>11.044799999999999</v>
      </c>
      <c r="D2739" s="6">
        <f t="shared" si="84"/>
        <v>1.4726399999999997</v>
      </c>
      <c r="E2739" s="1">
        <f>LOOKUP(A2739,'Crude Price'!A2739:A6670,'Crude Price'!C2739:C6670)</f>
        <v>91.25</v>
      </c>
      <c r="F2739" s="15">
        <f t="shared" si="85"/>
        <v>1.6138520547945203E-2</v>
      </c>
    </row>
    <row r="2740" spans="1:6">
      <c r="A2740" s="11">
        <v>40519</v>
      </c>
      <c r="B2740" s="13">
        <v>19035.471624341491</v>
      </c>
      <c r="C2740" s="6">
        <v>10.857599999999998</v>
      </c>
      <c r="D2740" s="6">
        <f t="shared" si="84"/>
        <v>1.4476799999999996</v>
      </c>
      <c r="E2740" s="1">
        <f>LOOKUP(A2740,'Crude Price'!A2740:A6671,'Crude Price'!C2740:C6671)</f>
        <v>90.78</v>
      </c>
      <c r="F2740" s="15">
        <f t="shared" si="85"/>
        <v>1.594712491738268E-2</v>
      </c>
    </row>
    <row r="2741" spans="1:6">
      <c r="A2741" s="11">
        <v>40520</v>
      </c>
      <c r="B2741" s="13">
        <v>18019.168746916035</v>
      </c>
      <c r="C2741" s="6">
        <v>10.670399999999999</v>
      </c>
      <c r="D2741" s="6">
        <f t="shared" si="84"/>
        <v>1.4227199999999998</v>
      </c>
      <c r="E2741" s="1">
        <f>LOOKUP(A2741,'Crude Price'!A2741:A6672,'Crude Price'!C2741:C6672)</f>
        <v>89.74</v>
      </c>
      <c r="F2741" s="15">
        <f t="shared" si="85"/>
        <v>1.5853799866280365E-2</v>
      </c>
    </row>
    <row r="2742" spans="1:6">
      <c r="A2742" s="11">
        <v>40521</v>
      </c>
      <c r="B2742" s="13">
        <v>16050.617653683677</v>
      </c>
      <c r="C2742" s="6">
        <v>10.295999999999999</v>
      </c>
      <c r="D2742" s="6">
        <f t="shared" si="84"/>
        <v>1.3728</v>
      </c>
      <c r="E2742" s="1">
        <f>LOOKUP(A2742,'Crude Price'!A2742:A6673,'Crude Price'!C2742:C6673)</f>
        <v>89.93</v>
      </c>
      <c r="F2742" s="15">
        <f t="shared" si="85"/>
        <v>1.5265206271544533E-2</v>
      </c>
    </row>
    <row r="2743" spans="1:6">
      <c r="A2743" s="11">
        <v>40522</v>
      </c>
      <c r="B2743" s="13">
        <v>15034.314776258208</v>
      </c>
      <c r="C2743" s="6">
        <v>10.1088</v>
      </c>
      <c r="D2743" s="6">
        <f t="shared" si="84"/>
        <v>1.3478400000000001</v>
      </c>
      <c r="E2743" s="1">
        <f>LOOKUP(A2743,'Crude Price'!A2743:A6674,'Crude Price'!C2743:C6674)</f>
        <v>89.54</v>
      </c>
      <c r="F2743" s="15">
        <f t="shared" si="85"/>
        <v>1.5052937234755417E-2</v>
      </c>
    </row>
    <row r="2744" spans="1:6">
      <c r="A2744" s="11">
        <v>40525</v>
      </c>
      <c r="B2744" s="13">
        <v>14970.260114639656</v>
      </c>
      <c r="C2744" s="6">
        <v>10.1088</v>
      </c>
      <c r="D2744" s="6">
        <f t="shared" si="84"/>
        <v>1.3478400000000001</v>
      </c>
      <c r="E2744" s="1">
        <f>LOOKUP(A2744,'Crude Price'!A2744:A6675,'Crude Price'!C2744:C6675)</f>
        <v>90.4</v>
      </c>
      <c r="F2744" s="15">
        <f t="shared" si="85"/>
        <v>1.4909734513274337E-2</v>
      </c>
    </row>
    <row r="2745" spans="1:6">
      <c r="A2745" s="11">
        <v>40526</v>
      </c>
      <c r="B2745" s="13">
        <v>13953.957237214197</v>
      </c>
      <c r="C2745" s="6">
        <v>9.9215999999999998</v>
      </c>
      <c r="D2745" s="6">
        <f t="shared" si="84"/>
        <v>1.3228800000000001</v>
      </c>
      <c r="E2745" s="1">
        <f>LOOKUP(A2745,'Crude Price'!A2745:A6676,'Crude Price'!C2745:C6676)</f>
        <v>90.63</v>
      </c>
      <c r="F2745" s="15">
        <f t="shared" si="85"/>
        <v>1.4596491228070177E-2</v>
      </c>
    </row>
    <row r="2746" spans="1:6">
      <c r="A2746" s="11">
        <v>40527</v>
      </c>
      <c r="B2746" s="13">
        <v>11985.406143981823</v>
      </c>
      <c r="C2746" s="6">
        <v>9.5472000000000001</v>
      </c>
      <c r="D2746" s="6">
        <f t="shared" si="84"/>
        <v>1.2729600000000001</v>
      </c>
      <c r="E2746" s="1">
        <f>LOOKUP(A2746,'Crude Price'!A2746:A6677,'Crude Price'!C2746:C6677)</f>
        <v>91.33</v>
      </c>
      <c r="F2746" s="15">
        <f t="shared" si="85"/>
        <v>1.3938026935289611E-2</v>
      </c>
    </row>
    <row r="2747" spans="1:6">
      <c r="A2747" s="11">
        <v>40528</v>
      </c>
      <c r="B2747" s="13">
        <v>13889.902575595645</v>
      </c>
      <c r="C2747" s="6">
        <v>9.9215999999999998</v>
      </c>
      <c r="D2747" s="6">
        <f t="shared" si="84"/>
        <v>1.3228800000000001</v>
      </c>
      <c r="E2747" s="1">
        <f>LOOKUP(A2747,'Crude Price'!A2747:A6678,'Crude Price'!C2747:C6678)</f>
        <v>91.09</v>
      </c>
      <c r="F2747" s="15">
        <f t="shared" si="85"/>
        <v>1.4522779668459765E-2</v>
      </c>
    </row>
    <row r="2748" spans="1:6">
      <c r="A2748" s="11">
        <v>40529</v>
      </c>
      <c r="B2748" s="13">
        <v>16746.647223016371</v>
      </c>
      <c r="C2748" s="6">
        <v>10.4832</v>
      </c>
      <c r="D2748" s="6">
        <f t="shared" si="84"/>
        <v>1.3977600000000001</v>
      </c>
      <c r="E2748" s="1">
        <f>LOOKUP(A2748,'Crude Price'!A2748:A6679,'Crude Price'!C2748:C6679)</f>
        <v>91.11</v>
      </c>
      <c r="F2748" s="15">
        <f t="shared" si="85"/>
        <v>1.5341455383602241E-2</v>
      </c>
    </row>
    <row r="2749" spans="1:6">
      <c r="A2749" s="11">
        <v>40532</v>
      </c>
      <c r="B2749" s="13">
        <v>20555.640086244013</v>
      </c>
      <c r="C2749" s="6">
        <v>11.231999999999999</v>
      </c>
      <c r="D2749" s="6">
        <f t="shared" si="84"/>
        <v>1.4975999999999998</v>
      </c>
      <c r="E2749" s="1">
        <f>LOOKUP(A2749,'Crude Price'!A2749:A6680,'Crude Price'!C2749:C6680)</f>
        <v>91.31</v>
      </c>
      <c r="F2749" s="15">
        <f t="shared" si="85"/>
        <v>1.6401270397546817E-2</v>
      </c>
    </row>
    <row r="2750" spans="1:6">
      <c r="A2750" s="11">
        <v>40533</v>
      </c>
      <c r="B2750" s="13">
        <v>27221.37759689238</v>
      </c>
      <c r="C2750" s="6">
        <v>12.542400000000001</v>
      </c>
      <c r="D2750" s="6">
        <f t="shared" si="84"/>
        <v>1.67232</v>
      </c>
      <c r="E2750" s="1">
        <f>LOOKUP(A2750,'Crude Price'!A2750:A6681,'Crude Price'!C2750:C6681)</f>
        <v>93.11</v>
      </c>
      <c r="F2750" s="15">
        <f t="shared" si="85"/>
        <v>1.7960691655031683E-2</v>
      </c>
    </row>
    <row r="2751" spans="1:6">
      <c r="A2751" s="11">
        <v>40534</v>
      </c>
      <c r="B2751" s="13">
        <v>29125.874028506183</v>
      </c>
      <c r="C2751" s="6">
        <v>12.916799999999999</v>
      </c>
      <c r="D2751" s="6">
        <f t="shared" si="84"/>
        <v>1.7222399999999998</v>
      </c>
      <c r="E2751" s="1">
        <f>LOOKUP(A2751,'Crude Price'!A2751:A6682,'Crude Price'!C2751:C6682)</f>
        <v>93.55</v>
      </c>
      <c r="F2751" s="15">
        <f t="shared" si="85"/>
        <v>1.8409834313201496E-2</v>
      </c>
    </row>
    <row r="2752" spans="1:6">
      <c r="A2752" s="11">
        <v>40535</v>
      </c>
      <c r="B2752" s="13">
        <v>29125.874028506183</v>
      </c>
      <c r="C2752" s="6">
        <v>12.916799999999999</v>
      </c>
      <c r="D2752" s="6">
        <f t="shared" si="84"/>
        <v>1.7222399999999998</v>
      </c>
      <c r="E2752" s="1">
        <f>LOOKUP(A2752,'Crude Price'!A2752:A6683,'Crude Price'!C2752:C6683)</f>
        <v>93.63</v>
      </c>
      <c r="F2752" s="15">
        <f t="shared" si="85"/>
        <v>1.8394104453700735E-2</v>
      </c>
    </row>
    <row r="2753" spans="1:6">
      <c r="A2753" s="11">
        <v>40536</v>
      </c>
      <c r="B2753" s="13">
        <v>29629.739612983245</v>
      </c>
      <c r="C2753" s="6">
        <v>13.103999999999999</v>
      </c>
      <c r="D2753" s="6">
        <f t="shared" si="84"/>
        <v>1.7471999999999999</v>
      </c>
      <c r="E2753" s="1">
        <f>LOOKUP(A2753,'Crude Price'!A2753:A6684,'Crude Price'!C2753:C6684)</f>
        <v>93.63</v>
      </c>
      <c r="F2753" s="15">
        <f t="shared" si="85"/>
        <v>1.8660685677667415E-2</v>
      </c>
    </row>
    <row r="2754" spans="1:6">
      <c r="A2754" s="11">
        <v>40547</v>
      </c>
      <c r="B2754" s="13">
        <v>20158.320256617892</v>
      </c>
      <c r="C2754" s="6">
        <v>11.305</v>
      </c>
      <c r="D2754" s="6">
        <f t="shared" si="84"/>
        <v>1.5073333333333332</v>
      </c>
      <c r="E2754" s="1">
        <f>LOOKUP(A2754,'Crude Price'!A2754:A6685,'Crude Price'!C2754:C6685)</f>
        <v>93.52</v>
      </c>
      <c r="F2754" s="15">
        <f t="shared" si="85"/>
        <v>1.6117764471057883E-2</v>
      </c>
    </row>
    <row r="2755" spans="1:6">
      <c r="A2755" s="11">
        <v>40548</v>
      </c>
      <c r="B2755" s="13">
        <v>19838.046948525134</v>
      </c>
      <c r="C2755" s="6">
        <v>11.305</v>
      </c>
      <c r="D2755" s="6">
        <f t="shared" ref="D2755:D2818" si="86">C2755/7.5</f>
        <v>1.5073333333333332</v>
      </c>
      <c r="E2755" s="1">
        <f>LOOKUP(A2755,'Crude Price'!A2755:A6686,'Crude Price'!C2755:C6686)</f>
        <v>95.07</v>
      </c>
      <c r="F2755" s="15">
        <f t="shared" ref="F2755:F2818" si="87">D2755/E2755</f>
        <v>1.5854984046842678E-2</v>
      </c>
    </row>
    <row r="2756" spans="1:6">
      <c r="A2756" s="11">
        <v>40549</v>
      </c>
      <c r="B2756" s="13">
        <v>19773.992286906581</v>
      </c>
      <c r="C2756" s="6">
        <v>11.305</v>
      </c>
      <c r="D2756" s="6">
        <f t="shared" si="86"/>
        <v>1.5073333333333332</v>
      </c>
      <c r="E2756" s="1">
        <f>LOOKUP(A2756,'Crude Price'!A2756:A6687,'Crude Price'!C2756:C6687)</f>
        <v>94.95</v>
      </c>
      <c r="F2756" s="15">
        <f t="shared" si="87"/>
        <v>1.587502194137265E-2</v>
      </c>
    </row>
    <row r="2757" spans="1:6">
      <c r="A2757" s="11">
        <v>40550</v>
      </c>
      <c r="B2757" s="13">
        <v>19709.937625288025</v>
      </c>
      <c r="C2757" s="6">
        <v>11.305</v>
      </c>
      <c r="D2757" s="6">
        <f t="shared" si="86"/>
        <v>1.5073333333333332</v>
      </c>
      <c r="E2757" s="1">
        <f>LOOKUP(A2757,'Crude Price'!A2757:A6688,'Crude Price'!C2757:C6688)</f>
        <v>94.25</v>
      </c>
      <c r="F2757" s="15">
        <f t="shared" si="87"/>
        <v>1.5992926613616266E-2</v>
      </c>
    </row>
    <row r="2758" spans="1:6">
      <c r="A2758" s="11">
        <v>40553</v>
      </c>
      <c r="B2758" s="13">
        <v>18495.758382505246</v>
      </c>
      <c r="C2758" s="6">
        <v>11.078899999999999</v>
      </c>
      <c r="D2758" s="6">
        <f t="shared" si="86"/>
        <v>1.4771866666666666</v>
      </c>
      <c r="E2758" s="1">
        <f>LOOKUP(A2758,'Crude Price'!A2758:A6689,'Crude Price'!C2758:C6689)</f>
        <v>95.05</v>
      </c>
      <c r="F2758" s="15">
        <f t="shared" si="87"/>
        <v>1.5541153778712959E-2</v>
      </c>
    </row>
    <row r="2759" spans="1:6">
      <c r="A2759" s="11">
        <v>40554</v>
      </c>
      <c r="B2759" s="13">
        <v>17217.524478103918</v>
      </c>
      <c r="C2759" s="6">
        <v>10.852799999999998</v>
      </c>
      <c r="D2759" s="6">
        <f t="shared" si="86"/>
        <v>1.4470399999999999</v>
      </c>
      <c r="E2759" s="1">
        <f>LOOKUP(A2759,'Crude Price'!A2759:A6690,'Crude Price'!C2759:C6690)</f>
        <v>96.8</v>
      </c>
      <c r="F2759" s="15">
        <f t="shared" si="87"/>
        <v>1.4948760330578511E-2</v>
      </c>
    </row>
    <row r="2760" spans="1:6">
      <c r="A2760" s="11">
        <v>40555</v>
      </c>
      <c r="B2760" s="13">
        <v>15747.126588846942</v>
      </c>
      <c r="C2760" s="6">
        <v>10.6267</v>
      </c>
      <c r="D2760" s="6">
        <f t="shared" si="86"/>
        <v>1.4168933333333333</v>
      </c>
      <c r="E2760" s="1">
        <f>LOOKUP(A2760,'Crude Price'!A2760:A6691,'Crude Price'!C2760:C6691)</f>
        <v>97.86</v>
      </c>
      <c r="F2760" s="15">
        <f t="shared" si="87"/>
        <v>1.4478779208392942E-2</v>
      </c>
    </row>
    <row r="2761" spans="1:6">
      <c r="A2761" s="11">
        <v>40556</v>
      </c>
      <c r="B2761" s="13">
        <v>14340.783361208518</v>
      </c>
      <c r="C2761" s="6">
        <v>10.400600000000001</v>
      </c>
      <c r="D2761" s="6">
        <f t="shared" si="86"/>
        <v>1.3867466666666668</v>
      </c>
      <c r="E2761" s="1">
        <f>LOOKUP(A2761,'Crude Price'!A2761:A6692,'Crude Price'!C2761:C6692)</f>
        <v>97.86</v>
      </c>
      <c r="F2761" s="15">
        <f t="shared" si="87"/>
        <v>1.4170720076299477E-2</v>
      </c>
    </row>
    <row r="2762" spans="1:6">
      <c r="A2762" s="11">
        <v>40557</v>
      </c>
      <c r="B2762" s="13">
        <v>12998.494795188639</v>
      </c>
      <c r="C2762" s="6">
        <v>10.1745</v>
      </c>
      <c r="D2762" s="6">
        <f t="shared" si="86"/>
        <v>1.3566</v>
      </c>
      <c r="E2762" s="1">
        <f>LOOKUP(A2762,'Crude Price'!A2762:A6693,'Crude Price'!C2762:C6693)</f>
        <v>97.86</v>
      </c>
      <c r="F2762" s="15">
        <f t="shared" si="87"/>
        <v>1.3862660944206009E-2</v>
      </c>
    </row>
    <row r="2763" spans="1:6">
      <c r="A2763" s="11">
        <v>40560</v>
      </c>
      <c r="B2763" s="13">
        <v>13636.182083404452</v>
      </c>
      <c r="C2763" s="6">
        <v>10.400600000000001</v>
      </c>
      <c r="D2763" s="6">
        <f t="shared" si="86"/>
        <v>1.3867466666666668</v>
      </c>
      <c r="E2763" s="1">
        <f>LOOKUP(A2763,'Crude Price'!A2763:A6694,'Crude Price'!C2763:C6694)</f>
        <v>97.86</v>
      </c>
      <c r="F2763" s="15">
        <f t="shared" si="87"/>
        <v>1.4170720076299477E-2</v>
      </c>
    </row>
    <row r="2764" spans="1:6">
      <c r="A2764" s="11">
        <v>40561</v>
      </c>
      <c r="B2764" s="13">
        <v>12995.635467218928</v>
      </c>
      <c r="C2764" s="6">
        <v>10.400600000000001</v>
      </c>
      <c r="D2764" s="6">
        <f t="shared" si="86"/>
        <v>1.3867466666666668</v>
      </c>
      <c r="E2764" s="1">
        <f>LOOKUP(A2764,'Crude Price'!A2764:A6695,'Crude Price'!C2764:C6695)</f>
        <v>97.83</v>
      </c>
      <c r="F2764" s="15">
        <f t="shared" si="87"/>
        <v>1.4175065589968996E-2</v>
      </c>
    </row>
    <row r="2765" spans="1:6">
      <c r="A2765" s="11">
        <v>40562</v>
      </c>
      <c r="B2765" s="13">
        <v>13505.213432197634</v>
      </c>
      <c r="C2765" s="6">
        <v>10.6267</v>
      </c>
      <c r="D2765" s="6">
        <f t="shared" si="86"/>
        <v>1.4168933333333333</v>
      </c>
      <c r="E2765" s="1">
        <f>LOOKUP(A2765,'Crude Price'!A2765:A6696,'Crude Price'!C2765:C6696)</f>
        <v>98.42</v>
      </c>
      <c r="F2765" s="15">
        <f t="shared" si="87"/>
        <v>1.4396396396396395E-2</v>
      </c>
    </row>
    <row r="2766" spans="1:6">
      <c r="A2766" s="11">
        <v>40563</v>
      </c>
      <c r="B2766" s="13">
        <v>12864.66681601211</v>
      </c>
      <c r="C2766" s="6">
        <v>10.6267</v>
      </c>
      <c r="D2766" s="6">
        <f t="shared" si="86"/>
        <v>1.4168933333333333</v>
      </c>
      <c r="E2766" s="1">
        <f>LOOKUP(A2766,'Crude Price'!A2766:A6697,'Crude Price'!C2766:C6697)</f>
        <v>96.27</v>
      </c>
      <c r="F2766" s="15">
        <f t="shared" si="87"/>
        <v>1.4717911429659638E-2</v>
      </c>
    </row>
    <row r="2767" spans="1:6">
      <c r="A2767" s="11">
        <v>40564</v>
      </c>
      <c r="B2767" s="13">
        <v>12416.284184682247</v>
      </c>
      <c r="C2767" s="6">
        <v>10.6267</v>
      </c>
      <c r="D2767" s="6">
        <f t="shared" si="86"/>
        <v>1.4168933333333333</v>
      </c>
      <c r="E2767" s="1">
        <f>LOOKUP(A2767,'Crude Price'!A2767:A6698,'Crude Price'!C2767:C6698)</f>
        <v>96.84</v>
      </c>
      <c r="F2767" s="15">
        <f t="shared" si="87"/>
        <v>1.4631281839460279E-2</v>
      </c>
    </row>
    <row r="2768" spans="1:6">
      <c r="A2768" s="11">
        <v>40567</v>
      </c>
      <c r="B2768" s="13">
        <v>11967.901553352383</v>
      </c>
      <c r="C2768" s="6">
        <v>10.6267</v>
      </c>
      <c r="D2768" s="6">
        <f t="shared" si="86"/>
        <v>1.4168933333333333</v>
      </c>
      <c r="E2768" s="1">
        <f>LOOKUP(A2768,'Crude Price'!A2768:A6699,'Crude Price'!C2768:C6699)</f>
        <v>96.76</v>
      </c>
      <c r="F2768" s="15">
        <f t="shared" si="87"/>
        <v>1.4643378806669423E-2</v>
      </c>
    </row>
    <row r="2769" spans="1:6">
      <c r="A2769" s="11">
        <v>40568</v>
      </c>
      <c r="B2769" s="13">
        <v>10369.394340858309</v>
      </c>
      <c r="C2769" s="6">
        <v>10.400600000000001</v>
      </c>
      <c r="D2769" s="6">
        <f t="shared" si="86"/>
        <v>1.3867466666666668</v>
      </c>
      <c r="E2769" s="1">
        <f>LOOKUP(A2769,'Crude Price'!A2769:A6700,'Crude Price'!C2769:C6700)</f>
        <v>96.76</v>
      </c>
      <c r="F2769" s="15">
        <f t="shared" si="87"/>
        <v>1.4331817555463691E-2</v>
      </c>
    </row>
    <row r="2770" spans="1:6">
      <c r="A2770" s="11">
        <v>40569</v>
      </c>
      <c r="B2770" s="13">
        <v>9921.0117095284459</v>
      </c>
      <c r="C2770" s="6">
        <v>10.400600000000001</v>
      </c>
      <c r="D2770" s="6">
        <f t="shared" si="86"/>
        <v>1.3867466666666668</v>
      </c>
      <c r="E2770" s="1">
        <f>LOOKUP(A2770,'Crude Price'!A2770:A6701,'Crude Price'!C2770:C6701)</f>
        <v>96.04</v>
      </c>
      <c r="F2770" s="15">
        <f t="shared" si="87"/>
        <v>1.4439261418853256E-2</v>
      </c>
    </row>
    <row r="2771" spans="1:6">
      <c r="A2771" s="11">
        <v>40570</v>
      </c>
      <c r="B2771" s="13">
        <v>8322.5044970343642</v>
      </c>
      <c r="C2771" s="6">
        <v>10.1745</v>
      </c>
      <c r="D2771" s="6">
        <f t="shared" si="86"/>
        <v>1.3566</v>
      </c>
      <c r="E2771" s="1">
        <f>LOOKUP(A2771,'Crude Price'!A2771:A6702,'Crude Price'!C2771:C6702)</f>
        <v>96.48</v>
      </c>
      <c r="F2771" s="15">
        <f t="shared" si="87"/>
        <v>1.4060945273631841E-2</v>
      </c>
    </row>
    <row r="2772" spans="1:6">
      <c r="A2772" s="11">
        <v>40571</v>
      </c>
      <c r="B2772" s="13">
        <v>7874.1218657045001</v>
      </c>
      <c r="C2772" s="6">
        <v>10.1745</v>
      </c>
      <c r="D2772" s="6">
        <f t="shared" si="86"/>
        <v>1.3566</v>
      </c>
      <c r="E2772" s="1">
        <f>LOOKUP(A2772,'Crude Price'!A2772:A6703,'Crude Price'!C2772:C6703)</f>
        <v>97.06</v>
      </c>
      <c r="F2772" s="15">
        <f t="shared" si="87"/>
        <v>1.3976921491860705E-2</v>
      </c>
    </row>
    <row r="2773" spans="1:6">
      <c r="A2773" s="11">
        <v>40574</v>
      </c>
      <c r="B2773" s="13">
        <v>8575.8638155388562</v>
      </c>
      <c r="C2773" s="6">
        <v>10.400600000000001</v>
      </c>
      <c r="D2773" s="6">
        <f t="shared" si="86"/>
        <v>1.3867466666666668</v>
      </c>
      <c r="E2773" s="1">
        <f>LOOKUP(A2773,'Crude Price'!A2773:A6704,'Crude Price'!C2773:C6704)</f>
        <v>98.97</v>
      </c>
      <c r="F2773" s="15">
        <f t="shared" si="87"/>
        <v>1.401178808393116E-2</v>
      </c>
    </row>
    <row r="2774" spans="1:6">
      <c r="A2774" s="11">
        <v>40575</v>
      </c>
      <c r="B2774" s="13">
        <v>9661.9337350845217</v>
      </c>
      <c r="C2774" s="6">
        <v>10.6267</v>
      </c>
      <c r="D2774" s="6">
        <f t="shared" si="86"/>
        <v>1.4168933333333333</v>
      </c>
      <c r="E2774" s="1">
        <f>LOOKUP(A2774,'Crude Price'!A2774:A6705,'Crude Price'!C2774:C6705)</f>
        <v>100.4</v>
      </c>
      <c r="F2774" s="15">
        <f t="shared" si="87"/>
        <v>1.4112483399734395E-2</v>
      </c>
    </row>
    <row r="2775" spans="1:6">
      <c r="A2775" s="11">
        <v>40576</v>
      </c>
      <c r="B2775" s="13">
        <v>10812.058316248733</v>
      </c>
      <c r="C2775" s="6">
        <v>10.852799999999998</v>
      </c>
      <c r="D2775" s="6">
        <f t="shared" si="86"/>
        <v>1.4470399999999999</v>
      </c>
      <c r="E2775" s="1">
        <f>LOOKUP(A2775,'Crude Price'!A2775:A6706,'Crude Price'!C2775:C6706)</f>
        <v>101.3</v>
      </c>
      <c r="F2775" s="15">
        <f t="shared" si="87"/>
        <v>1.4284698914116484E-2</v>
      </c>
    </row>
    <row r="2776" spans="1:6">
      <c r="A2776" s="11">
        <v>40577</v>
      </c>
      <c r="B2776" s="13">
        <v>11962.182897412962</v>
      </c>
      <c r="C2776" s="6">
        <v>11.078899999999999</v>
      </c>
      <c r="D2776" s="6">
        <f t="shared" si="86"/>
        <v>1.4771866666666666</v>
      </c>
      <c r="E2776" s="1">
        <f>LOOKUP(A2776,'Crude Price'!A2776:A6707,'Crude Price'!C2776:C6707)</f>
        <v>101.69</v>
      </c>
      <c r="F2776" s="15">
        <f t="shared" si="87"/>
        <v>1.4526370996820403E-2</v>
      </c>
    </row>
    <row r="2777" spans="1:6">
      <c r="A2777" s="11">
        <v>40578</v>
      </c>
      <c r="B2777" s="13">
        <v>13112.307478577191</v>
      </c>
      <c r="C2777" s="6">
        <v>11.305</v>
      </c>
      <c r="D2777" s="6">
        <f t="shared" si="86"/>
        <v>1.5073333333333332</v>
      </c>
      <c r="E2777" s="1">
        <f>LOOKUP(A2777,'Crude Price'!A2777:A6708,'Crude Price'!C2777:C6708)</f>
        <v>99.43</v>
      </c>
      <c r="F2777" s="15">
        <f t="shared" si="87"/>
        <v>1.5159743873411778E-2</v>
      </c>
    </row>
    <row r="2778" spans="1:6">
      <c r="A2778" s="11">
        <v>40581</v>
      </c>
      <c r="B2778" s="13">
        <v>17712.805803234078</v>
      </c>
      <c r="C2778" s="6">
        <v>12.2094</v>
      </c>
      <c r="D2778" s="6">
        <f t="shared" si="86"/>
        <v>1.62792</v>
      </c>
      <c r="E2778" s="1">
        <f>LOOKUP(A2778,'Crude Price'!A2778:A6709,'Crude Price'!C2778:C6709)</f>
        <v>99.44</v>
      </c>
      <c r="F2778" s="15">
        <f t="shared" si="87"/>
        <v>1.6370876910699921E-2</v>
      </c>
    </row>
    <row r="2779" spans="1:6">
      <c r="A2779" s="11">
        <v>40582</v>
      </c>
      <c r="B2779" s="13">
        <v>21163.179546726729</v>
      </c>
      <c r="C2779" s="6">
        <v>12.887699999999999</v>
      </c>
      <c r="D2779" s="6">
        <f t="shared" si="86"/>
        <v>1.7183599999999999</v>
      </c>
      <c r="E2779" s="1">
        <f>LOOKUP(A2779,'Crude Price'!A2779:A6710,'Crude Price'!C2779:C6710)</f>
        <v>99.25</v>
      </c>
      <c r="F2779" s="15">
        <f t="shared" si="87"/>
        <v>1.731345088161209E-2</v>
      </c>
    </row>
    <row r="2780" spans="1:6">
      <c r="A2780" s="11">
        <v>40583</v>
      </c>
      <c r="B2780" s="13">
        <v>26913.802452547843</v>
      </c>
      <c r="C2780" s="6">
        <v>14.0182</v>
      </c>
      <c r="D2780" s="6">
        <f t="shared" si="86"/>
        <v>1.8690933333333333</v>
      </c>
      <c r="E2780" s="1">
        <f>LOOKUP(A2780,'Crude Price'!A2780:A6711,'Crude Price'!C2780:C6711)</f>
        <v>100.16</v>
      </c>
      <c r="F2780" s="15">
        <f t="shared" si="87"/>
        <v>1.8661075612353566E-2</v>
      </c>
    </row>
    <row r="2781" spans="1:6">
      <c r="A2781" s="11">
        <v>40584</v>
      </c>
      <c r="B2781" s="13">
        <v>32664.42535836895</v>
      </c>
      <c r="C2781" s="6">
        <v>15.1487</v>
      </c>
      <c r="D2781" s="6">
        <f t="shared" si="86"/>
        <v>2.0198266666666664</v>
      </c>
      <c r="E2781" s="1">
        <f>LOOKUP(A2781,'Crude Price'!A2781:A6712,'Crude Price'!C2781:C6712)</f>
        <v>100.74</v>
      </c>
      <c r="F2781" s="15">
        <f t="shared" si="87"/>
        <v>2.0049897425716365E-2</v>
      </c>
    </row>
    <row r="2782" spans="1:6">
      <c r="A2782" s="11">
        <v>40585</v>
      </c>
      <c r="B2782" s="13">
        <v>42567.16395751707</v>
      </c>
      <c r="C2782" s="6">
        <v>17.183599999999998</v>
      </c>
      <c r="D2782" s="6">
        <f t="shared" si="86"/>
        <v>2.2911466666666667</v>
      </c>
      <c r="E2782" s="1">
        <f>LOOKUP(A2782,'Crude Price'!A2782:A6713,'Crude Price'!C2782:C6713)</f>
        <v>99.93</v>
      </c>
      <c r="F2782" s="15">
        <f t="shared" si="87"/>
        <v>2.2927515927816135E-2</v>
      </c>
    </row>
    <row r="2783" spans="1:6">
      <c r="A2783" s="11">
        <v>40588</v>
      </c>
      <c r="B2783" s="13">
        <v>47167.662282173973</v>
      </c>
      <c r="C2783" s="6">
        <v>18.088000000000001</v>
      </c>
      <c r="D2783" s="6">
        <f t="shared" si="86"/>
        <v>2.4117333333333333</v>
      </c>
      <c r="E2783" s="1">
        <f>LOOKUP(A2783,'Crude Price'!A2783:A6714,'Crude Price'!C2783:C6714)</f>
        <v>103.12</v>
      </c>
      <c r="F2783" s="15">
        <f t="shared" si="87"/>
        <v>2.3387638996638219E-2</v>
      </c>
    </row>
    <row r="2784" spans="1:6">
      <c r="A2784" s="11">
        <v>40589</v>
      </c>
      <c r="B2784" s="13">
        <v>49467.91144450241</v>
      </c>
      <c r="C2784" s="6">
        <v>18.540199999999999</v>
      </c>
      <c r="D2784" s="6">
        <f t="shared" si="86"/>
        <v>2.4720266666666664</v>
      </c>
      <c r="E2784" s="1">
        <f>LOOKUP(A2784,'Crude Price'!A2784:A6715,'Crude Price'!C2784:C6715)</f>
        <v>102.48</v>
      </c>
      <c r="F2784" s="15">
        <f t="shared" si="87"/>
        <v>2.412204007285974E-2</v>
      </c>
    </row>
    <row r="2785" spans="1:6">
      <c r="A2785" s="11">
        <v>40590</v>
      </c>
      <c r="B2785" s="13">
        <v>48317.78686333818</v>
      </c>
      <c r="C2785" s="6">
        <v>18.3141</v>
      </c>
      <c r="D2785" s="6">
        <f t="shared" si="86"/>
        <v>2.4418799999999998</v>
      </c>
      <c r="E2785" s="1">
        <f>LOOKUP(A2785,'Crude Price'!A2785:A6716,'Crude Price'!C2785:C6716)</f>
        <v>102.78</v>
      </c>
      <c r="F2785" s="15">
        <f t="shared" si="87"/>
        <v>2.375831873905429E-2</v>
      </c>
    </row>
    <row r="2786" spans="1:6">
      <c r="A2786" s="11">
        <v>40591</v>
      </c>
      <c r="B2786" s="13">
        <v>46017.537701009758</v>
      </c>
      <c r="C2786" s="6">
        <v>17.861900000000002</v>
      </c>
      <c r="D2786" s="6">
        <f t="shared" si="86"/>
        <v>2.3815866666666667</v>
      </c>
      <c r="E2786" s="1">
        <f>LOOKUP(A2786,'Crude Price'!A2786:A6717,'Crude Price'!C2786:C6717)</f>
        <v>103.45</v>
      </c>
      <c r="F2786" s="15">
        <f t="shared" si="87"/>
        <v>2.3021620750765266E-2</v>
      </c>
    </row>
    <row r="2787" spans="1:6">
      <c r="A2787" s="11">
        <v>40592</v>
      </c>
      <c r="B2787" s="13">
        <v>44867.413119845529</v>
      </c>
      <c r="C2787" s="6">
        <v>17.6358</v>
      </c>
      <c r="D2787" s="6">
        <f t="shared" si="86"/>
        <v>2.3514399999999998</v>
      </c>
      <c r="E2787" s="1">
        <f>LOOKUP(A2787,'Crude Price'!A2787:A6718,'Crude Price'!C2787:C6718)</f>
        <v>102.2</v>
      </c>
      <c r="F2787" s="15">
        <f t="shared" si="87"/>
        <v>2.3008219178082188E-2</v>
      </c>
    </row>
    <row r="2788" spans="1:6">
      <c r="A2788" s="11">
        <v>40595</v>
      </c>
      <c r="B2788" s="13">
        <v>43717.2885386813</v>
      </c>
      <c r="C2788" s="6">
        <v>17.409700000000001</v>
      </c>
      <c r="D2788" s="6">
        <f t="shared" si="86"/>
        <v>2.3212933333333337</v>
      </c>
      <c r="E2788" s="1">
        <f>LOOKUP(A2788,'Crude Price'!A2788:A6719,'Crude Price'!C2788:C6719)</f>
        <v>102.2</v>
      </c>
      <c r="F2788" s="15">
        <f t="shared" si="87"/>
        <v>2.2713242009132422E-2</v>
      </c>
    </row>
    <row r="2789" spans="1:6">
      <c r="A2789" s="11">
        <v>40596</v>
      </c>
      <c r="B2789" s="13">
        <v>32216.042727039086</v>
      </c>
      <c r="C2789" s="6">
        <v>15.1487</v>
      </c>
      <c r="D2789" s="6">
        <f t="shared" si="86"/>
        <v>2.0198266666666664</v>
      </c>
      <c r="E2789" s="1">
        <f>LOOKUP(A2789,'Crude Price'!A2789:A6720,'Crude Price'!C2789:C6720)</f>
        <v>106.82</v>
      </c>
      <c r="F2789" s="15">
        <f t="shared" si="87"/>
        <v>1.8908693752730448E-2</v>
      </c>
    </row>
    <row r="2790" spans="1:6">
      <c r="A2790" s="11">
        <v>40597</v>
      </c>
      <c r="B2790" s="13">
        <v>28765.668983546428</v>
      </c>
      <c r="C2790" s="6">
        <v>14.4704</v>
      </c>
      <c r="D2790" s="6">
        <f t="shared" si="86"/>
        <v>1.9293866666666666</v>
      </c>
      <c r="E2790" s="1">
        <f>LOOKUP(A2790,'Crude Price'!A2790:A6721,'Crude Price'!C2790:C6721)</f>
        <v>109.77</v>
      </c>
      <c r="F2790" s="15">
        <f t="shared" si="87"/>
        <v>1.7576629923172694E-2</v>
      </c>
    </row>
    <row r="2791" spans="1:6">
      <c r="A2791" s="11">
        <v>40598</v>
      </c>
      <c r="B2791" s="13">
        <v>24165.170658889532</v>
      </c>
      <c r="C2791" s="6">
        <v>13.565999999999999</v>
      </c>
      <c r="D2791" s="6">
        <f t="shared" si="86"/>
        <v>1.8088</v>
      </c>
      <c r="E2791" s="1">
        <f>LOOKUP(A2791,'Crude Price'!A2791:A6722,'Crude Price'!C2791:C6722)</f>
        <v>113.91</v>
      </c>
      <c r="F2791" s="15">
        <f t="shared" si="87"/>
        <v>1.5879202879466245E-2</v>
      </c>
    </row>
    <row r="2792" spans="1:6">
      <c r="A2792" s="11">
        <v>40599</v>
      </c>
      <c r="B2792" s="13">
        <v>23015.046077725314</v>
      </c>
      <c r="C2792" s="6">
        <v>13.339899999999998</v>
      </c>
      <c r="D2792" s="6">
        <f t="shared" si="86"/>
        <v>1.7786533333333332</v>
      </c>
      <c r="E2792" s="1">
        <f>LOOKUP(A2792,'Crude Price'!A2792:A6723,'Crude Price'!C2792:C6723)</f>
        <v>111.47</v>
      </c>
      <c r="F2792" s="15">
        <f t="shared" si="87"/>
        <v>1.595634101851021E-2</v>
      </c>
    </row>
    <row r="2793" spans="1:6">
      <c r="A2793" s="11">
        <v>40602</v>
      </c>
      <c r="B2793" s="13">
        <v>21864.921496561092</v>
      </c>
      <c r="C2793" s="6">
        <v>13.113799999999999</v>
      </c>
      <c r="D2793" s="6">
        <f t="shared" si="86"/>
        <v>1.7485066666666667</v>
      </c>
      <c r="E2793" s="1">
        <f>LOOKUP(A2793,'Crude Price'!A2793:A6724,'Crude Price'!C2793:C6724)</f>
        <v>112.27</v>
      </c>
      <c r="F2793" s="15">
        <f t="shared" si="87"/>
        <v>1.5574121908494405E-2</v>
      </c>
    </row>
    <row r="2794" spans="1:6">
      <c r="A2794" s="11">
        <v>40603</v>
      </c>
      <c r="B2794" s="13">
        <v>21864.921496561092</v>
      </c>
      <c r="C2794" s="6">
        <v>13.113799999999999</v>
      </c>
      <c r="D2794" s="6">
        <f t="shared" si="86"/>
        <v>1.7485066666666667</v>
      </c>
      <c r="E2794" s="1">
        <f>LOOKUP(A2794,'Crude Price'!A2794:A6725,'Crude Price'!C2794:C6725)</f>
        <v>113.34</v>
      </c>
      <c r="F2794" s="15">
        <f t="shared" si="87"/>
        <v>1.5427092523969177E-2</v>
      </c>
    </row>
    <row r="2795" spans="1:6">
      <c r="A2795" s="11">
        <v>40604</v>
      </c>
      <c r="B2795" s="13">
        <v>24165.170658889532</v>
      </c>
      <c r="C2795" s="6">
        <v>13.565999999999999</v>
      </c>
      <c r="D2795" s="6">
        <f t="shared" si="86"/>
        <v>1.8088</v>
      </c>
      <c r="E2795" s="1">
        <f>LOOKUP(A2795,'Crude Price'!A2795:A6726,'Crude Price'!C2795:C6726)</f>
        <v>116.89</v>
      </c>
      <c r="F2795" s="15">
        <f t="shared" si="87"/>
        <v>1.5474377619984601E-2</v>
      </c>
    </row>
    <row r="2796" spans="1:6">
      <c r="A2796" s="11">
        <v>40605</v>
      </c>
      <c r="B2796" s="13">
        <v>27615.544402382191</v>
      </c>
      <c r="C2796" s="6">
        <v>14.244299999999999</v>
      </c>
      <c r="D2796" s="6">
        <f t="shared" si="86"/>
        <v>1.8992399999999998</v>
      </c>
      <c r="E2796" s="1">
        <f>LOOKUP(A2796,'Crude Price'!A2796:A6727,'Crude Price'!C2796:C6727)</f>
        <v>114.42</v>
      </c>
      <c r="F2796" s="15">
        <f t="shared" si="87"/>
        <v>1.6598846355532246E-2</v>
      </c>
    </row>
    <row r="2797" spans="1:6">
      <c r="A2797" s="11">
        <v>40606</v>
      </c>
      <c r="B2797" s="13">
        <v>29915.79356471065</v>
      </c>
      <c r="C2797" s="6">
        <v>14.6965</v>
      </c>
      <c r="D2797" s="6">
        <f t="shared" si="86"/>
        <v>1.9595333333333333</v>
      </c>
      <c r="E2797" s="1">
        <f>LOOKUP(A2797,'Crude Price'!A2797:A6728,'Crude Price'!C2797:C6728)</f>
        <v>115.71</v>
      </c>
      <c r="F2797" s="15">
        <f t="shared" si="87"/>
        <v>1.6934865900383143E-2</v>
      </c>
    </row>
    <row r="2798" spans="1:6">
      <c r="A2798" s="11">
        <v>40609</v>
      </c>
      <c r="B2798" s="13">
        <v>29915.79356471065</v>
      </c>
      <c r="C2798" s="6">
        <v>14.6965</v>
      </c>
      <c r="D2798" s="6">
        <f t="shared" si="86"/>
        <v>1.9595333333333333</v>
      </c>
      <c r="E2798" s="1">
        <f>LOOKUP(A2798,'Crude Price'!A2798:A6729,'Crude Price'!C2798:C6729)</f>
        <v>116.58</v>
      </c>
      <c r="F2798" s="15">
        <f t="shared" si="87"/>
        <v>1.6808486304111626E-2</v>
      </c>
    </row>
    <row r="2799" spans="1:6">
      <c r="A2799" s="11">
        <v>40610</v>
      </c>
      <c r="B2799" s="13">
        <v>34516.291889367523</v>
      </c>
      <c r="C2799" s="6">
        <v>15.600899999999998</v>
      </c>
      <c r="D2799" s="6">
        <f t="shared" si="86"/>
        <v>2.0801199999999995</v>
      </c>
      <c r="E2799" s="1">
        <f>LOOKUP(A2799,'Crude Price'!A2799:A6730,'Crude Price'!C2799:C6730)</f>
        <v>112.32</v>
      </c>
      <c r="F2799" s="15">
        <f t="shared" si="87"/>
        <v>1.8519586894586892E-2</v>
      </c>
    </row>
    <row r="2800" spans="1:6">
      <c r="A2800" s="11">
        <v>40611</v>
      </c>
      <c r="B2800" s="13">
        <v>35666.416470531745</v>
      </c>
      <c r="C2800" s="6">
        <v>15.826999999999998</v>
      </c>
      <c r="D2800" s="6">
        <f t="shared" si="86"/>
        <v>2.1102666666666665</v>
      </c>
      <c r="E2800" s="1">
        <f>LOOKUP(A2800,'Crude Price'!A2800:A6731,'Crude Price'!C2800:C6731)</f>
        <v>115.19</v>
      </c>
      <c r="F2800" s="15">
        <f t="shared" si="87"/>
        <v>1.8319877304164133E-2</v>
      </c>
    </row>
    <row r="2801" spans="1:6">
      <c r="A2801" s="11">
        <v>40612</v>
      </c>
      <c r="B2801" s="13">
        <v>35666.416470531745</v>
      </c>
      <c r="C2801" s="6">
        <v>15.826999999999998</v>
      </c>
      <c r="D2801" s="6">
        <f t="shared" si="86"/>
        <v>2.1102666666666665</v>
      </c>
      <c r="E2801" s="1">
        <f>LOOKUP(A2801,'Crude Price'!A2801:A6732,'Crude Price'!C2801:C6732)</f>
        <v>114.07</v>
      </c>
      <c r="F2801" s="15">
        <f t="shared" si="87"/>
        <v>1.8499751614505712E-2</v>
      </c>
    </row>
    <row r="2802" spans="1:6">
      <c r="A2802" s="11">
        <v>40613</v>
      </c>
      <c r="B2802" s="13">
        <v>34516.291889367523</v>
      </c>
      <c r="C2802" s="6">
        <v>15.600899999999998</v>
      </c>
      <c r="D2802" s="6">
        <f t="shared" si="86"/>
        <v>2.0801199999999995</v>
      </c>
      <c r="E2802" s="1">
        <f>LOOKUP(A2802,'Crude Price'!A2802:A6733,'Crude Price'!C2802:C6733)</f>
        <v>114.07</v>
      </c>
      <c r="F2802" s="15">
        <f t="shared" si="87"/>
        <v>1.8235469448584198E-2</v>
      </c>
    </row>
    <row r="2803" spans="1:6">
      <c r="A2803" s="11">
        <v>40616</v>
      </c>
      <c r="B2803" s="13">
        <v>34516.291889367523</v>
      </c>
      <c r="C2803" s="6">
        <v>15.600899999999998</v>
      </c>
      <c r="D2803" s="6">
        <f t="shared" si="86"/>
        <v>2.0801199999999995</v>
      </c>
      <c r="E2803" s="1">
        <f>LOOKUP(A2803,'Crude Price'!A2803:A6734,'Crude Price'!C2803:C6734)</f>
        <v>112.95</v>
      </c>
      <c r="F2803" s="15">
        <f t="shared" si="87"/>
        <v>1.8416290393979632E-2</v>
      </c>
    </row>
    <row r="2804" spans="1:6">
      <c r="A2804" s="11">
        <v>40617</v>
      </c>
      <c r="B2804" s="13">
        <v>32216.042727039086</v>
      </c>
      <c r="C2804" s="6">
        <v>15.1487</v>
      </c>
      <c r="D2804" s="6">
        <f t="shared" si="86"/>
        <v>2.0198266666666664</v>
      </c>
      <c r="E2804" s="1">
        <f>LOOKUP(A2804,'Crude Price'!A2804:A6735,'Crude Price'!C2804:C6735)</f>
        <v>111.11</v>
      </c>
      <c r="F2804" s="15">
        <f t="shared" si="87"/>
        <v>1.8178621786217861E-2</v>
      </c>
    </row>
    <row r="2805" spans="1:6">
      <c r="A2805" s="11">
        <v>40618</v>
      </c>
      <c r="B2805" s="13">
        <v>28765.668983546428</v>
      </c>
      <c r="C2805" s="6">
        <v>14.4704</v>
      </c>
      <c r="D2805" s="6">
        <f t="shared" si="86"/>
        <v>1.9293866666666666</v>
      </c>
      <c r="E2805" s="1">
        <f>LOOKUP(A2805,'Crude Price'!A2805:A6736,'Crude Price'!C2805:C6736)</f>
        <v>110.96</v>
      </c>
      <c r="F2805" s="15">
        <f t="shared" si="87"/>
        <v>1.7388127853881278E-2</v>
      </c>
    </row>
    <row r="2806" spans="1:6">
      <c r="A2806" s="11">
        <v>40619</v>
      </c>
      <c r="B2806" s="13">
        <v>27615.544402382191</v>
      </c>
      <c r="C2806" s="6">
        <v>14.244299999999999</v>
      </c>
      <c r="D2806" s="6">
        <f t="shared" si="86"/>
        <v>1.8992399999999998</v>
      </c>
      <c r="E2806" s="1">
        <f>LOOKUP(A2806,'Crude Price'!A2806:A6737,'Crude Price'!C2806:C6737)</f>
        <v>114.18</v>
      </c>
      <c r="F2806" s="15">
        <f t="shared" si="87"/>
        <v>1.663373620599054E-2</v>
      </c>
    </row>
    <row r="2807" spans="1:6">
      <c r="A2807" s="11">
        <v>40620</v>
      </c>
      <c r="B2807" s="13">
        <v>27615.544402382191</v>
      </c>
      <c r="C2807" s="6">
        <v>14.244299999999999</v>
      </c>
      <c r="D2807" s="6">
        <f t="shared" si="86"/>
        <v>1.8992399999999998</v>
      </c>
      <c r="E2807" s="1">
        <f>LOOKUP(A2807,'Crude Price'!A2807:A6738,'Crude Price'!C2807:C6738)</f>
        <v>114.13</v>
      </c>
      <c r="F2807" s="15">
        <f t="shared" si="87"/>
        <v>1.6641023394374836E-2</v>
      </c>
    </row>
    <row r="2808" spans="1:6">
      <c r="A2808" s="11">
        <v>40623</v>
      </c>
      <c r="B2808" s="13">
        <v>27615.544402382191</v>
      </c>
      <c r="C2808" s="6">
        <v>14.244299999999999</v>
      </c>
      <c r="D2808" s="6">
        <f t="shared" si="86"/>
        <v>1.8992399999999998</v>
      </c>
      <c r="E2808" s="1">
        <f>LOOKUP(A2808,'Crude Price'!A2808:A6739,'Crude Price'!C2808:C6739)</f>
        <v>114.92</v>
      </c>
      <c r="F2808" s="15">
        <f t="shared" si="87"/>
        <v>1.652662721893491E-2</v>
      </c>
    </row>
    <row r="2809" spans="1:6">
      <c r="A2809" s="11">
        <v>40624</v>
      </c>
      <c r="B2809" s="13">
        <v>26337.310497980885</v>
      </c>
      <c r="C2809" s="6">
        <v>14.0182</v>
      </c>
      <c r="D2809" s="6">
        <f t="shared" si="86"/>
        <v>1.8690933333333333</v>
      </c>
      <c r="E2809" s="1">
        <f>LOOKUP(A2809,'Crude Price'!A2809:A6740,'Crude Price'!C2809:C6740)</f>
        <v>115.63</v>
      </c>
      <c r="F2809" s="15">
        <f t="shared" si="87"/>
        <v>1.6164432529043791E-2</v>
      </c>
    </row>
    <row r="2810" spans="1:6">
      <c r="A2810" s="11">
        <v>40625</v>
      </c>
      <c r="B2810" s="13">
        <v>25059.076593579557</v>
      </c>
      <c r="C2810" s="6">
        <v>13.7921</v>
      </c>
      <c r="D2810" s="6">
        <f t="shared" si="86"/>
        <v>1.8389466666666665</v>
      </c>
      <c r="E2810" s="1">
        <f>LOOKUP(A2810,'Crude Price'!A2810:A6741,'Crude Price'!C2810:C6741)</f>
        <v>115.65</v>
      </c>
      <c r="F2810" s="15">
        <f t="shared" si="87"/>
        <v>1.5900965556996684E-2</v>
      </c>
    </row>
    <row r="2811" spans="1:6">
      <c r="A2811" s="11">
        <v>40626</v>
      </c>
      <c r="B2811" s="13">
        <v>24930.967270342451</v>
      </c>
      <c r="C2811" s="6">
        <v>13.7921</v>
      </c>
      <c r="D2811" s="6">
        <f t="shared" si="86"/>
        <v>1.8389466666666665</v>
      </c>
      <c r="E2811" s="1">
        <f>LOOKUP(A2811,'Crude Price'!A2811:A6742,'Crude Price'!C2811:C6742)</f>
        <v>115.41</v>
      </c>
      <c r="F2811" s="15">
        <f t="shared" si="87"/>
        <v>1.593403229067383E-2</v>
      </c>
    </row>
    <row r="2812" spans="1:6">
      <c r="A2812" s="11">
        <v>40627</v>
      </c>
      <c r="B2812" s="13">
        <v>23652.733365941123</v>
      </c>
      <c r="C2812" s="6">
        <v>13.565999999999999</v>
      </c>
      <c r="D2812" s="6">
        <f t="shared" si="86"/>
        <v>1.8088</v>
      </c>
      <c r="E2812" s="1">
        <f>LOOKUP(A2812,'Crude Price'!A2812:A6743,'Crude Price'!C2812:C6743)</f>
        <v>115.45</v>
      </c>
      <c r="F2812" s="15">
        <f t="shared" si="87"/>
        <v>1.5667388479861412E-2</v>
      </c>
    </row>
    <row r="2813" spans="1:6">
      <c r="A2813" s="11">
        <v>40630</v>
      </c>
      <c r="B2813" s="13">
        <v>21224.374880375581</v>
      </c>
      <c r="C2813" s="6">
        <v>13.113799999999999</v>
      </c>
      <c r="D2813" s="6">
        <f t="shared" si="86"/>
        <v>1.7485066666666667</v>
      </c>
      <c r="E2813" s="1">
        <f>LOOKUP(A2813,'Crude Price'!A2813:A6744,'Crude Price'!C2813:C6744)</f>
        <v>115.95</v>
      </c>
      <c r="F2813" s="15">
        <f t="shared" si="87"/>
        <v>1.5079833261463274E-2</v>
      </c>
    </row>
    <row r="2814" spans="1:6">
      <c r="A2814" s="11">
        <v>40631</v>
      </c>
      <c r="B2814" s="13">
        <v>18796.016394810042</v>
      </c>
      <c r="C2814" s="6">
        <v>12.661600000000002</v>
      </c>
      <c r="D2814" s="6">
        <f t="shared" si="86"/>
        <v>1.6882133333333336</v>
      </c>
      <c r="E2814" s="1">
        <f>LOOKUP(A2814,'Crude Price'!A2814:A6745,'Crude Price'!C2814:C6745)</f>
        <v>115.58</v>
      </c>
      <c r="F2814" s="15">
        <f t="shared" si="87"/>
        <v>1.4606448635865492E-2</v>
      </c>
    </row>
    <row r="2815" spans="1:6">
      <c r="A2815" s="11">
        <v>40632</v>
      </c>
      <c r="B2815" s="13">
        <v>15217.533328080268</v>
      </c>
      <c r="C2815" s="6">
        <v>11.9833</v>
      </c>
      <c r="D2815" s="6">
        <f t="shared" si="86"/>
        <v>1.5977733333333333</v>
      </c>
      <c r="E2815" s="1">
        <f>LOOKUP(A2815,'Crude Price'!A2815:A6746,'Crude Price'!C2815:C6746)</f>
        <v>115.35</v>
      </c>
      <c r="F2815" s="15">
        <f t="shared" si="87"/>
        <v>1.3851524346192747E-2</v>
      </c>
    </row>
    <row r="2816" spans="1:6">
      <c r="A2816" s="11">
        <v>40633</v>
      </c>
      <c r="B2816" s="13">
        <v>13939.299423678951</v>
      </c>
      <c r="C2816" s="6">
        <v>11.757200000000001</v>
      </c>
      <c r="D2816" s="6">
        <f t="shared" si="86"/>
        <v>1.5676266666666667</v>
      </c>
      <c r="E2816" s="1">
        <f>LOOKUP(A2816,'Crude Price'!A2816:A6747,'Crude Price'!C2816:C6747)</f>
        <v>116.94</v>
      </c>
      <c r="F2816" s="15">
        <f t="shared" si="87"/>
        <v>1.3405393079071889E-2</v>
      </c>
    </row>
    <row r="2817" spans="1:6">
      <c r="A2817" s="11">
        <v>40634</v>
      </c>
      <c r="B2817" s="13">
        <v>12532.95619604051</v>
      </c>
      <c r="C2817" s="6">
        <v>11.5311</v>
      </c>
      <c r="D2817" s="6">
        <f t="shared" si="86"/>
        <v>1.53748</v>
      </c>
      <c r="E2817" s="1">
        <f>LOOKUP(A2817,'Crude Price'!A2817:A6748,'Crude Price'!C2817:C6748)</f>
        <v>118.63</v>
      </c>
      <c r="F2817" s="15">
        <f t="shared" si="87"/>
        <v>1.2960296720896906E-2</v>
      </c>
    </row>
    <row r="2818" spans="1:6">
      <c r="A2818" s="11">
        <v>40637</v>
      </c>
      <c r="B2818" s="13">
        <v>11126.612968402087</v>
      </c>
      <c r="C2818" s="6">
        <v>11.305</v>
      </c>
      <c r="D2818" s="6">
        <f t="shared" si="86"/>
        <v>1.5073333333333332</v>
      </c>
      <c r="E2818" s="1">
        <f>LOOKUP(A2818,'Crude Price'!A2818:A6749,'Crude Price'!C2818:C6749)</f>
        <v>120.07</v>
      </c>
      <c r="F2818" s="15">
        <f t="shared" si="87"/>
        <v>1.2553788068071402E-2</v>
      </c>
    </row>
    <row r="2819" spans="1:6">
      <c r="A2819" s="11">
        <v>40638</v>
      </c>
      <c r="B2819" s="13">
        <v>10870.394321927883</v>
      </c>
      <c r="C2819" s="6">
        <v>11.305</v>
      </c>
      <c r="D2819" s="6">
        <f t="shared" ref="D2819:D2882" si="88">C2819/7.5</f>
        <v>1.5073333333333332</v>
      </c>
      <c r="E2819" s="1">
        <f>LOOKUP(A2819,'Crude Price'!A2819:A6750,'Crude Price'!C2819:C6750)</f>
        <v>122.87</v>
      </c>
      <c r="F2819" s="15">
        <f t="shared" ref="F2819:F2882" si="89">D2819/E2819</f>
        <v>1.2267708418111282E-2</v>
      </c>
    </row>
    <row r="2820" spans="1:6">
      <c r="A2820" s="11">
        <v>40639</v>
      </c>
      <c r="B2820" s="13">
        <v>14064.549418946328</v>
      </c>
      <c r="C2820" s="6">
        <v>11.9833</v>
      </c>
      <c r="D2820" s="6">
        <f t="shared" si="88"/>
        <v>1.5977733333333333</v>
      </c>
      <c r="E2820" s="1">
        <f>LOOKUP(A2820,'Crude Price'!A2820:A6751,'Crude Price'!C2820:C6751)</f>
        <v>123.01</v>
      </c>
      <c r="F2820" s="15">
        <f t="shared" si="89"/>
        <v>1.2988971086361541E-2</v>
      </c>
    </row>
    <row r="2821" spans="1:6">
      <c r="A2821" s="11">
        <v>40640</v>
      </c>
      <c r="B2821" s="13">
        <v>16108.579934800582</v>
      </c>
      <c r="C2821" s="6">
        <v>12.435500000000001</v>
      </c>
      <c r="D2821" s="6">
        <f t="shared" si="88"/>
        <v>1.6580666666666668</v>
      </c>
      <c r="E2821" s="1">
        <f>LOOKUP(A2821,'Crude Price'!A2821:A6752,'Crude Price'!C2821:C6752)</f>
        <v>122.9</v>
      </c>
      <c r="F2821" s="15">
        <f t="shared" si="89"/>
        <v>1.3491185245457012E-2</v>
      </c>
    </row>
    <row r="2822" spans="1:6">
      <c r="A2822" s="11">
        <v>40641</v>
      </c>
      <c r="B2822" s="13">
        <v>15852.361288326378</v>
      </c>
      <c r="C2822" s="6">
        <v>12.435500000000001</v>
      </c>
      <c r="D2822" s="6">
        <f t="shared" si="88"/>
        <v>1.6580666666666668</v>
      </c>
      <c r="E2822" s="1">
        <f>LOOKUP(A2822,'Crude Price'!A2822:A6753,'Crude Price'!C2822:C6753)</f>
        <v>126.3</v>
      </c>
      <c r="F2822" s="15">
        <f t="shared" si="89"/>
        <v>1.3128002111375034E-2</v>
      </c>
    </row>
    <row r="2823" spans="1:6">
      <c r="A2823" s="11">
        <v>40644</v>
      </c>
      <c r="B2823" s="13">
        <v>15916.415949944923</v>
      </c>
      <c r="C2823" s="6">
        <v>12.435500000000001</v>
      </c>
      <c r="D2823" s="6">
        <f t="shared" si="88"/>
        <v>1.6580666666666668</v>
      </c>
      <c r="E2823" s="1">
        <f>LOOKUP(A2823,'Crude Price'!A2823:A6754,'Crude Price'!C2823:C6754)</f>
        <v>126.46</v>
      </c>
      <c r="F2823" s="15">
        <f t="shared" si="89"/>
        <v>1.3111392271601035E-2</v>
      </c>
    </row>
    <row r="2824" spans="1:6">
      <c r="A2824" s="11">
        <v>40645</v>
      </c>
      <c r="B2824" s="13">
        <v>14830.346030399247</v>
      </c>
      <c r="C2824" s="6">
        <v>12.2094</v>
      </c>
      <c r="D2824" s="6">
        <f t="shared" si="88"/>
        <v>1.62792</v>
      </c>
      <c r="E2824" s="1">
        <f>LOOKUP(A2824,'Crude Price'!A2824:A6755,'Crude Price'!C2824:C6755)</f>
        <v>121.33</v>
      </c>
      <c r="F2824" s="15">
        <f t="shared" si="89"/>
        <v>1.3417291683837469E-2</v>
      </c>
    </row>
    <row r="2825" spans="1:6">
      <c r="A2825" s="11">
        <v>40646</v>
      </c>
      <c r="B2825" s="13">
        <v>14894.4006920178</v>
      </c>
      <c r="C2825" s="6">
        <v>12.2094</v>
      </c>
      <c r="D2825" s="6">
        <f t="shared" si="88"/>
        <v>1.62792</v>
      </c>
      <c r="E2825" s="1">
        <f>LOOKUP(A2825,'Crude Price'!A2825:A6756,'Crude Price'!C2825:C6756)</f>
        <v>122.7</v>
      </c>
      <c r="F2825" s="15">
        <f t="shared" si="89"/>
        <v>1.3267481662591687E-2</v>
      </c>
    </row>
    <row r="2826" spans="1:6">
      <c r="A2826" s="11">
        <v>40647</v>
      </c>
      <c r="B2826" s="13">
        <v>14958.455353636353</v>
      </c>
      <c r="C2826" s="6">
        <v>12.2094</v>
      </c>
      <c r="D2826" s="6">
        <f t="shared" si="88"/>
        <v>1.62792</v>
      </c>
      <c r="E2826" s="1">
        <f>LOOKUP(A2826,'Crude Price'!A2826:A6757,'Crude Price'!C2826:C6757)</f>
        <v>122.74</v>
      </c>
      <c r="F2826" s="15">
        <f t="shared" si="89"/>
        <v>1.3263157894736843E-2</v>
      </c>
    </row>
    <row r="2827" spans="1:6">
      <c r="A2827" s="11">
        <v>40648</v>
      </c>
      <c r="B2827" s="13">
        <v>13872.385434090678</v>
      </c>
      <c r="C2827" s="6">
        <v>11.9833</v>
      </c>
      <c r="D2827" s="6">
        <f t="shared" si="88"/>
        <v>1.5977733333333333</v>
      </c>
      <c r="E2827" s="1">
        <f>LOOKUP(A2827,'Crude Price'!A2827:A6758,'Crude Price'!C2827:C6758)</f>
        <v>124.63</v>
      </c>
      <c r="F2827" s="15">
        <f t="shared" si="89"/>
        <v>1.2820134264088368E-2</v>
      </c>
    </row>
    <row r="2828" spans="1:6">
      <c r="A2828" s="11">
        <v>40651</v>
      </c>
      <c r="B2828" s="13">
        <v>10486.066352216572</v>
      </c>
      <c r="C2828" s="6">
        <v>11.305</v>
      </c>
      <c r="D2828" s="6">
        <f t="shared" si="88"/>
        <v>1.5073333333333332</v>
      </c>
      <c r="E2828" s="1">
        <f>LOOKUP(A2828,'Crude Price'!A2828:A6759,'Crude Price'!C2828:C6759)</f>
        <v>121.69</v>
      </c>
      <c r="F2828" s="15">
        <f t="shared" si="89"/>
        <v>1.2386665570986385E-2</v>
      </c>
    </row>
    <row r="2829" spans="1:6">
      <c r="A2829" s="11">
        <v>40652</v>
      </c>
      <c r="B2829" s="13">
        <v>10550.121013835116</v>
      </c>
      <c r="C2829" s="6">
        <v>11.305</v>
      </c>
      <c r="D2829" s="6">
        <f t="shared" si="88"/>
        <v>1.5073333333333332</v>
      </c>
      <c r="E2829" s="1">
        <f>LOOKUP(A2829,'Crude Price'!A2829:A6760,'Crude Price'!C2829:C6760)</f>
        <v>121.35</v>
      </c>
      <c r="F2829" s="15">
        <f t="shared" si="89"/>
        <v>1.242137069083917E-2</v>
      </c>
    </row>
    <row r="2830" spans="1:6">
      <c r="A2830" s="11">
        <v>40653</v>
      </c>
      <c r="B2830" s="13">
        <v>10614.175675453669</v>
      </c>
      <c r="C2830" s="6">
        <v>11.305</v>
      </c>
      <c r="D2830" s="6">
        <f t="shared" si="88"/>
        <v>1.5073333333333332</v>
      </c>
      <c r="E2830" s="1">
        <f>LOOKUP(A2830,'Crude Price'!A2830:A6761,'Crude Price'!C2830:C6761)</f>
        <v>124.26</v>
      </c>
      <c r="F2830" s="15">
        <f t="shared" si="89"/>
        <v>1.2130479102956166E-2</v>
      </c>
    </row>
    <row r="2831" spans="1:6">
      <c r="A2831" s="11">
        <v>40654</v>
      </c>
      <c r="B2831" s="13">
        <v>10678.230337072222</v>
      </c>
      <c r="C2831" s="6">
        <v>11.305</v>
      </c>
      <c r="D2831" s="6">
        <f t="shared" si="88"/>
        <v>1.5073333333333332</v>
      </c>
      <c r="E2831" s="1">
        <f>LOOKUP(A2831,'Crude Price'!A2831:A6762,'Crude Price'!C2831:C6762)</f>
        <v>123.64</v>
      </c>
      <c r="F2831" s="15">
        <f t="shared" si="89"/>
        <v>1.2191308098781406E-2</v>
      </c>
    </row>
    <row r="2832" spans="1:6">
      <c r="A2832" s="11">
        <v>40659</v>
      </c>
      <c r="B2832" s="13">
        <v>9592.1604175265475</v>
      </c>
      <c r="C2832" s="6">
        <v>11.078899999999999</v>
      </c>
      <c r="D2832" s="6">
        <f t="shared" si="88"/>
        <v>1.4771866666666666</v>
      </c>
      <c r="E2832" s="1">
        <f>LOOKUP(A2832,'Crude Price'!A2832:A6763,'Crude Price'!C2832:C6763)</f>
        <v>124.55</v>
      </c>
      <c r="F2832" s="15">
        <f t="shared" si="89"/>
        <v>1.1860190017395959E-2</v>
      </c>
    </row>
    <row r="2833" spans="1:6">
      <c r="A2833" s="11">
        <v>40660</v>
      </c>
      <c r="B2833" s="13">
        <v>9656.2150791451004</v>
      </c>
      <c r="C2833" s="6">
        <v>11.078899999999999</v>
      </c>
      <c r="D2833" s="6">
        <f t="shared" si="88"/>
        <v>1.4771866666666666</v>
      </c>
      <c r="E2833" s="1">
        <f>LOOKUP(A2833,'Crude Price'!A2833:A6764,'Crude Price'!C2833:C6764)</f>
        <v>124.94</v>
      </c>
      <c r="F2833" s="15">
        <f t="shared" si="89"/>
        <v>1.1823168454191344E-2</v>
      </c>
    </row>
    <row r="2834" spans="1:6">
      <c r="A2834" s="11">
        <v>40661</v>
      </c>
      <c r="B2834" s="13">
        <v>8570.1451595994258</v>
      </c>
      <c r="C2834" s="6">
        <v>10.852799999999998</v>
      </c>
      <c r="D2834" s="6">
        <f t="shared" si="88"/>
        <v>1.4470399999999999</v>
      </c>
      <c r="E2834" s="1">
        <f>LOOKUP(A2834,'Crude Price'!A2834:A6765,'Crude Price'!C2834:C6765)</f>
        <v>126.59</v>
      </c>
      <c r="F2834" s="15">
        <f t="shared" si="89"/>
        <v>1.1430918713958448E-2</v>
      </c>
    </row>
    <row r="2835" spans="1:6">
      <c r="A2835" s="11">
        <v>40666</v>
      </c>
      <c r="B2835" s="13">
        <v>9784.3244023822062</v>
      </c>
      <c r="C2835" s="6">
        <v>11.078899999999999</v>
      </c>
      <c r="D2835" s="6">
        <f t="shared" si="88"/>
        <v>1.4771866666666666</v>
      </c>
      <c r="E2835" s="1">
        <f>LOOKUP(A2835,'Crude Price'!A2835:A6766,'Crude Price'!C2835:C6766)</f>
        <v>124.01</v>
      </c>
      <c r="F2835" s="15">
        <f t="shared" si="89"/>
        <v>1.1911835067064483E-2</v>
      </c>
    </row>
    <row r="2836" spans="1:6">
      <c r="A2836" s="11">
        <v>40667</v>
      </c>
      <c r="B2836" s="13">
        <v>9848.3790640007519</v>
      </c>
      <c r="C2836" s="6">
        <v>11.078899999999999</v>
      </c>
      <c r="D2836" s="6">
        <f t="shared" si="88"/>
        <v>1.4771866666666666</v>
      </c>
      <c r="E2836" s="1">
        <f>LOOKUP(A2836,'Crude Price'!A2836:A6767,'Crude Price'!C2836:C6767)</f>
        <v>121.55</v>
      </c>
      <c r="F2836" s="15">
        <f t="shared" si="89"/>
        <v>1.2152913752913753E-2</v>
      </c>
    </row>
    <row r="2837" spans="1:6">
      <c r="A2837" s="11">
        <v>40668</v>
      </c>
      <c r="B2837" s="13">
        <v>10360.816356949168</v>
      </c>
      <c r="C2837" s="6">
        <v>11.078899999999999</v>
      </c>
      <c r="D2837" s="6">
        <f t="shared" si="88"/>
        <v>1.4771866666666666</v>
      </c>
      <c r="E2837" s="1">
        <f>LOOKUP(A2837,'Crude Price'!A2837:A6768,'Crude Price'!C2837:C6768)</f>
        <v>111.93</v>
      </c>
      <c r="F2837" s="15">
        <f t="shared" si="89"/>
        <v>1.3197415051073587E-2</v>
      </c>
    </row>
    <row r="2838" spans="1:6">
      <c r="A2838" s="11">
        <v>40669</v>
      </c>
      <c r="B2838" s="13">
        <v>10681.089665041925</v>
      </c>
      <c r="C2838" s="6">
        <v>11.078899999999999</v>
      </c>
      <c r="D2838" s="6">
        <f t="shared" si="88"/>
        <v>1.4771866666666666</v>
      </c>
      <c r="E2838" s="1">
        <f>LOOKUP(A2838,'Crude Price'!A2838:A6769,'Crude Price'!C2838:C6769)</f>
        <v>113.69</v>
      </c>
      <c r="F2838" s="15">
        <f t="shared" si="89"/>
        <v>1.2993109918785E-2</v>
      </c>
    </row>
    <row r="2839" spans="1:6">
      <c r="A2839" s="11">
        <v>40672</v>
      </c>
      <c r="B2839" s="13">
        <v>11001.36297313469</v>
      </c>
      <c r="C2839" s="6">
        <v>11.078899999999999</v>
      </c>
      <c r="D2839" s="6">
        <f t="shared" si="88"/>
        <v>1.4771866666666666</v>
      </c>
      <c r="E2839" s="1">
        <f>LOOKUP(A2839,'Crude Price'!A2839:A6770,'Crude Price'!C2839:C6770)</f>
        <v>113.21</v>
      </c>
      <c r="F2839" s="15">
        <f t="shared" si="89"/>
        <v>1.3048199511232813E-2</v>
      </c>
    </row>
    <row r="2840" spans="1:6">
      <c r="A2840" s="11">
        <v>40673</v>
      </c>
      <c r="B2840" s="13">
        <v>11065.417634753236</v>
      </c>
      <c r="C2840" s="6">
        <v>11.078899999999999</v>
      </c>
      <c r="D2840" s="6">
        <f t="shared" si="88"/>
        <v>1.4771866666666666</v>
      </c>
      <c r="E2840" s="1">
        <f>LOOKUP(A2840,'Crude Price'!A2840:A6771,'Crude Price'!C2840:C6771)</f>
        <v>117.82</v>
      </c>
      <c r="F2840" s="15">
        <f t="shared" si="89"/>
        <v>1.2537656311888192E-2</v>
      </c>
    </row>
    <row r="2841" spans="1:6">
      <c r="A2841" s="11">
        <v>40674</v>
      </c>
      <c r="B2841" s="13">
        <v>11129.472296371789</v>
      </c>
      <c r="C2841" s="6">
        <v>11.078899999999999</v>
      </c>
      <c r="D2841" s="6">
        <f t="shared" si="88"/>
        <v>1.4771866666666666</v>
      </c>
      <c r="E2841" s="1">
        <f>LOOKUP(A2841,'Crude Price'!A2841:A6772,'Crude Price'!C2841:C6772)</f>
        <v>115.66</v>
      </c>
      <c r="F2841" s="15">
        <f t="shared" si="89"/>
        <v>1.277180240936077E-2</v>
      </c>
    </row>
    <row r="2842" spans="1:6">
      <c r="A2842" s="11">
        <v>40675</v>
      </c>
      <c r="B2842" s="13">
        <v>11065.417634753236</v>
      </c>
      <c r="C2842" s="6">
        <v>11.078899999999999</v>
      </c>
      <c r="D2842" s="6">
        <f t="shared" si="88"/>
        <v>1.4771866666666666</v>
      </c>
      <c r="E2842" s="1">
        <f>LOOKUP(A2842,'Crude Price'!A2842:A6773,'Crude Price'!C2842:C6773)</f>
        <v>112.87</v>
      </c>
      <c r="F2842" s="15">
        <f t="shared" si="89"/>
        <v>1.3087504799031334E-2</v>
      </c>
    </row>
    <row r="2843" spans="1:6">
      <c r="A2843" s="11">
        <v>40676</v>
      </c>
      <c r="B2843" s="13">
        <v>11001.36297313469</v>
      </c>
      <c r="C2843" s="6">
        <v>11.078899999999999</v>
      </c>
      <c r="D2843" s="6">
        <f t="shared" si="88"/>
        <v>1.4771866666666666</v>
      </c>
      <c r="E2843" s="1">
        <f>LOOKUP(A2843,'Crude Price'!A2843:A6774,'Crude Price'!C2843:C6774)</f>
        <v>113.08</v>
      </c>
      <c r="F2843" s="15">
        <f t="shared" si="89"/>
        <v>1.3063200094328499E-2</v>
      </c>
    </row>
    <row r="2844" spans="1:6">
      <c r="A2844" s="11">
        <v>40679</v>
      </c>
      <c r="B2844" s="13">
        <v>10937.308311516137</v>
      </c>
      <c r="C2844" s="6">
        <v>11.078899999999999</v>
      </c>
      <c r="D2844" s="6">
        <f t="shared" si="88"/>
        <v>1.4771866666666666</v>
      </c>
      <c r="E2844" s="1">
        <f>LOOKUP(A2844,'Crude Price'!A2844:A6775,'Crude Price'!C2844:C6775)</f>
        <v>113.72</v>
      </c>
      <c r="F2844" s="15">
        <f t="shared" si="89"/>
        <v>1.2989682260522922E-2</v>
      </c>
    </row>
    <row r="2845" spans="1:6">
      <c r="A2845" s="11">
        <v>40680</v>
      </c>
      <c r="B2845" s="13">
        <v>10873.253649897584</v>
      </c>
      <c r="C2845" s="6">
        <v>11.078899999999999</v>
      </c>
      <c r="D2845" s="6">
        <f t="shared" si="88"/>
        <v>1.4771866666666666</v>
      </c>
      <c r="E2845" s="1">
        <f>LOOKUP(A2845,'Crude Price'!A2845:A6776,'Crude Price'!C2845:C6776)</f>
        <v>109.39</v>
      </c>
      <c r="F2845" s="15">
        <f t="shared" si="89"/>
        <v>1.350385470944937E-2</v>
      </c>
    </row>
    <row r="2846" spans="1:6">
      <c r="A2846" s="11">
        <v>40681</v>
      </c>
      <c r="B2846" s="13">
        <v>10809.198988279031</v>
      </c>
      <c r="C2846" s="6">
        <v>11.078899999999999</v>
      </c>
      <c r="D2846" s="6">
        <f t="shared" si="88"/>
        <v>1.4771866666666666</v>
      </c>
      <c r="E2846" s="1">
        <f>LOOKUP(A2846,'Crude Price'!A2846:A6777,'Crude Price'!C2846:C6777)</f>
        <v>112.54</v>
      </c>
      <c r="F2846" s="15">
        <f t="shared" si="89"/>
        <v>1.312588116817724E-2</v>
      </c>
    </row>
    <row r="2847" spans="1:6">
      <c r="A2847" s="11">
        <v>40682</v>
      </c>
      <c r="B2847" s="13">
        <v>11895.268907824706</v>
      </c>
      <c r="C2847" s="6">
        <v>11.305</v>
      </c>
      <c r="D2847" s="6">
        <f t="shared" si="88"/>
        <v>1.5073333333333332</v>
      </c>
      <c r="E2847" s="1">
        <f>LOOKUP(A2847,'Crude Price'!A2847:A6778,'Crude Price'!C2847:C6778)</f>
        <v>113.2</v>
      </c>
      <c r="F2847" s="15">
        <f t="shared" si="89"/>
        <v>1.3315665488810363E-2</v>
      </c>
    </row>
    <row r="2848" spans="1:6">
      <c r="A2848" s="11">
        <v>40683</v>
      </c>
      <c r="B2848" s="13">
        <v>11831.214246206153</v>
      </c>
      <c r="C2848" s="6">
        <v>11.305</v>
      </c>
      <c r="D2848" s="6">
        <f t="shared" si="88"/>
        <v>1.5073333333333332</v>
      </c>
      <c r="E2848" s="1">
        <f>LOOKUP(A2848,'Crude Price'!A2848:A6779,'Crude Price'!C2848:C6779)</f>
        <v>111.25</v>
      </c>
      <c r="F2848" s="15">
        <f t="shared" si="89"/>
        <v>1.3549063670411983E-2</v>
      </c>
    </row>
    <row r="2849" spans="1:6">
      <c r="A2849" s="11">
        <v>40686</v>
      </c>
      <c r="B2849" s="13">
        <v>12917.284165751829</v>
      </c>
      <c r="C2849" s="6">
        <v>11.5311</v>
      </c>
      <c r="D2849" s="6">
        <f t="shared" si="88"/>
        <v>1.53748</v>
      </c>
      <c r="E2849" s="1">
        <f>LOOKUP(A2849,'Crude Price'!A2849:A6780,'Crude Price'!C2849:C6780)</f>
        <v>110.13</v>
      </c>
      <c r="F2849" s="15">
        <f t="shared" si="89"/>
        <v>1.3960592027603741E-2</v>
      </c>
    </row>
    <row r="2850" spans="1:6">
      <c r="A2850" s="11">
        <v>40687</v>
      </c>
      <c r="B2850" s="13">
        <v>14003.354085297504</v>
      </c>
      <c r="C2850" s="6">
        <v>11.757200000000001</v>
      </c>
      <c r="D2850" s="6">
        <f t="shared" si="88"/>
        <v>1.5676266666666667</v>
      </c>
      <c r="E2850" s="1">
        <f>LOOKUP(A2850,'Crude Price'!A2850:A6781,'Crude Price'!C2850:C6781)</f>
        <v>112.52</v>
      </c>
      <c r="F2850" s="15">
        <f t="shared" si="89"/>
        <v>1.3931982462377059E-2</v>
      </c>
    </row>
    <row r="2851" spans="1:6">
      <c r="A2851" s="11">
        <v>40688</v>
      </c>
      <c r="B2851" s="13">
        <v>14003.354085297504</v>
      </c>
      <c r="C2851" s="6">
        <v>11.757200000000001</v>
      </c>
      <c r="D2851" s="6">
        <f t="shared" si="88"/>
        <v>1.5676266666666667</v>
      </c>
      <c r="E2851" s="1">
        <f>LOOKUP(A2851,'Crude Price'!A2851:A6782,'Crude Price'!C2851:C6782)</f>
        <v>114.47</v>
      </c>
      <c r="F2851" s="15">
        <f t="shared" si="89"/>
        <v>1.3694650709064967E-2</v>
      </c>
    </row>
    <row r="2852" spans="1:6">
      <c r="A2852" s="11">
        <v>40689</v>
      </c>
      <c r="B2852" s="13">
        <v>14003.354085297504</v>
      </c>
      <c r="C2852" s="6">
        <v>11.757200000000001</v>
      </c>
      <c r="D2852" s="6">
        <f t="shared" si="88"/>
        <v>1.5676266666666667</v>
      </c>
      <c r="E2852" s="1">
        <f>LOOKUP(A2852,'Crude Price'!A2852:A6783,'Crude Price'!C2852:C6783)</f>
        <v>115.06</v>
      </c>
      <c r="F2852" s="15">
        <f t="shared" si="89"/>
        <v>1.3624427834752883E-2</v>
      </c>
    </row>
    <row r="2853" spans="1:6">
      <c r="A2853" s="11">
        <v>40690</v>
      </c>
      <c r="B2853" s="13">
        <v>14003.354085297504</v>
      </c>
      <c r="C2853" s="6">
        <v>11.757200000000001</v>
      </c>
      <c r="D2853" s="6">
        <f t="shared" si="88"/>
        <v>1.5676266666666667</v>
      </c>
      <c r="E2853" s="1">
        <f>LOOKUP(A2853,'Crude Price'!A2853:A6784,'Crude Price'!C2853:C6784)</f>
        <v>114.85</v>
      </c>
      <c r="F2853" s="15">
        <f t="shared" si="89"/>
        <v>1.3649339718473373E-2</v>
      </c>
    </row>
    <row r="2854" spans="1:6">
      <c r="A2854" s="11">
        <v>40694</v>
      </c>
      <c r="B2854" s="13">
        <v>14003.354085297504</v>
      </c>
      <c r="C2854" s="6">
        <v>11.757200000000001</v>
      </c>
      <c r="D2854" s="6">
        <f t="shared" si="88"/>
        <v>1.5676266666666667</v>
      </c>
      <c r="E2854" s="1">
        <f>LOOKUP(A2854,'Crude Price'!A2854:A6785,'Crude Price'!C2854:C6785)</f>
        <v>117.18</v>
      </c>
      <c r="F2854" s="15">
        <f t="shared" si="89"/>
        <v>1.3377937076861808E-2</v>
      </c>
    </row>
    <row r="2855" spans="1:6">
      <c r="A2855" s="11">
        <v>40695</v>
      </c>
      <c r="B2855" s="13">
        <v>15153.478666461715</v>
      </c>
      <c r="C2855" s="6">
        <v>11.9833</v>
      </c>
      <c r="D2855" s="6">
        <f t="shared" si="88"/>
        <v>1.5977733333333333</v>
      </c>
      <c r="E2855" s="1">
        <f>LOOKUP(A2855,'Crude Price'!A2855:A6786,'Crude Price'!C2855:C6786)</f>
        <v>116.15</v>
      </c>
      <c r="F2855" s="15">
        <f t="shared" si="89"/>
        <v>1.3756119959822068E-2</v>
      </c>
    </row>
    <row r="2856" spans="1:6">
      <c r="A2856" s="11">
        <v>40696</v>
      </c>
      <c r="B2856" s="13">
        <v>17453.727828790172</v>
      </c>
      <c r="C2856" s="6">
        <v>12.435500000000001</v>
      </c>
      <c r="D2856" s="6">
        <f t="shared" si="88"/>
        <v>1.6580666666666668</v>
      </c>
      <c r="E2856" s="1">
        <f>LOOKUP(A2856,'Crude Price'!A2856:A6787,'Crude Price'!C2856:C6787)</f>
        <v>114.3</v>
      </c>
      <c r="F2856" s="15">
        <f t="shared" si="89"/>
        <v>1.4506270049577137E-2</v>
      </c>
    </row>
    <row r="2857" spans="1:6">
      <c r="A2857" s="11">
        <v>40697</v>
      </c>
      <c r="B2857" s="13">
        <v>17453.727828790172</v>
      </c>
      <c r="C2857" s="6">
        <v>12.435500000000001</v>
      </c>
      <c r="D2857" s="6">
        <f t="shared" si="88"/>
        <v>1.6580666666666668</v>
      </c>
      <c r="E2857" s="1">
        <f>LOOKUP(A2857,'Crude Price'!A2857:A6788,'Crude Price'!C2857:C6788)</f>
        <v>115.09</v>
      </c>
      <c r="F2857" s="15">
        <f t="shared" si="89"/>
        <v>1.4406696208764157E-2</v>
      </c>
    </row>
    <row r="2858" spans="1:6">
      <c r="A2858" s="11">
        <v>40700</v>
      </c>
      <c r="B2858" s="13">
        <v>17453.727828790172</v>
      </c>
      <c r="C2858" s="6">
        <v>12.435500000000001</v>
      </c>
      <c r="D2858" s="6">
        <f t="shared" si="88"/>
        <v>1.6580666666666668</v>
      </c>
      <c r="E2858" s="1">
        <f>LOOKUP(A2858,'Crude Price'!A2858:A6789,'Crude Price'!C2858:C6789)</f>
        <v>115.4</v>
      </c>
      <c r="F2858" s="15">
        <f t="shared" si="89"/>
        <v>1.4367995378393993E-2</v>
      </c>
    </row>
    <row r="2859" spans="1:6">
      <c r="A2859" s="11">
        <v>40701</v>
      </c>
      <c r="B2859" s="13">
        <v>17453.727828790172</v>
      </c>
      <c r="C2859" s="6">
        <v>12.435500000000001</v>
      </c>
      <c r="D2859" s="6">
        <f t="shared" si="88"/>
        <v>1.6580666666666668</v>
      </c>
      <c r="E2859" s="1">
        <f>LOOKUP(A2859,'Crude Price'!A2859:A6790,'Crude Price'!C2859:C6790)</f>
        <v>116.14</v>
      </c>
      <c r="F2859" s="15">
        <f t="shared" si="89"/>
        <v>1.4276447965099593E-2</v>
      </c>
    </row>
    <row r="2860" spans="1:6">
      <c r="A2860" s="11">
        <v>40702</v>
      </c>
      <c r="B2860" s="13">
        <v>20711.937587427161</v>
      </c>
      <c r="C2860" s="6">
        <v>13.113799999999999</v>
      </c>
      <c r="D2860" s="6">
        <f t="shared" si="88"/>
        <v>1.7485066666666667</v>
      </c>
      <c r="E2860" s="1">
        <f>LOOKUP(A2860,'Crude Price'!A2860:A6791,'Crude Price'!C2860:C6791)</f>
        <v>118.43</v>
      </c>
      <c r="F2860" s="15">
        <f t="shared" si="89"/>
        <v>1.4764051901263755E-2</v>
      </c>
    </row>
    <row r="2861" spans="1:6">
      <c r="A2861" s="11">
        <v>40703</v>
      </c>
      <c r="B2861" s="13">
        <v>20711.937587427161</v>
      </c>
      <c r="C2861" s="6">
        <v>13.113799999999999</v>
      </c>
      <c r="D2861" s="6">
        <f t="shared" si="88"/>
        <v>1.7485066666666667</v>
      </c>
      <c r="E2861" s="1">
        <f>LOOKUP(A2861,'Crude Price'!A2861:A6792,'Crude Price'!C2861:C6792)</f>
        <v>119.95</v>
      </c>
      <c r="F2861" s="15">
        <f t="shared" si="89"/>
        <v>1.457696262331527E-2</v>
      </c>
    </row>
    <row r="2862" spans="1:6">
      <c r="A2862" s="11">
        <v>40704</v>
      </c>
      <c r="B2862" s="13">
        <v>21862.062168591383</v>
      </c>
      <c r="C2862" s="6">
        <v>13.339899999999998</v>
      </c>
      <c r="D2862" s="6">
        <f t="shared" si="88"/>
        <v>1.7786533333333332</v>
      </c>
      <c r="E2862" s="1">
        <f>LOOKUP(A2862,'Crude Price'!A2862:A6793,'Crude Price'!C2862:C6793)</f>
        <v>118.71</v>
      </c>
      <c r="F2862" s="15">
        <f t="shared" si="89"/>
        <v>1.4983180299328897E-2</v>
      </c>
    </row>
    <row r="2863" spans="1:6">
      <c r="A2863" s="11">
        <v>40707</v>
      </c>
      <c r="B2863" s="13">
        <v>21862.062168591383</v>
      </c>
      <c r="C2863" s="6">
        <v>13.339899999999998</v>
      </c>
      <c r="D2863" s="6">
        <f t="shared" si="88"/>
        <v>1.7786533333333332</v>
      </c>
      <c r="E2863" s="1">
        <f>LOOKUP(A2863,'Crude Price'!A2863:A6794,'Crude Price'!C2863:C6794)</f>
        <v>120.49</v>
      </c>
      <c r="F2863" s="15">
        <f t="shared" si="89"/>
        <v>1.4761833623813871E-2</v>
      </c>
    </row>
    <row r="2864" spans="1:6">
      <c r="A2864" s="11">
        <v>40708</v>
      </c>
      <c r="B2864" s="13">
        <v>20711.937587427161</v>
      </c>
      <c r="C2864" s="6">
        <v>13.113799999999999</v>
      </c>
      <c r="D2864" s="6">
        <f t="shared" si="88"/>
        <v>1.7485066666666667</v>
      </c>
      <c r="E2864" s="1">
        <f>LOOKUP(A2864,'Crude Price'!A2864:A6795,'Crude Price'!C2864:C6795)</f>
        <v>120.35</v>
      </c>
      <c r="F2864" s="15">
        <f t="shared" si="89"/>
        <v>1.4528514056224901E-2</v>
      </c>
    </row>
    <row r="2865" spans="1:6">
      <c r="A2865" s="11">
        <v>40709</v>
      </c>
      <c r="B2865" s="13">
        <v>20711.937587427161</v>
      </c>
      <c r="C2865" s="6">
        <v>13.113799999999999</v>
      </c>
      <c r="D2865" s="6">
        <f t="shared" si="88"/>
        <v>1.7485066666666667</v>
      </c>
      <c r="E2865" s="1">
        <f>LOOKUP(A2865,'Crude Price'!A2865:A6796,'Crude Price'!C2865:C6796)</f>
        <v>114.67</v>
      </c>
      <c r="F2865" s="15">
        <f t="shared" si="89"/>
        <v>1.5248161390657248E-2</v>
      </c>
    </row>
    <row r="2866" spans="1:6">
      <c r="A2866" s="11">
        <v>40710</v>
      </c>
      <c r="B2866" s="13">
        <v>21862.062168591383</v>
      </c>
      <c r="C2866" s="6">
        <v>13.339899999999998</v>
      </c>
      <c r="D2866" s="6">
        <f t="shared" si="88"/>
        <v>1.7786533333333332</v>
      </c>
      <c r="E2866" s="1">
        <f>LOOKUP(A2866,'Crude Price'!A2866:A6797,'Crude Price'!C2866:C6797)</f>
        <v>114.69</v>
      </c>
      <c r="F2866" s="15">
        <f t="shared" si="89"/>
        <v>1.5508355857819629E-2</v>
      </c>
    </row>
    <row r="2867" spans="1:6">
      <c r="A2867" s="11">
        <v>40711</v>
      </c>
      <c r="B2867" s="13">
        <v>21862.062168591383</v>
      </c>
      <c r="C2867" s="6">
        <v>13.339899999999998</v>
      </c>
      <c r="D2867" s="6">
        <f t="shared" si="88"/>
        <v>1.7786533333333332</v>
      </c>
      <c r="E2867" s="1">
        <f>LOOKUP(A2867,'Crude Price'!A2867:A6798,'Crude Price'!C2867:C6798)</f>
        <v>113.74</v>
      </c>
      <c r="F2867" s="15">
        <f t="shared" si="89"/>
        <v>1.56378875798605E-2</v>
      </c>
    </row>
    <row r="2868" spans="1:6">
      <c r="A2868" s="11">
        <v>40714</v>
      </c>
      <c r="B2868" s="13">
        <v>21862.062168591383</v>
      </c>
      <c r="C2868" s="6">
        <v>13.339899999999998</v>
      </c>
      <c r="D2868" s="6">
        <f t="shared" si="88"/>
        <v>1.7786533333333332</v>
      </c>
      <c r="E2868" s="1">
        <f>LOOKUP(A2868,'Crude Price'!A2868:A6799,'Crude Price'!C2868:C6799)</f>
        <v>112.21</v>
      </c>
      <c r="F2868" s="15">
        <f t="shared" si="89"/>
        <v>1.5851112497400708E-2</v>
      </c>
    </row>
    <row r="2869" spans="1:6">
      <c r="A2869" s="11">
        <v>40715</v>
      </c>
      <c r="B2869" s="13">
        <v>21862.062168591383</v>
      </c>
      <c r="C2869" s="6">
        <v>13.339899999999998</v>
      </c>
      <c r="D2869" s="6">
        <f t="shared" si="88"/>
        <v>1.7786533333333332</v>
      </c>
      <c r="E2869" s="1">
        <f>LOOKUP(A2869,'Crude Price'!A2869:A6800,'Crude Price'!C2869:C6800)</f>
        <v>112.02</v>
      </c>
      <c r="F2869" s="15">
        <f t="shared" si="89"/>
        <v>1.5877997976551806E-2</v>
      </c>
    </row>
    <row r="2870" spans="1:6">
      <c r="A2870" s="11">
        <v>40716</v>
      </c>
      <c r="B2870" s="13">
        <v>21862.062168591383</v>
      </c>
      <c r="C2870" s="6">
        <v>13.339899999999998</v>
      </c>
      <c r="D2870" s="6">
        <f t="shared" si="88"/>
        <v>1.7786533333333332</v>
      </c>
      <c r="E2870" s="1">
        <f>LOOKUP(A2870,'Crude Price'!A2870:A6801,'Crude Price'!C2870:C6801)</f>
        <v>113.59</v>
      </c>
      <c r="F2870" s="15">
        <f t="shared" si="89"/>
        <v>1.5658538016844203E-2</v>
      </c>
    </row>
    <row r="2871" spans="1:6">
      <c r="A2871" s="11">
        <v>40717</v>
      </c>
      <c r="B2871" s="13">
        <v>21669.898183735731</v>
      </c>
      <c r="C2871" s="6">
        <v>13.339899999999998</v>
      </c>
      <c r="D2871" s="6">
        <f t="shared" si="88"/>
        <v>1.7786533333333332</v>
      </c>
      <c r="E2871" s="1">
        <f>LOOKUP(A2871,'Crude Price'!A2871:A6802,'Crude Price'!C2871:C6802)</f>
        <v>108.27</v>
      </c>
      <c r="F2871" s="15">
        <f t="shared" si="89"/>
        <v>1.6427942489455373E-2</v>
      </c>
    </row>
    <row r="2872" spans="1:6">
      <c r="A2872" s="11">
        <v>40718</v>
      </c>
      <c r="B2872" s="13">
        <v>16877.235874223203</v>
      </c>
      <c r="C2872" s="6">
        <v>12.435500000000001</v>
      </c>
      <c r="D2872" s="6">
        <f t="shared" si="88"/>
        <v>1.6580666666666668</v>
      </c>
      <c r="E2872" s="1">
        <f>LOOKUP(A2872,'Crude Price'!A2872:A6803,'Crude Price'!C2872:C6803)</f>
        <v>104.79</v>
      </c>
      <c r="F2872" s="15">
        <f t="shared" si="89"/>
        <v>1.5822756624359832E-2</v>
      </c>
    </row>
    <row r="2873" spans="1:6">
      <c r="A2873" s="11">
        <v>40721</v>
      </c>
      <c r="B2873" s="13">
        <v>14384.822727039094</v>
      </c>
      <c r="C2873" s="6">
        <v>11.9833</v>
      </c>
      <c r="D2873" s="6">
        <f t="shared" si="88"/>
        <v>1.5977733333333333</v>
      </c>
      <c r="E2873" s="1">
        <f>LOOKUP(A2873,'Crude Price'!A2873:A6804,'Crude Price'!C2873:C6804)</f>
        <v>104.57</v>
      </c>
      <c r="F2873" s="15">
        <f t="shared" si="89"/>
        <v>1.5279461923432471E-2</v>
      </c>
    </row>
    <row r="2874" spans="1:6">
      <c r="A2874" s="11">
        <v>40722</v>
      </c>
      <c r="B2874" s="13">
        <v>13042.534161019224</v>
      </c>
      <c r="C2874" s="6">
        <v>11.757200000000001</v>
      </c>
      <c r="D2874" s="6">
        <f t="shared" si="88"/>
        <v>1.5676266666666667</v>
      </c>
      <c r="E2874" s="1">
        <f>LOOKUP(A2874,'Crude Price'!A2874:A6805,'Crude Price'!C2874:C6805)</f>
        <v>107.57</v>
      </c>
      <c r="F2874" s="15">
        <f t="shared" si="89"/>
        <v>1.4573084193238512E-2</v>
      </c>
    </row>
    <row r="2875" spans="1:6">
      <c r="A2875" s="11">
        <v>40723</v>
      </c>
      <c r="B2875" s="13">
        <v>11700.245594999336</v>
      </c>
      <c r="C2875" s="6">
        <v>11.5311</v>
      </c>
      <c r="D2875" s="6">
        <f t="shared" si="88"/>
        <v>1.53748</v>
      </c>
      <c r="E2875" s="1">
        <f>LOOKUP(A2875,'Crude Price'!A2875:A6806,'Crude Price'!C2875:C6806)</f>
        <v>111.49</v>
      </c>
      <c r="F2875" s="15">
        <f t="shared" si="89"/>
        <v>1.379029509373038E-2</v>
      </c>
    </row>
    <row r="2876" spans="1:6">
      <c r="A2876" s="11">
        <v>40724</v>
      </c>
      <c r="B2876" s="13">
        <v>10357.957028979466</v>
      </c>
      <c r="C2876" s="6">
        <v>11.305</v>
      </c>
      <c r="D2876" s="6">
        <f t="shared" si="88"/>
        <v>1.5073333333333332</v>
      </c>
      <c r="E2876" s="1">
        <f>LOOKUP(A2876,'Crude Price'!A2876:A6807,'Crude Price'!C2876:C6807)</f>
        <v>111.71</v>
      </c>
      <c r="F2876" s="15">
        <f t="shared" si="89"/>
        <v>1.3493271267866201E-2</v>
      </c>
    </row>
    <row r="2877" spans="1:6">
      <c r="A2877" s="11">
        <v>40725</v>
      </c>
      <c r="B2877" s="13">
        <v>9207.8324478152372</v>
      </c>
      <c r="C2877" s="6">
        <v>11.078899999999999</v>
      </c>
      <c r="D2877" s="6">
        <f t="shared" si="88"/>
        <v>1.4771866666666666</v>
      </c>
      <c r="E2877" s="1">
        <f>LOOKUP(A2877,'Crude Price'!A2877:A6808,'Crude Price'!C2877:C6808)</f>
        <v>109.82</v>
      </c>
      <c r="F2877" s="15">
        <f t="shared" si="89"/>
        <v>1.3450980392156864E-2</v>
      </c>
    </row>
    <row r="2878" spans="1:6">
      <c r="A2878" s="11">
        <v>40728</v>
      </c>
      <c r="B2878" s="13">
        <v>9207.8324478152372</v>
      </c>
      <c r="C2878" s="6">
        <v>11.078899999999999</v>
      </c>
      <c r="D2878" s="6">
        <f t="shared" si="88"/>
        <v>1.4771866666666666</v>
      </c>
      <c r="E2878" s="1">
        <f>LOOKUP(A2878,'Crude Price'!A2878:A6809,'Crude Price'!C2878:C6809)</f>
        <v>109.82</v>
      </c>
      <c r="F2878" s="15">
        <f t="shared" si="89"/>
        <v>1.3450980392156864E-2</v>
      </c>
    </row>
    <row r="2879" spans="1:6">
      <c r="A2879" s="11">
        <v>40729</v>
      </c>
      <c r="B2879" s="13">
        <v>9207.8324478152372</v>
      </c>
      <c r="C2879" s="6">
        <v>11.078899999999999</v>
      </c>
      <c r="D2879" s="6">
        <f t="shared" si="88"/>
        <v>1.4771866666666666</v>
      </c>
      <c r="E2879" s="1">
        <f>LOOKUP(A2879,'Crude Price'!A2879:A6810,'Crude Price'!C2879:C6810)</f>
        <v>113.21</v>
      </c>
      <c r="F2879" s="15">
        <f t="shared" si="89"/>
        <v>1.3048199511232813E-2</v>
      </c>
    </row>
    <row r="2880" spans="1:6">
      <c r="A2880" s="11">
        <v>40730</v>
      </c>
      <c r="B2880" s="13">
        <v>9207.8324478152372</v>
      </c>
      <c r="C2880" s="6">
        <v>11.078899999999999</v>
      </c>
      <c r="D2880" s="6">
        <f t="shared" si="88"/>
        <v>1.4771866666666666</v>
      </c>
      <c r="E2880" s="1">
        <f>LOOKUP(A2880,'Crude Price'!A2880:A6811,'Crude Price'!C2880:C6811)</f>
        <v>113.55</v>
      </c>
      <c r="F2880" s="15">
        <f t="shared" si="89"/>
        <v>1.3009129605166593E-2</v>
      </c>
    </row>
    <row r="2881" spans="1:6">
      <c r="A2881" s="11">
        <v>40731</v>
      </c>
      <c r="B2881" s="13">
        <v>9207.8324478152372</v>
      </c>
      <c r="C2881" s="6">
        <v>11.078899999999999</v>
      </c>
      <c r="D2881" s="6">
        <f t="shared" si="88"/>
        <v>1.4771866666666666</v>
      </c>
      <c r="E2881" s="1">
        <f>LOOKUP(A2881,'Crude Price'!A2881:A6812,'Crude Price'!C2881:C6812)</f>
        <v>117.4</v>
      </c>
      <c r="F2881" s="15">
        <f t="shared" si="89"/>
        <v>1.2582509937535491E-2</v>
      </c>
    </row>
    <row r="2882" spans="1:6">
      <c r="A2882" s="11">
        <v>40732</v>
      </c>
      <c r="B2882" s="13">
        <v>9207.8324478152372</v>
      </c>
      <c r="C2882" s="6">
        <v>11.078899999999999</v>
      </c>
      <c r="D2882" s="6">
        <f t="shared" si="88"/>
        <v>1.4771866666666666</v>
      </c>
      <c r="E2882" s="1">
        <f>LOOKUP(A2882,'Crude Price'!A2882:A6813,'Crude Price'!C2882:C6813)</f>
        <v>117.4</v>
      </c>
      <c r="F2882" s="15">
        <f t="shared" si="89"/>
        <v>1.2582509937535491E-2</v>
      </c>
    </row>
    <row r="2883" spans="1:6">
      <c r="A2883" s="11">
        <v>40735</v>
      </c>
      <c r="B2883" s="13">
        <v>9207.8324478152372</v>
      </c>
      <c r="C2883" s="6">
        <v>11.078899999999999</v>
      </c>
      <c r="D2883" s="6">
        <f t="shared" ref="D2883:D2946" si="90">C2883/7.5</f>
        <v>1.4771866666666666</v>
      </c>
      <c r="E2883" s="1">
        <f>LOOKUP(A2883,'Crude Price'!A2883:A6814,'Crude Price'!C2883:C6814)</f>
        <v>117.35</v>
      </c>
      <c r="F2883" s="15">
        <f t="shared" ref="F2883:F2946" si="91">D2883/E2883</f>
        <v>1.2587871041045307E-2</v>
      </c>
    </row>
    <row r="2884" spans="1:6">
      <c r="A2884" s="11">
        <v>40736</v>
      </c>
      <c r="B2884" s="13">
        <v>9207.8324478152372</v>
      </c>
      <c r="C2884" s="6">
        <v>11.078899999999999</v>
      </c>
      <c r="D2884" s="6">
        <f t="shared" si="90"/>
        <v>1.4771866666666666</v>
      </c>
      <c r="E2884" s="1">
        <f>LOOKUP(A2884,'Crude Price'!A2884:A6815,'Crude Price'!C2884:C6815)</f>
        <v>117.36</v>
      </c>
      <c r="F2884" s="15">
        <f t="shared" si="91"/>
        <v>1.2586798454896615E-2</v>
      </c>
    </row>
    <row r="2885" spans="1:6">
      <c r="A2885" s="11">
        <v>40737</v>
      </c>
      <c r="B2885" s="13">
        <v>9399.9964326708869</v>
      </c>
      <c r="C2885" s="6">
        <v>11.078899999999999</v>
      </c>
      <c r="D2885" s="6">
        <f t="shared" si="90"/>
        <v>1.4771866666666666</v>
      </c>
      <c r="E2885" s="1">
        <f>LOOKUP(A2885,'Crude Price'!A2885:A6816,'Crude Price'!C2885:C6816)</f>
        <v>118.46</v>
      </c>
      <c r="F2885" s="15">
        <f t="shared" si="91"/>
        <v>1.2469919522764366E-2</v>
      </c>
    </row>
    <row r="2886" spans="1:6">
      <c r="A2886" s="11">
        <v>40738</v>
      </c>
      <c r="B2886" s="13">
        <v>9399.9964326708869</v>
      </c>
      <c r="C2886" s="6">
        <v>11.078899999999999</v>
      </c>
      <c r="D2886" s="6">
        <f t="shared" si="90"/>
        <v>1.4771866666666666</v>
      </c>
      <c r="E2886" s="1">
        <f>LOOKUP(A2886,'Crude Price'!A2886:A6817,'Crude Price'!C2886:C6817)</f>
        <v>117.38</v>
      </c>
      <c r="F2886" s="15">
        <f t="shared" si="91"/>
        <v>1.2584653830862725E-2</v>
      </c>
    </row>
    <row r="2887" spans="1:6">
      <c r="A2887" s="11">
        <v>40739</v>
      </c>
      <c r="B2887" s="13">
        <v>10550.121013835116</v>
      </c>
      <c r="C2887" s="6">
        <v>11.305</v>
      </c>
      <c r="D2887" s="6">
        <f t="shared" si="90"/>
        <v>1.5073333333333332</v>
      </c>
      <c r="E2887" s="1">
        <f>LOOKUP(A2887,'Crude Price'!A2887:A6818,'Crude Price'!C2887:C6818)</f>
        <v>118.06</v>
      </c>
      <c r="F2887" s="15">
        <f t="shared" si="91"/>
        <v>1.2767519340448358E-2</v>
      </c>
    </row>
    <row r="2888" spans="1:6">
      <c r="A2888" s="11">
        <v>40742</v>
      </c>
      <c r="B2888" s="13">
        <v>10550.121013835116</v>
      </c>
      <c r="C2888" s="6">
        <v>11.305</v>
      </c>
      <c r="D2888" s="6">
        <f t="shared" si="90"/>
        <v>1.5073333333333332</v>
      </c>
      <c r="E2888" s="1">
        <f>LOOKUP(A2888,'Crude Price'!A2888:A6819,'Crude Price'!C2888:C6819)</f>
        <v>117.05</v>
      </c>
      <c r="F2888" s="15">
        <f t="shared" si="91"/>
        <v>1.2877687597892637E-2</v>
      </c>
    </row>
    <row r="2889" spans="1:6">
      <c r="A2889" s="11">
        <v>40743</v>
      </c>
      <c r="B2889" s="13">
        <v>10550.121013835116</v>
      </c>
      <c r="C2889" s="6">
        <v>11.305</v>
      </c>
      <c r="D2889" s="6">
        <f t="shared" si="90"/>
        <v>1.5073333333333332</v>
      </c>
      <c r="E2889" s="1">
        <f>LOOKUP(A2889,'Crude Price'!A2889:A6820,'Crude Price'!C2889:C6820)</f>
        <v>118.18</v>
      </c>
      <c r="F2889" s="15">
        <f t="shared" si="91"/>
        <v>1.2754555198285099E-2</v>
      </c>
    </row>
    <row r="2890" spans="1:6">
      <c r="A2890" s="11">
        <v>40744</v>
      </c>
      <c r="B2890" s="13">
        <v>10550.121013835116</v>
      </c>
      <c r="C2890" s="6">
        <v>11.305</v>
      </c>
      <c r="D2890" s="6">
        <f t="shared" si="90"/>
        <v>1.5073333333333332</v>
      </c>
      <c r="E2890" s="1">
        <f>LOOKUP(A2890,'Crude Price'!A2890:A6821,'Crude Price'!C2890:C6821)</f>
        <v>118.52</v>
      </c>
      <c r="F2890" s="15">
        <f t="shared" si="91"/>
        <v>1.2717966025424682E-2</v>
      </c>
    </row>
    <row r="2891" spans="1:6">
      <c r="A2891" s="11">
        <v>40745</v>
      </c>
      <c r="B2891" s="13">
        <v>10550.121013835116</v>
      </c>
      <c r="C2891" s="6">
        <v>11.305</v>
      </c>
      <c r="D2891" s="6">
        <f t="shared" si="90"/>
        <v>1.5073333333333332</v>
      </c>
      <c r="E2891" s="1">
        <f>LOOKUP(A2891,'Crude Price'!A2891:A6822,'Crude Price'!C2891:C6822)</f>
        <v>118.25</v>
      </c>
      <c r="F2891" s="15">
        <f t="shared" si="91"/>
        <v>1.2747004933051443E-2</v>
      </c>
    </row>
    <row r="2892" spans="1:6">
      <c r="A2892" s="11">
        <v>40746</v>
      </c>
      <c r="B2892" s="13">
        <v>10550.121013835116</v>
      </c>
      <c r="C2892" s="6">
        <v>11.305</v>
      </c>
      <c r="D2892" s="6">
        <f t="shared" si="90"/>
        <v>1.5073333333333332</v>
      </c>
      <c r="E2892" s="1">
        <f>LOOKUP(A2892,'Crude Price'!A2892:A6823,'Crude Price'!C2892:C6823)</f>
        <v>118.99</v>
      </c>
      <c r="F2892" s="15">
        <f t="shared" si="91"/>
        <v>1.2667731181892036E-2</v>
      </c>
    </row>
    <row r="2893" spans="1:6">
      <c r="A2893" s="11">
        <v>40749</v>
      </c>
      <c r="B2893" s="13">
        <v>10550.121013835116</v>
      </c>
      <c r="C2893" s="6">
        <v>11.305</v>
      </c>
      <c r="D2893" s="6">
        <f t="shared" si="90"/>
        <v>1.5073333333333332</v>
      </c>
      <c r="E2893" s="1">
        <f>LOOKUP(A2893,'Crude Price'!A2893:A6824,'Crude Price'!C2893:C6824)</f>
        <v>118.27</v>
      </c>
      <c r="F2893" s="15">
        <f t="shared" si="91"/>
        <v>1.2744849355993348E-2</v>
      </c>
    </row>
    <row r="2894" spans="1:6">
      <c r="A2894" s="11">
        <v>40750</v>
      </c>
      <c r="B2894" s="13">
        <v>10550.121013835116</v>
      </c>
      <c r="C2894" s="6">
        <v>11.305</v>
      </c>
      <c r="D2894" s="6">
        <f t="shared" si="90"/>
        <v>1.5073333333333332</v>
      </c>
      <c r="E2894" s="1">
        <f>LOOKUP(A2894,'Crude Price'!A2894:A6825,'Crude Price'!C2894:C6825)</f>
        <v>118.14</v>
      </c>
      <c r="F2894" s="15">
        <f t="shared" si="91"/>
        <v>1.27588736527284E-2</v>
      </c>
    </row>
    <row r="2895" spans="1:6">
      <c r="A2895" s="11">
        <v>40751</v>
      </c>
      <c r="B2895" s="13">
        <v>9399.9964326708869</v>
      </c>
      <c r="C2895" s="6">
        <v>11.078899999999999</v>
      </c>
      <c r="D2895" s="6">
        <f t="shared" si="90"/>
        <v>1.4771866666666666</v>
      </c>
      <c r="E2895" s="1">
        <f>LOOKUP(A2895,'Crude Price'!A2895:A6826,'Crude Price'!C2895:C6826)</f>
        <v>117.99</v>
      </c>
      <c r="F2895" s="15">
        <f t="shared" si="91"/>
        <v>1.251959205582394E-2</v>
      </c>
    </row>
    <row r="2896" spans="1:6">
      <c r="A2896" s="11">
        <v>40752</v>
      </c>
      <c r="B2896" s="13">
        <v>9399.9964326708869</v>
      </c>
      <c r="C2896" s="6">
        <v>11.078899999999999</v>
      </c>
      <c r="D2896" s="6">
        <f t="shared" si="90"/>
        <v>1.4771866666666666</v>
      </c>
      <c r="E2896" s="1">
        <f>LOOKUP(A2896,'Crude Price'!A2896:A6827,'Crude Price'!C2896:C6827)</f>
        <v>118.16</v>
      </c>
      <c r="F2896" s="15">
        <f t="shared" si="91"/>
        <v>1.2501579778830964E-2</v>
      </c>
    </row>
    <row r="2897" spans="1:6">
      <c r="A2897" s="11">
        <v>40753</v>
      </c>
      <c r="B2897" s="13">
        <v>9399.9964326708869</v>
      </c>
      <c r="C2897" s="6">
        <v>11.078899999999999</v>
      </c>
      <c r="D2897" s="6">
        <f t="shared" si="90"/>
        <v>1.4771866666666666</v>
      </c>
      <c r="E2897" s="1">
        <f>LOOKUP(A2897,'Crude Price'!A2897:A6828,'Crude Price'!C2897:C6828)</f>
        <v>115.93</v>
      </c>
      <c r="F2897" s="15">
        <f t="shared" si="91"/>
        <v>1.2742056988412546E-2</v>
      </c>
    </row>
    <row r="2898" spans="1:6">
      <c r="A2898" s="11">
        <v>40756</v>
      </c>
      <c r="B2898" s="13">
        <v>8249.8718515066594</v>
      </c>
      <c r="C2898" s="6">
        <v>10.852799999999998</v>
      </c>
      <c r="D2898" s="6">
        <f t="shared" si="90"/>
        <v>1.4470399999999999</v>
      </c>
      <c r="E2898" s="1">
        <f>LOOKUP(A2898,'Crude Price'!A2898:A6829,'Crude Price'!C2898:C6829)</f>
        <v>116.37</v>
      </c>
      <c r="F2898" s="15">
        <f t="shared" si="91"/>
        <v>1.2434819970782846E-2</v>
      </c>
    </row>
    <row r="2899" spans="1:6">
      <c r="A2899" s="11">
        <v>40757</v>
      </c>
      <c r="B2899" s="13">
        <v>8249.8718515066594</v>
      </c>
      <c r="C2899" s="6">
        <v>10.852799999999998</v>
      </c>
      <c r="D2899" s="6">
        <f t="shared" si="90"/>
        <v>1.4470399999999999</v>
      </c>
      <c r="E2899" s="1">
        <f>LOOKUP(A2899,'Crude Price'!A2899:A6830,'Crude Price'!C2899:C6830)</f>
        <v>116.02</v>
      </c>
      <c r="F2899" s="15">
        <f t="shared" si="91"/>
        <v>1.247233235649026E-2</v>
      </c>
    </row>
    <row r="2900" spans="1:6">
      <c r="A2900" s="11">
        <v>40758</v>
      </c>
      <c r="B2900" s="13">
        <v>7099.7472703424482</v>
      </c>
      <c r="C2900" s="6">
        <v>10.6267</v>
      </c>
      <c r="D2900" s="6">
        <f t="shared" si="90"/>
        <v>1.4168933333333333</v>
      </c>
      <c r="E2900" s="1">
        <f>LOOKUP(A2900,'Crude Price'!A2900:A6831,'Crude Price'!C2900:C6831)</f>
        <v>113.74</v>
      </c>
      <c r="F2900" s="15">
        <f t="shared" si="91"/>
        <v>1.2457300275482095E-2</v>
      </c>
    </row>
    <row r="2901" spans="1:6">
      <c r="A2901" s="11">
        <v>40759</v>
      </c>
      <c r="B2901" s="13">
        <v>7099.7472703424482</v>
      </c>
      <c r="C2901" s="6">
        <v>10.6267</v>
      </c>
      <c r="D2901" s="6">
        <f t="shared" si="90"/>
        <v>1.4168933333333333</v>
      </c>
      <c r="E2901" s="1">
        <f>LOOKUP(A2901,'Crude Price'!A2901:A6832,'Crude Price'!C2901:C6832)</f>
        <v>110.22</v>
      </c>
      <c r="F2901" s="15">
        <f t="shared" si="91"/>
        <v>1.2855138208431621E-2</v>
      </c>
    </row>
    <row r="2902" spans="1:6">
      <c r="A2902" s="11">
        <v>40760</v>
      </c>
      <c r="B2902" s="13">
        <v>7099.7472703424482</v>
      </c>
      <c r="C2902" s="6">
        <v>10.6267</v>
      </c>
      <c r="D2902" s="6">
        <f t="shared" si="90"/>
        <v>1.4168933333333333</v>
      </c>
      <c r="E2902" s="1">
        <f>LOOKUP(A2902,'Crude Price'!A2902:A6833,'Crude Price'!C2902:C6833)</f>
        <v>106.92</v>
      </c>
      <c r="F2902" s="15">
        <f t="shared" si="91"/>
        <v>1.3251901733383215E-2</v>
      </c>
    </row>
    <row r="2903" spans="1:6">
      <c r="A2903" s="11">
        <v>40763</v>
      </c>
      <c r="B2903" s="13">
        <v>5949.6226891782289</v>
      </c>
      <c r="C2903" s="6">
        <v>10.400600000000001</v>
      </c>
      <c r="D2903" s="6">
        <f t="shared" si="90"/>
        <v>1.3867466666666668</v>
      </c>
      <c r="E2903" s="1">
        <f>LOOKUP(A2903,'Crude Price'!A2903:A6834,'Crude Price'!C2903:C6834)</f>
        <v>103.06</v>
      </c>
      <c r="F2903" s="15">
        <f t="shared" si="91"/>
        <v>1.3455721586131057E-2</v>
      </c>
    </row>
    <row r="2904" spans="1:6">
      <c r="A2904" s="11">
        <v>40764</v>
      </c>
      <c r="B2904" s="13">
        <v>5949.6226891782289</v>
      </c>
      <c r="C2904" s="6">
        <v>10.400600000000001</v>
      </c>
      <c r="D2904" s="6">
        <f t="shared" si="90"/>
        <v>1.3867466666666668</v>
      </c>
      <c r="E2904" s="1">
        <f>LOOKUP(A2904,'Crude Price'!A2904:A6835,'Crude Price'!C2904:C6835)</f>
        <v>103.63</v>
      </c>
      <c r="F2904" s="15">
        <f t="shared" si="91"/>
        <v>1.3381710572871436E-2</v>
      </c>
    </row>
    <row r="2905" spans="1:6">
      <c r="A2905" s="11">
        <v>40765</v>
      </c>
      <c r="B2905" s="13">
        <v>6013.6773507967819</v>
      </c>
      <c r="C2905" s="6">
        <v>10.400600000000001</v>
      </c>
      <c r="D2905" s="6">
        <f t="shared" si="90"/>
        <v>1.3867466666666668</v>
      </c>
      <c r="E2905" s="1">
        <f>LOOKUP(A2905,'Crude Price'!A2905:A6836,'Crude Price'!C2905:C6836)</f>
        <v>103.84</v>
      </c>
      <c r="F2905" s="15">
        <f t="shared" si="91"/>
        <v>1.3354648176682075E-2</v>
      </c>
    </row>
    <row r="2906" spans="1:6">
      <c r="A2906" s="11">
        <v>40766</v>
      </c>
      <c r="B2906" s="13">
        <v>6077.7320124153357</v>
      </c>
      <c r="C2906" s="6">
        <v>10.400600000000001</v>
      </c>
      <c r="D2906" s="6">
        <f t="shared" si="90"/>
        <v>1.3867466666666668</v>
      </c>
      <c r="E2906" s="1">
        <f>LOOKUP(A2906,'Crude Price'!A2906:A6837,'Crude Price'!C2906:C6837)</f>
        <v>107.82</v>
      </c>
      <c r="F2906" s="15">
        <f t="shared" si="91"/>
        <v>1.286168305200025E-2</v>
      </c>
    </row>
    <row r="2907" spans="1:6">
      <c r="A2907" s="11">
        <v>40767</v>
      </c>
      <c r="B2907" s="13">
        <v>6141.7866740338886</v>
      </c>
      <c r="C2907" s="6">
        <v>10.400600000000001</v>
      </c>
      <c r="D2907" s="6">
        <f t="shared" si="90"/>
        <v>1.3867466666666668</v>
      </c>
      <c r="E2907" s="1">
        <f>LOOKUP(A2907,'Crude Price'!A2907:A6838,'Crude Price'!C2907:C6838)</f>
        <v>108.17</v>
      </c>
      <c r="F2907" s="15">
        <f t="shared" si="91"/>
        <v>1.2820067178207144E-2</v>
      </c>
    </row>
    <row r="2908" spans="1:6">
      <c r="A2908" s="11">
        <v>40770</v>
      </c>
      <c r="B2908" s="13">
        <v>5055.7167544882223</v>
      </c>
      <c r="C2908" s="6">
        <v>10.1745</v>
      </c>
      <c r="D2908" s="6">
        <f t="shared" si="90"/>
        <v>1.3566</v>
      </c>
      <c r="E2908" s="1">
        <f>LOOKUP(A2908,'Crude Price'!A2908:A6839,'Crude Price'!C2908:C6839)</f>
        <v>108.89</v>
      </c>
      <c r="F2908" s="15">
        <f t="shared" si="91"/>
        <v>1.245844430158876E-2</v>
      </c>
    </row>
    <row r="2909" spans="1:6">
      <c r="A2909" s="11">
        <v>40771</v>
      </c>
      <c r="B2909" s="13">
        <v>5119.7714161067752</v>
      </c>
      <c r="C2909" s="6">
        <v>10.1745</v>
      </c>
      <c r="D2909" s="6">
        <f t="shared" si="90"/>
        <v>1.3566</v>
      </c>
      <c r="E2909" s="1">
        <f>LOOKUP(A2909,'Crude Price'!A2909:A6840,'Crude Price'!C2909:C6840)</f>
        <v>109.69</v>
      </c>
      <c r="F2909" s="15">
        <f t="shared" si="91"/>
        <v>1.2367581365666879E-2</v>
      </c>
    </row>
    <row r="2910" spans="1:6">
      <c r="A2910" s="11">
        <v>40772</v>
      </c>
      <c r="B2910" s="13">
        <v>6333.9506588895483</v>
      </c>
      <c r="C2910" s="6">
        <v>10.400600000000001</v>
      </c>
      <c r="D2910" s="6">
        <f t="shared" si="90"/>
        <v>1.3867466666666668</v>
      </c>
      <c r="E2910" s="1">
        <f>LOOKUP(A2910,'Crude Price'!A2910:A6841,'Crude Price'!C2910:C6841)</f>
        <v>111.37</v>
      </c>
      <c r="F2910" s="15">
        <f t="shared" si="91"/>
        <v>1.2451707521474963E-2</v>
      </c>
    </row>
    <row r="2911" spans="1:6">
      <c r="A2911" s="11">
        <v>40773</v>
      </c>
      <c r="B2911" s="13">
        <v>6398.0053205080922</v>
      </c>
      <c r="C2911" s="6">
        <v>10.400600000000001</v>
      </c>
      <c r="D2911" s="6">
        <f t="shared" si="90"/>
        <v>1.3867466666666668</v>
      </c>
      <c r="E2911" s="1">
        <f>LOOKUP(A2911,'Crude Price'!A2911:A6842,'Crude Price'!C2911:C6842)</f>
        <v>108.36</v>
      </c>
      <c r="F2911" s="15">
        <f t="shared" si="91"/>
        <v>1.2797588285960381E-2</v>
      </c>
    </row>
    <row r="2912" spans="1:6">
      <c r="A2912" s="11">
        <v>40774</v>
      </c>
      <c r="B2912" s="13">
        <v>7612.1845632908653</v>
      </c>
      <c r="C2912" s="6">
        <v>10.6267</v>
      </c>
      <c r="D2912" s="6">
        <f t="shared" si="90"/>
        <v>1.4168933333333333</v>
      </c>
      <c r="E2912" s="1">
        <f>LOOKUP(A2912,'Crude Price'!A2912:A6843,'Crude Price'!C2912:C6843)</f>
        <v>109.37</v>
      </c>
      <c r="F2912" s="15">
        <f t="shared" si="91"/>
        <v>1.2955045563987687E-2</v>
      </c>
    </row>
    <row r="2913" spans="1:6">
      <c r="A2913" s="11">
        <v>40777</v>
      </c>
      <c r="B2913" s="13">
        <v>7676.2392249094182</v>
      </c>
      <c r="C2913" s="6">
        <v>10.6267</v>
      </c>
      <c r="D2913" s="6">
        <f t="shared" si="90"/>
        <v>1.4168933333333333</v>
      </c>
      <c r="E2913" s="1">
        <f>LOOKUP(A2913,'Crude Price'!A2913:A6844,'Crude Price'!C2913:C6844)</f>
        <v>108.83</v>
      </c>
      <c r="F2913" s="15">
        <f t="shared" si="91"/>
        <v>1.301932677876811E-2</v>
      </c>
    </row>
    <row r="2914" spans="1:6">
      <c r="A2914" s="11">
        <v>40778</v>
      </c>
      <c r="B2914" s="13">
        <v>8890.4184676921814</v>
      </c>
      <c r="C2914" s="6">
        <v>10.852799999999998</v>
      </c>
      <c r="D2914" s="6">
        <f t="shared" si="90"/>
        <v>1.4470399999999999</v>
      </c>
      <c r="E2914" s="1">
        <f>LOOKUP(A2914,'Crude Price'!A2914:A6845,'Crude Price'!C2914:C6845)</f>
        <v>110.35</v>
      </c>
      <c r="F2914" s="15">
        <f t="shared" si="91"/>
        <v>1.3113185319438151E-2</v>
      </c>
    </row>
    <row r="2915" spans="1:6">
      <c r="A2915" s="11">
        <v>40779</v>
      </c>
      <c r="B2915" s="13">
        <v>8954.4731293107361</v>
      </c>
      <c r="C2915" s="6">
        <v>10.852799999999998</v>
      </c>
      <c r="D2915" s="6">
        <f t="shared" si="90"/>
        <v>1.4470399999999999</v>
      </c>
      <c r="E2915" s="1">
        <f>LOOKUP(A2915,'Crude Price'!A2915:A6846,'Crude Price'!C2915:C6846)</f>
        <v>111.91</v>
      </c>
      <c r="F2915" s="15">
        <f t="shared" si="91"/>
        <v>1.2930390492359932E-2</v>
      </c>
    </row>
    <row r="2916" spans="1:6">
      <c r="A2916" s="11">
        <v>40780</v>
      </c>
      <c r="B2916" s="13">
        <v>9018.527790929289</v>
      </c>
      <c r="C2916" s="6">
        <v>10.852799999999998</v>
      </c>
      <c r="D2916" s="6">
        <f t="shared" si="90"/>
        <v>1.4470399999999999</v>
      </c>
      <c r="E2916" s="1">
        <f>LOOKUP(A2916,'Crude Price'!A2916:A6847,'Crude Price'!C2916:C6847)</f>
        <v>111.91</v>
      </c>
      <c r="F2916" s="15">
        <f t="shared" si="91"/>
        <v>1.2930390492359932E-2</v>
      </c>
    </row>
    <row r="2917" spans="1:6">
      <c r="A2917" s="11">
        <v>40781</v>
      </c>
      <c r="B2917" s="13">
        <v>7932.4578713836218</v>
      </c>
      <c r="C2917" s="6">
        <v>10.6267</v>
      </c>
      <c r="D2917" s="6">
        <f t="shared" si="90"/>
        <v>1.4168933333333333</v>
      </c>
      <c r="E2917" s="1">
        <f>LOOKUP(A2917,'Crude Price'!A2917:A6848,'Crude Price'!C2917:C6848)</f>
        <v>112.29</v>
      </c>
      <c r="F2917" s="15">
        <f t="shared" si="91"/>
        <v>1.2618161308516639E-2</v>
      </c>
    </row>
    <row r="2918" spans="1:6">
      <c r="A2918" s="11">
        <v>40785</v>
      </c>
      <c r="B2918" s="13">
        <v>7996.5125330021756</v>
      </c>
      <c r="C2918" s="6">
        <v>10.6267</v>
      </c>
      <c r="D2918" s="6">
        <f t="shared" si="90"/>
        <v>1.4168933333333333</v>
      </c>
      <c r="E2918" s="1">
        <f>LOOKUP(A2918,'Crude Price'!A2918:A6849,'Crude Price'!C2918:C6849)</f>
        <v>115.59</v>
      </c>
      <c r="F2918" s="15">
        <f t="shared" si="91"/>
        <v>1.2257923119070277E-2</v>
      </c>
    </row>
    <row r="2919" spans="1:6">
      <c r="A2919" s="11">
        <v>40786</v>
      </c>
      <c r="B2919" s="13">
        <v>8060.5671946207285</v>
      </c>
      <c r="C2919" s="6">
        <v>10.6267</v>
      </c>
      <c r="D2919" s="6">
        <f t="shared" si="90"/>
        <v>1.4168933333333333</v>
      </c>
      <c r="E2919" s="1">
        <f>LOOKUP(A2919,'Crude Price'!A2919:A6850,'Crude Price'!C2919:C6850)</f>
        <v>116.48</v>
      </c>
      <c r="F2919" s="15">
        <f t="shared" si="91"/>
        <v>1.2164262820512819E-2</v>
      </c>
    </row>
    <row r="2920" spans="1:6">
      <c r="A2920" s="11">
        <v>40787</v>
      </c>
      <c r="B2920" s="13">
        <v>8380.840502713485</v>
      </c>
      <c r="C2920" s="6">
        <v>10.6267</v>
      </c>
      <c r="D2920" s="6">
        <f t="shared" si="90"/>
        <v>1.4168933333333333</v>
      </c>
      <c r="E2920" s="1">
        <f>LOOKUP(A2920,'Crude Price'!A2920:A6851,'Crude Price'!C2920:C6851)</f>
        <v>116.43</v>
      </c>
      <c r="F2920" s="15">
        <f t="shared" si="91"/>
        <v>1.2169486672965158E-2</v>
      </c>
    </row>
    <row r="2921" spans="1:6">
      <c r="A2921" s="11">
        <v>40788</v>
      </c>
      <c r="B2921" s="13">
        <v>8380.840502713485</v>
      </c>
      <c r="C2921" s="6">
        <v>10.6267</v>
      </c>
      <c r="D2921" s="6">
        <f t="shared" si="90"/>
        <v>1.4168933333333333</v>
      </c>
      <c r="E2921" s="1">
        <f>LOOKUP(A2921,'Crude Price'!A2921:A6852,'Crude Price'!C2921:C6852)</f>
        <v>115.92</v>
      </c>
      <c r="F2921" s="15">
        <f t="shared" si="91"/>
        <v>1.2223027375201288E-2</v>
      </c>
    </row>
    <row r="2922" spans="1:6">
      <c r="A2922" s="11">
        <v>40791</v>
      </c>
      <c r="B2922" s="13">
        <v>7230.7159215492657</v>
      </c>
      <c r="C2922" s="6">
        <v>10.400600000000001</v>
      </c>
      <c r="D2922" s="6">
        <f t="shared" si="90"/>
        <v>1.3867466666666668</v>
      </c>
      <c r="E2922" s="1">
        <f>LOOKUP(A2922,'Crude Price'!A2922:A6853,'Crude Price'!C2922:C6853)</f>
        <v>115.92</v>
      </c>
      <c r="F2922" s="15">
        <f t="shared" si="91"/>
        <v>1.1962962962962963E-2</v>
      </c>
    </row>
    <row r="2923" spans="1:6">
      <c r="A2923" s="11">
        <v>40792</v>
      </c>
      <c r="B2923" s="13">
        <v>7230.7159215492657</v>
      </c>
      <c r="C2923" s="6">
        <v>10.400600000000001</v>
      </c>
      <c r="D2923" s="6">
        <f t="shared" si="90"/>
        <v>1.3867466666666668</v>
      </c>
      <c r="E2923" s="1">
        <f>LOOKUP(A2923,'Crude Price'!A2923:A6854,'Crude Price'!C2923:C6854)</f>
        <v>113.29</v>
      </c>
      <c r="F2923" s="15">
        <f t="shared" si="91"/>
        <v>1.2240680260099451E-2</v>
      </c>
    </row>
    <row r="2924" spans="1:6">
      <c r="A2924" s="11">
        <v>40793</v>
      </c>
      <c r="B2924" s="13">
        <v>6080.5913403850464</v>
      </c>
      <c r="C2924" s="6">
        <v>10.1745</v>
      </c>
      <c r="D2924" s="6">
        <f t="shared" si="90"/>
        <v>1.3566</v>
      </c>
      <c r="E2924" s="1">
        <f>LOOKUP(A2924,'Crude Price'!A2924:A6855,'Crude Price'!C2924:C6855)</f>
        <v>117.5</v>
      </c>
      <c r="F2924" s="15">
        <f t="shared" si="91"/>
        <v>1.1545531914893617E-2</v>
      </c>
    </row>
    <row r="2925" spans="1:6">
      <c r="A2925" s="11">
        <v>40794</v>
      </c>
      <c r="B2925" s="13">
        <v>6080.5913403850464</v>
      </c>
      <c r="C2925" s="6">
        <v>10.1745</v>
      </c>
      <c r="D2925" s="6">
        <f t="shared" si="90"/>
        <v>1.3566</v>
      </c>
      <c r="E2925" s="1">
        <f>LOOKUP(A2925,'Crude Price'!A2925:A6856,'Crude Price'!C2925:C6856)</f>
        <v>117.99</v>
      </c>
      <c r="F2925" s="15">
        <f t="shared" si="91"/>
        <v>1.1497584541062802E-2</v>
      </c>
    </row>
    <row r="2926" spans="1:6">
      <c r="A2926" s="11">
        <v>40795</v>
      </c>
      <c r="B2926" s="13">
        <v>6080.5913403850464</v>
      </c>
      <c r="C2926" s="6">
        <v>10.1745</v>
      </c>
      <c r="D2926" s="6">
        <f t="shared" si="90"/>
        <v>1.3566</v>
      </c>
      <c r="E2926" s="1">
        <f>LOOKUP(A2926,'Crude Price'!A2926:A6857,'Crude Price'!C2926:C6857)</f>
        <v>115.1</v>
      </c>
      <c r="F2926" s="15">
        <f t="shared" si="91"/>
        <v>1.1786272806255431E-2</v>
      </c>
    </row>
    <row r="2927" spans="1:6">
      <c r="A2927" s="11">
        <v>40798</v>
      </c>
      <c r="B2927" s="13">
        <v>6016.5366787665025</v>
      </c>
      <c r="C2927" s="6">
        <v>10.1745</v>
      </c>
      <c r="D2927" s="6">
        <f t="shared" si="90"/>
        <v>1.3566</v>
      </c>
      <c r="E2927" s="1">
        <f>LOOKUP(A2927,'Crude Price'!A2927:A6858,'Crude Price'!C2927:C6858)</f>
        <v>114.75</v>
      </c>
      <c r="F2927" s="15">
        <f t="shared" si="91"/>
        <v>1.1822222222222222E-2</v>
      </c>
    </row>
    <row r="2928" spans="1:6">
      <c r="A2928" s="11">
        <v>40799</v>
      </c>
      <c r="B2928" s="13">
        <v>5952.4820171479487</v>
      </c>
      <c r="C2928" s="6">
        <v>10.1745</v>
      </c>
      <c r="D2928" s="6">
        <f t="shared" si="90"/>
        <v>1.3566</v>
      </c>
      <c r="E2928" s="1">
        <f>LOOKUP(A2928,'Crude Price'!A2928:A6859,'Crude Price'!C2928:C6859)</f>
        <v>114.08</v>
      </c>
      <c r="F2928" s="15">
        <f t="shared" si="91"/>
        <v>1.1891654978962132E-2</v>
      </c>
    </row>
    <row r="2929" spans="1:6">
      <c r="A2929" s="11">
        <v>40800</v>
      </c>
      <c r="B2929" s="13">
        <v>5888.4273555293958</v>
      </c>
      <c r="C2929" s="6">
        <v>10.1745</v>
      </c>
      <c r="D2929" s="6">
        <f t="shared" si="90"/>
        <v>1.3566</v>
      </c>
      <c r="E2929" s="1">
        <f>LOOKUP(A2929,'Crude Price'!A2929:A6860,'Crude Price'!C2929:C6860)</f>
        <v>113.1</v>
      </c>
      <c r="F2929" s="15">
        <f t="shared" si="91"/>
        <v>1.1994694960212202E-2</v>
      </c>
    </row>
    <row r="2930" spans="1:6">
      <c r="A2930" s="11">
        <v>40801</v>
      </c>
      <c r="B2930" s="13">
        <v>4674.2481127466226</v>
      </c>
      <c r="C2930" s="6">
        <v>9.9483999999999995</v>
      </c>
      <c r="D2930" s="6">
        <f t="shared" si="90"/>
        <v>1.3264533333333333</v>
      </c>
      <c r="E2930" s="1">
        <f>LOOKUP(A2930,'Crude Price'!A2930:A6861,'Crude Price'!C2930:C6861)</f>
        <v>116.71</v>
      </c>
      <c r="F2930" s="15">
        <f t="shared" si="91"/>
        <v>1.1365378573672636E-2</v>
      </c>
    </row>
    <row r="2931" spans="1:6">
      <c r="A2931" s="11">
        <v>40802</v>
      </c>
      <c r="B2931" s="13">
        <v>5760.318032292289</v>
      </c>
      <c r="C2931" s="6">
        <v>10.1745</v>
      </c>
      <c r="D2931" s="6">
        <f t="shared" si="90"/>
        <v>1.3566</v>
      </c>
      <c r="E2931" s="1">
        <f>LOOKUP(A2931,'Crude Price'!A2931:A6862,'Crude Price'!C2931:C6862)</f>
        <v>116.26</v>
      </c>
      <c r="F2931" s="15">
        <f t="shared" si="91"/>
        <v>1.1668673662480646E-2</v>
      </c>
    </row>
    <row r="2932" spans="1:6">
      <c r="A2932" s="11">
        <v>40805</v>
      </c>
      <c r="B2932" s="13">
        <v>5696.2633706737361</v>
      </c>
      <c r="C2932" s="6">
        <v>10.1745</v>
      </c>
      <c r="D2932" s="6">
        <f t="shared" si="90"/>
        <v>1.3566</v>
      </c>
      <c r="E2932" s="1">
        <f>LOOKUP(A2932,'Crude Price'!A2932:A6863,'Crude Price'!C2932:C6863)</f>
        <v>112.89</v>
      </c>
      <c r="F2932" s="15">
        <f t="shared" si="91"/>
        <v>1.2017007706617061E-2</v>
      </c>
    </row>
    <row r="2933" spans="1:6">
      <c r="A2933" s="11">
        <v>40806</v>
      </c>
      <c r="B2933" s="13">
        <v>5632.2087090551831</v>
      </c>
      <c r="C2933" s="6">
        <v>10.1745</v>
      </c>
      <c r="D2933" s="6">
        <f t="shared" si="90"/>
        <v>1.3566</v>
      </c>
      <c r="E2933" s="1">
        <f>LOOKUP(A2933,'Crude Price'!A2933:A6864,'Crude Price'!C2933:C6864)</f>
        <v>114.39</v>
      </c>
      <c r="F2933" s="15">
        <f t="shared" si="91"/>
        <v>1.1859428271702072E-2</v>
      </c>
    </row>
    <row r="2934" spans="1:6">
      <c r="A2934" s="11">
        <v>40807</v>
      </c>
      <c r="B2934" s="13">
        <v>5568.1540474366384</v>
      </c>
      <c r="C2934" s="6">
        <v>10.1745</v>
      </c>
      <c r="D2934" s="6">
        <f t="shared" si="90"/>
        <v>1.3566</v>
      </c>
      <c r="E2934" s="1">
        <f>LOOKUP(A2934,'Crude Price'!A2934:A6865,'Crude Price'!C2934:C6865)</f>
        <v>114.26</v>
      </c>
      <c r="F2934" s="15">
        <f t="shared" si="91"/>
        <v>1.1872921407316646E-2</v>
      </c>
    </row>
    <row r="2935" spans="1:6">
      <c r="A2935" s="11">
        <v>40808</v>
      </c>
      <c r="B2935" s="13">
        <v>5504.0993858180855</v>
      </c>
      <c r="C2935" s="6">
        <v>10.1745</v>
      </c>
      <c r="D2935" s="6">
        <f t="shared" si="90"/>
        <v>1.3566</v>
      </c>
      <c r="E2935" s="1">
        <f>LOOKUP(A2935,'Crude Price'!A2935:A6866,'Crude Price'!C2935:C6866)</f>
        <v>109.21</v>
      </c>
      <c r="F2935" s="15">
        <f t="shared" si="91"/>
        <v>1.24219393828404E-2</v>
      </c>
    </row>
    <row r="2936" spans="1:6">
      <c r="A2936" s="11">
        <v>40809</v>
      </c>
      <c r="B2936" s="13">
        <v>5440.0447241995325</v>
      </c>
      <c r="C2936" s="6">
        <v>10.1745</v>
      </c>
      <c r="D2936" s="6">
        <f t="shared" si="90"/>
        <v>1.3566</v>
      </c>
      <c r="E2936" s="1">
        <f>LOOKUP(A2936,'Crude Price'!A2936:A6867,'Crude Price'!C2936:C6867)</f>
        <v>109.17</v>
      </c>
      <c r="F2936" s="15">
        <f t="shared" si="91"/>
        <v>1.2426490794174223E-2</v>
      </c>
    </row>
    <row r="2937" spans="1:6">
      <c r="A2937" s="11">
        <v>40812</v>
      </c>
      <c r="B2937" s="13">
        <v>5375.9900625809787</v>
      </c>
      <c r="C2937" s="6">
        <v>10.1745</v>
      </c>
      <c r="D2937" s="6">
        <f t="shared" si="90"/>
        <v>1.3566</v>
      </c>
      <c r="E2937" s="1">
        <f>LOOKUP(A2937,'Crude Price'!A2937:A6868,'Crude Price'!C2937:C6868)</f>
        <v>107.9</v>
      </c>
      <c r="F2937" s="15">
        <f t="shared" si="91"/>
        <v>1.2572752548656163E-2</v>
      </c>
    </row>
    <row r="2938" spans="1:6">
      <c r="A2938" s="11">
        <v>40813</v>
      </c>
      <c r="B2938" s="13">
        <v>4161.8108197982065</v>
      </c>
      <c r="C2938" s="6">
        <v>9.9483999999999995</v>
      </c>
      <c r="D2938" s="6">
        <f t="shared" si="90"/>
        <v>1.3264533333333333</v>
      </c>
      <c r="E2938" s="1">
        <f>LOOKUP(A2938,'Crude Price'!A2938:A6869,'Crude Price'!C2938:C6869)</f>
        <v>109.54</v>
      </c>
      <c r="F2938" s="15">
        <f t="shared" si="91"/>
        <v>1.2109305580914125E-2</v>
      </c>
    </row>
    <row r="2939" spans="1:6">
      <c r="A2939" s="11">
        <v>40814</v>
      </c>
      <c r="B2939" s="13">
        <v>2947.6315770154242</v>
      </c>
      <c r="C2939" s="6">
        <v>9.7222999999999988</v>
      </c>
      <c r="D2939" s="6">
        <f t="shared" si="90"/>
        <v>1.2963066666666665</v>
      </c>
      <c r="E2939" s="1">
        <f>LOOKUP(A2939,'Crude Price'!A2939:A6870,'Crude Price'!C2939:C6870)</f>
        <v>108.52</v>
      </c>
      <c r="F2939" s="15">
        <f t="shared" si="91"/>
        <v>1.1945324978498586E-2</v>
      </c>
    </row>
    <row r="2940" spans="1:6">
      <c r="A2940" s="11">
        <v>40815</v>
      </c>
      <c r="B2940" s="13">
        <v>1733.4523342326606</v>
      </c>
      <c r="C2940" s="6">
        <v>9.4962</v>
      </c>
      <c r="D2940" s="6">
        <f t="shared" si="90"/>
        <v>1.26616</v>
      </c>
      <c r="E2940" s="1">
        <f>LOOKUP(A2940,'Crude Price'!A2940:A6871,'Crude Price'!C2940:C6871)</f>
        <v>107.08</v>
      </c>
      <c r="F2940" s="15">
        <f t="shared" si="91"/>
        <v>1.1824430332461711E-2</v>
      </c>
    </row>
    <row r="2941" spans="1:6">
      <c r="A2941" s="11">
        <v>40816</v>
      </c>
      <c r="B2941" s="13">
        <v>519.27309144988783</v>
      </c>
      <c r="C2941" s="6">
        <v>9.2700999999999993</v>
      </c>
      <c r="D2941" s="6">
        <f t="shared" si="90"/>
        <v>1.2360133333333332</v>
      </c>
      <c r="E2941" s="1">
        <f>LOOKUP(A2941,'Crude Price'!A2941:A6872,'Crude Price'!C2941:C6872)</f>
        <v>105.42</v>
      </c>
      <c r="F2941" s="15">
        <f t="shared" si="91"/>
        <v>1.1724656927844176E-2</v>
      </c>
    </row>
    <row r="2942" spans="1:6">
      <c r="A2942" s="11">
        <v>40819</v>
      </c>
      <c r="B2942" s="13">
        <v>455.21842983133462</v>
      </c>
      <c r="C2942" s="6">
        <v>9.2700999999999993</v>
      </c>
      <c r="D2942" s="6">
        <f t="shared" si="90"/>
        <v>1.2360133333333332</v>
      </c>
      <c r="E2942" s="1">
        <f>LOOKUP(A2942,'Crude Price'!A2942:A6873,'Crude Price'!C2942:C6873)</f>
        <v>103.61</v>
      </c>
      <c r="F2942" s="15">
        <f t="shared" si="91"/>
        <v>1.1929479136505484E-2</v>
      </c>
    </row>
    <row r="2943" spans="1:6">
      <c r="A2943" s="11">
        <v>40820</v>
      </c>
      <c r="B2943" s="13">
        <v>1541.2883493770009</v>
      </c>
      <c r="C2943" s="6">
        <v>9.4962</v>
      </c>
      <c r="D2943" s="6">
        <f t="shared" si="90"/>
        <v>1.26616</v>
      </c>
      <c r="E2943" s="1">
        <f>LOOKUP(A2943,'Crude Price'!A2943:A6874,'Crude Price'!C2943:C6874)</f>
        <v>101.84</v>
      </c>
      <c r="F2943" s="15">
        <f t="shared" si="91"/>
        <v>1.2432835820895521E-2</v>
      </c>
    </row>
    <row r="2944" spans="1:6">
      <c r="A2944" s="11">
        <v>40821</v>
      </c>
      <c r="B2944" s="13">
        <v>1477.2336877584478</v>
      </c>
      <c r="C2944" s="6">
        <v>9.4962</v>
      </c>
      <c r="D2944" s="6">
        <f t="shared" si="90"/>
        <v>1.26616</v>
      </c>
      <c r="E2944" s="1">
        <f>LOOKUP(A2944,'Crude Price'!A2944:A6875,'Crude Price'!C2944:C6875)</f>
        <v>103.77</v>
      </c>
      <c r="F2944" s="15">
        <f t="shared" si="91"/>
        <v>1.220159969162571E-2</v>
      </c>
    </row>
    <row r="2945" spans="1:6">
      <c r="A2945" s="11">
        <v>40822</v>
      </c>
      <c r="B2945" s="13">
        <v>1413.1790261398946</v>
      </c>
      <c r="C2945" s="6">
        <v>9.4962</v>
      </c>
      <c r="D2945" s="6">
        <f t="shared" si="90"/>
        <v>1.26616</v>
      </c>
      <c r="E2945" s="1">
        <f>LOOKUP(A2945,'Crude Price'!A2945:A6876,'Crude Price'!C2945:C6876)</f>
        <v>104.38</v>
      </c>
      <c r="F2945" s="15">
        <f t="shared" si="91"/>
        <v>1.2130293159609121E-2</v>
      </c>
    </row>
    <row r="2946" spans="1:6">
      <c r="A2946" s="11">
        <v>40823</v>
      </c>
      <c r="B2946" s="13">
        <v>198.99978335712171</v>
      </c>
      <c r="C2946" s="6">
        <v>9.2700999999999993</v>
      </c>
      <c r="D2946" s="6">
        <f t="shared" si="90"/>
        <v>1.2360133333333332</v>
      </c>
      <c r="E2946" s="1">
        <f>LOOKUP(A2946,'Crude Price'!A2946:A6877,'Crude Price'!C2946:C6877)</f>
        <v>106.56</v>
      </c>
      <c r="F2946" s="15">
        <f t="shared" si="91"/>
        <v>1.1599224224224223E-2</v>
      </c>
    </row>
    <row r="2947" spans="1:6">
      <c r="A2947" s="11">
        <v>40826</v>
      </c>
      <c r="B2947" s="13">
        <v>134.94512173857765</v>
      </c>
      <c r="C2947" s="6">
        <v>9.2700999999999993</v>
      </c>
      <c r="D2947" s="6">
        <f t="shared" ref="D2947:D3010" si="92">C2947/7.5</f>
        <v>1.2360133333333332</v>
      </c>
      <c r="E2947" s="1">
        <f>LOOKUP(A2947,'Crude Price'!A2947:A6878,'Crude Price'!C2947:C6878)</f>
        <v>109.49</v>
      </c>
      <c r="F2947" s="15">
        <f t="shared" ref="F2947:F3010" si="93">D2947/E2947</f>
        <v>1.1288823941303618E-2</v>
      </c>
    </row>
    <row r="2948" spans="1:6">
      <c r="A2948" s="11">
        <v>40827</v>
      </c>
      <c r="B2948" s="13">
        <v>2371.1396224484638</v>
      </c>
      <c r="C2948" s="6">
        <v>9.7222999999999988</v>
      </c>
      <c r="D2948" s="6">
        <f t="shared" si="92"/>
        <v>1.2963066666666665</v>
      </c>
      <c r="E2948" s="1">
        <f>LOOKUP(A2948,'Crude Price'!A2948:A6879,'Crude Price'!C2948:C6879)</f>
        <v>109.22</v>
      </c>
      <c r="F2948" s="15">
        <f t="shared" si="93"/>
        <v>1.1868766404199474E-2</v>
      </c>
    </row>
    <row r="2949" spans="1:6">
      <c r="A2949" s="11">
        <v>40828</v>
      </c>
      <c r="B2949" s="13">
        <v>2307.0849608299104</v>
      </c>
      <c r="C2949" s="6">
        <v>9.7222999999999988</v>
      </c>
      <c r="D2949" s="6">
        <f t="shared" si="92"/>
        <v>1.2963066666666665</v>
      </c>
      <c r="E2949" s="1">
        <f>LOOKUP(A2949,'Crude Price'!A2949:A6880,'Crude Price'!C2949:C6880)</f>
        <v>112.44</v>
      </c>
      <c r="F2949" s="15">
        <f t="shared" si="93"/>
        <v>1.1528874659077433E-2</v>
      </c>
    </row>
    <row r="2950" spans="1:6">
      <c r="A2950" s="11">
        <v>40829</v>
      </c>
      <c r="B2950" s="13">
        <v>3393.1548803755859</v>
      </c>
      <c r="C2950" s="6">
        <v>9.9483999999999995</v>
      </c>
      <c r="D2950" s="6">
        <f t="shared" si="92"/>
        <v>1.3264533333333333</v>
      </c>
      <c r="E2950" s="1">
        <f>LOOKUP(A2950,'Crude Price'!A2950:A6881,'Crude Price'!C2950:C6881)</f>
        <v>112.45</v>
      </c>
      <c r="F2950" s="15">
        <f t="shared" si="93"/>
        <v>1.1795938935823327E-2</v>
      </c>
    </row>
    <row r="2951" spans="1:6">
      <c r="A2951" s="11">
        <v>40830</v>
      </c>
      <c r="B2951" s="13">
        <v>4543.2794615398052</v>
      </c>
      <c r="C2951" s="6">
        <v>10.1745</v>
      </c>
      <c r="D2951" s="6">
        <f t="shared" si="92"/>
        <v>1.3566</v>
      </c>
      <c r="E2951" s="1">
        <f>LOOKUP(A2951,'Crude Price'!A2951:A6882,'Crude Price'!C2951:C6882)</f>
        <v>114.33</v>
      </c>
      <c r="F2951" s="15">
        <f t="shared" si="93"/>
        <v>1.1865652059826818E-2</v>
      </c>
    </row>
    <row r="2952" spans="1:6">
      <c r="A2952" s="11">
        <v>40833</v>
      </c>
      <c r="B2952" s="13">
        <v>5693.4040427040254</v>
      </c>
      <c r="C2952" s="6">
        <v>10.400600000000001</v>
      </c>
      <c r="D2952" s="6">
        <f t="shared" si="92"/>
        <v>1.3867466666666668</v>
      </c>
      <c r="E2952" s="1">
        <f>LOOKUP(A2952,'Crude Price'!A2952:A6883,'Crude Price'!C2952:C6883)</f>
        <v>112.92</v>
      </c>
      <c r="F2952" s="15">
        <f t="shared" si="93"/>
        <v>1.2280788759003425E-2</v>
      </c>
    </row>
    <row r="2953" spans="1:6">
      <c r="A2953" s="11">
        <v>40834</v>
      </c>
      <c r="B2953" s="13">
        <v>7993.6532050324549</v>
      </c>
      <c r="C2953" s="6">
        <v>10.852799999999998</v>
      </c>
      <c r="D2953" s="6">
        <f t="shared" si="92"/>
        <v>1.4470399999999999</v>
      </c>
      <c r="E2953" s="1">
        <f>LOOKUP(A2953,'Crude Price'!A2953:A6884,'Crude Price'!C2953:C6884)</f>
        <v>112.08</v>
      </c>
      <c r="F2953" s="15">
        <f t="shared" si="93"/>
        <v>1.2910778015703069E-2</v>
      </c>
    </row>
    <row r="2954" spans="1:6">
      <c r="A2954" s="11">
        <v>40835</v>
      </c>
      <c r="B2954" s="13">
        <v>7993.6532050324549</v>
      </c>
      <c r="C2954" s="6">
        <v>10.852799999999998</v>
      </c>
      <c r="D2954" s="6">
        <f t="shared" si="92"/>
        <v>1.4470399999999999</v>
      </c>
      <c r="E2954" s="1">
        <f>LOOKUP(A2954,'Crude Price'!A2954:A6885,'Crude Price'!C2954:C6885)</f>
        <v>111.76</v>
      </c>
      <c r="F2954" s="15">
        <f t="shared" si="93"/>
        <v>1.2947745168217608E-2</v>
      </c>
    </row>
    <row r="2955" spans="1:6">
      <c r="A2955" s="11">
        <v>40836</v>
      </c>
      <c r="B2955" s="13">
        <v>10293.902367360912</v>
      </c>
      <c r="C2955" s="6">
        <v>11.305</v>
      </c>
      <c r="D2955" s="6">
        <f t="shared" si="92"/>
        <v>1.5073333333333332</v>
      </c>
      <c r="E2955" s="1">
        <f>LOOKUP(A2955,'Crude Price'!A2955:A6886,'Crude Price'!C2955:C6886)</f>
        <v>109</v>
      </c>
      <c r="F2955" s="15">
        <f t="shared" si="93"/>
        <v>1.382874617737003E-2</v>
      </c>
    </row>
    <row r="2956" spans="1:6">
      <c r="A2956" s="11">
        <v>40837</v>
      </c>
      <c r="B2956" s="13">
        <v>11444.026948525132</v>
      </c>
      <c r="C2956" s="6">
        <v>11.5311</v>
      </c>
      <c r="D2956" s="6">
        <f t="shared" si="92"/>
        <v>1.53748</v>
      </c>
      <c r="E2956" s="1">
        <f>LOOKUP(A2956,'Crude Price'!A2956:A6887,'Crude Price'!C2956:C6887)</f>
        <v>111.6</v>
      </c>
      <c r="F2956" s="15">
        <f t="shared" si="93"/>
        <v>1.3776702508960573E-2</v>
      </c>
    </row>
    <row r="2957" spans="1:6">
      <c r="A2957" s="11">
        <v>40840</v>
      </c>
      <c r="B2957" s="13">
        <v>12594.151529689361</v>
      </c>
      <c r="C2957" s="6">
        <v>11.757200000000001</v>
      </c>
      <c r="D2957" s="6">
        <f t="shared" si="92"/>
        <v>1.5676266666666667</v>
      </c>
      <c r="E2957" s="1">
        <f>LOOKUP(A2957,'Crude Price'!A2957:A6888,'Crude Price'!C2957:C6888)</f>
        <v>111.67</v>
      </c>
      <c r="F2957" s="15">
        <f t="shared" si="93"/>
        <v>1.403802871556073E-2</v>
      </c>
    </row>
    <row r="2958" spans="1:6">
      <c r="A2958" s="11">
        <v>40841</v>
      </c>
      <c r="B2958" s="13">
        <v>14894.4006920178</v>
      </c>
      <c r="C2958" s="6">
        <v>12.2094</v>
      </c>
      <c r="D2958" s="6">
        <f t="shared" si="92"/>
        <v>1.62792</v>
      </c>
      <c r="E2958" s="1">
        <f>LOOKUP(A2958,'Crude Price'!A2958:A6889,'Crude Price'!C2958:C6889)</f>
        <v>112.11</v>
      </c>
      <c r="F2958" s="15">
        <f t="shared" si="93"/>
        <v>1.4520738560342521E-2</v>
      </c>
    </row>
    <row r="2959" spans="1:6">
      <c r="A2959" s="11">
        <v>40842</v>
      </c>
      <c r="B2959" s="13">
        <v>17194.649854346248</v>
      </c>
      <c r="C2959" s="6">
        <v>12.661600000000002</v>
      </c>
      <c r="D2959" s="6">
        <f t="shared" si="92"/>
        <v>1.6882133333333336</v>
      </c>
      <c r="E2959" s="1">
        <f>LOOKUP(A2959,'Crude Price'!A2959:A6890,'Crude Price'!C2959:C6890)</f>
        <v>110.43</v>
      </c>
      <c r="F2959" s="15">
        <f t="shared" si="93"/>
        <v>1.5287633191463673E-2</v>
      </c>
    </row>
    <row r="2960" spans="1:6">
      <c r="A2960" s="11">
        <v>40843</v>
      </c>
      <c r="B2960" s="13">
        <v>16044.525273182029</v>
      </c>
      <c r="C2960" s="6">
        <v>12.435500000000001</v>
      </c>
      <c r="D2960" s="6">
        <f t="shared" si="92"/>
        <v>1.6580666666666668</v>
      </c>
      <c r="E2960" s="1">
        <f>LOOKUP(A2960,'Crude Price'!A2960:A6891,'Crude Price'!C2960:C6891)</f>
        <v>112.45</v>
      </c>
      <c r="F2960" s="15">
        <f t="shared" si="93"/>
        <v>1.4744923669779163E-2</v>
      </c>
    </row>
    <row r="2961" spans="1:6">
      <c r="A2961" s="11">
        <v>40844</v>
      </c>
      <c r="B2961" s="13">
        <v>11379.972286906579</v>
      </c>
      <c r="C2961" s="6">
        <v>11.5311</v>
      </c>
      <c r="D2961" s="6">
        <f t="shared" si="92"/>
        <v>1.53748</v>
      </c>
      <c r="E2961" s="1">
        <f>LOOKUP(A2961,'Crude Price'!A2961:A6892,'Crude Price'!C2961:C6892)</f>
        <v>110.01</v>
      </c>
      <c r="F2961" s="15">
        <f t="shared" si="93"/>
        <v>1.3975820379965457E-2</v>
      </c>
    </row>
    <row r="2962" spans="1:6">
      <c r="A2962" s="11">
        <v>40847</v>
      </c>
      <c r="B2962" s="13">
        <v>9015.6684629595766</v>
      </c>
      <c r="C2962" s="6">
        <v>11.078899999999999</v>
      </c>
      <c r="D2962" s="6">
        <f t="shared" si="92"/>
        <v>1.4771866666666666</v>
      </c>
      <c r="E2962" s="1">
        <f>LOOKUP(A2962,'Crude Price'!A2962:A6893,'Crude Price'!C2962:C6893)</f>
        <v>108.43</v>
      </c>
      <c r="F2962" s="15">
        <f t="shared" si="93"/>
        <v>1.3623412954594362E-2</v>
      </c>
    </row>
    <row r="2963" spans="1:6">
      <c r="A2963" s="11">
        <v>40848</v>
      </c>
      <c r="B2963" s="13">
        <v>9015.6684629595766</v>
      </c>
      <c r="C2963" s="6">
        <v>11.078899999999999</v>
      </c>
      <c r="D2963" s="6">
        <f t="shared" si="92"/>
        <v>1.4771866666666666</v>
      </c>
      <c r="E2963" s="1">
        <f>LOOKUP(A2963,'Crude Price'!A2963:A6894,'Crude Price'!C2963:C6894)</f>
        <v>106.97</v>
      </c>
      <c r="F2963" s="15">
        <f t="shared" si="93"/>
        <v>1.3809354647720545E-2</v>
      </c>
    </row>
    <row r="2964" spans="1:6">
      <c r="A2964" s="11">
        <v>40849</v>
      </c>
      <c r="B2964" s="13">
        <v>10165.793044123806</v>
      </c>
      <c r="C2964" s="6">
        <v>11.305</v>
      </c>
      <c r="D2964" s="6">
        <f t="shared" si="92"/>
        <v>1.5073333333333332</v>
      </c>
      <c r="E2964" s="1">
        <f>LOOKUP(A2964,'Crude Price'!A2964:A6895,'Crude Price'!C2964:C6895)</f>
        <v>110.82</v>
      </c>
      <c r="F2964" s="15">
        <f t="shared" si="93"/>
        <v>1.3601636287072129E-2</v>
      </c>
    </row>
    <row r="2965" spans="1:6">
      <c r="A2965" s="11">
        <v>40850</v>
      </c>
      <c r="B2965" s="13">
        <v>9015.6684629595766</v>
      </c>
      <c r="C2965" s="6">
        <v>11.078899999999999</v>
      </c>
      <c r="D2965" s="6">
        <f t="shared" si="92"/>
        <v>1.4771866666666666</v>
      </c>
      <c r="E2965" s="1">
        <f>LOOKUP(A2965,'Crude Price'!A2965:A6896,'Crude Price'!C2965:C6896)</f>
        <v>110.76</v>
      </c>
      <c r="F2965" s="15">
        <f t="shared" si="93"/>
        <v>1.3336824364993378E-2</v>
      </c>
    </row>
    <row r="2966" spans="1:6">
      <c r="A2966" s="11">
        <v>40851</v>
      </c>
      <c r="B2966" s="13">
        <v>9015.6684629595766</v>
      </c>
      <c r="C2966" s="6">
        <v>11.078899999999999</v>
      </c>
      <c r="D2966" s="6">
        <f t="shared" si="92"/>
        <v>1.4771866666666666</v>
      </c>
      <c r="E2966" s="1">
        <f>LOOKUP(A2966,'Crude Price'!A2966:A6897,'Crude Price'!C2966:C6897)</f>
        <v>112.22</v>
      </c>
      <c r="F2966" s="15">
        <f t="shared" si="93"/>
        <v>1.3163310164557714E-2</v>
      </c>
    </row>
    <row r="2967" spans="1:6">
      <c r="A2967" s="11">
        <v>40854</v>
      </c>
      <c r="B2967" s="13">
        <v>10165.793044123806</v>
      </c>
      <c r="C2967" s="6">
        <v>11.305</v>
      </c>
      <c r="D2967" s="6">
        <f t="shared" si="92"/>
        <v>1.5073333333333332</v>
      </c>
      <c r="E2967" s="1">
        <f>LOOKUP(A2967,'Crude Price'!A2967:A6898,'Crude Price'!C2967:C6898)</f>
        <v>114.75</v>
      </c>
      <c r="F2967" s="15">
        <f t="shared" si="93"/>
        <v>1.3135802469135802E-2</v>
      </c>
    </row>
    <row r="2968" spans="1:6">
      <c r="A2968" s="11">
        <v>40855</v>
      </c>
      <c r="B2968" s="13">
        <v>12466.042206452255</v>
      </c>
      <c r="C2968" s="6">
        <v>11.757200000000001</v>
      </c>
      <c r="D2968" s="6">
        <f t="shared" si="92"/>
        <v>1.5676266666666667</v>
      </c>
      <c r="E2968" s="1">
        <f>LOOKUP(A2968,'Crude Price'!A2968:A6899,'Crude Price'!C2968:C6899)</f>
        <v>115.61</v>
      </c>
      <c r="F2968" s="15">
        <f t="shared" si="93"/>
        <v>1.3559611336966237E-2</v>
      </c>
    </row>
    <row r="2969" spans="1:6">
      <c r="A2969" s="11">
        <v>40856</v>
      </c>
      <c r="B2969" s="13">
        <v>15916.415949944923</v>
      </c>
      <c r="C2969" s="6">
        <v>12.435500000000001</v>
      </c>
      <c r="D2969" s="6">
        <f t="shared" si="92"/>
        <v>1.6580666666666668</v>
      </c>
      <c r="E2969" s="1">
        <f>LOOKUP(A2969,'Crude Price'!A2969:A6900,'Crude Price'!C2969:C6900)</f>
        <v>115.29</v>
      </c>
      <c r="F2969" s="15">
        <f t="shared" si="93"/>
        <v>1.4381704108480066E-2</v>
      </c>
    </row>
    <row r="2970" spans="1:6">
      <c r="A2970" s="11">
        <v>40857</v>
      </c>
      <c r="B2970" s="13">
        <v>19366.789693437571</v>
      </c>
      <c r="C2970" s="6">
        <v>13.113799999999999</v>
      </c>
      <c r="D2970" s="6">
        <f t="shared" si="92"/>
        <v>1.7485066666666667</v>
      </c>
      <c r="E2970" s="1">
        <f>LOOKUP(A2970,'Crude Price'!A2970:A6901,'Crude Price'!C2970:C6901)</f>
        <v>113.32</v>
      </c>
      <c r="F2970" s="15">
        <f t="shared" si="93"/>
        <v>1.5429815272384987E-2</v>
      </c>
    </row>
    <row r="2971" spans="1:6">
      <c r="A2971" s="11">
        <v>40858</v>
      </c>
      <c r="B2971" s="13">
        <v>20516.914274601793</v>
      </c>
      <c r="C2971" s="6">
        <v>13.339899999999998</v>
      </c>
      <c r="D2971" s="6">
        <f t="shared" si="92"/>
        <v>1.7786533333333332</v>
      </c>
      <c r="E2971" s="1">
        <f>LOOKUP(A2971,'Crude Price'!A2971:A6902,'Crude Price'!C2971:C6902)</f>
        <v>114.43</v>
      </c>
      <c r="F2971" s="15">
        <f t="shared" si="93"/>
        <v>1.5543592880654837E-2</v>
      </c>
    </row>
    <row r="2972" spans="1:6">
      <c r="A2972" s="11">
        <v>40861</v>
      </c>
      <c r="B2972" s="13">
        <v>21667.038855766012</v>
      </c>
      <c r="C2972" s="6">
        <v>13.565999999999999</v>
      </c>
      <c r="D2972" s="6">
        <f t="shared" si="92"/>
        <v>1.8088</v>
      </c>
      <c r="E2972" s="1">
        <f>LOOKUP(A2972,'Crude Price'!A2972:A6903,'Crude Price'!C2972:C6903)</f>
        <v>112.57</v>
      </c>
      <c r="F2972" s="15">
        <f t="shared" si="93"/>
        <v>1.6068224216043352E-2</v>
      </c>
    </row>
    <row r="2973" spans="1:6">
      <c r="A2973" s="11">
        <v>40862</v>
      </c>
      <c r="B2973" s="13">
        <v>23967.288018094459</v>
      </c>
      <c r="C2973" s="6">
        <v>14.0182</v>
      </c>
      <c r="D2973" s="6">
        <f t="shared" si="92"/>
        <v>1.8690933333333333</v>
      </c>
      <c r="E2973" s="1">
        <f>LOOKUP(A2973,'Crude Price'!A2973:A6904,'Crude Price'!C2973:C6904)</f>
        <v>111.9</v>
      </c>
      <c r="F2973" s="15">
        <f t="shared" si="93"/>
        <v>1.6703246946678581E-2</v>
      </c>
    </row>
    <row r="2974" spans="1:6">
      <c r="A2974" s="11">
        <v>40863</v>
      </c>
      <c r="B2974" s="13">
        <v>24861.193952784466</v>
      </c>
      <c r="C2974" s="6">
        <v>14.244299999999999</v>
      </c>
      <c r="D2974" s="6">
        <f t="shared" si="92"/>
        <v>1.8992399999999998</v>
      </c>
      <c r="E2974" s="1">
        <f>LOOKUP(A2974,'Crude Price'!A2974:A6905,'Crude Price'!C2974:C6905)</f>
        <v>111.91</v>
      </c>
      <c r="F2974" s="15">
        <f t="shared" si="93"/>
        <v>1.697113752122241E-2</v>
      </c>
    </row>
    <row r="2975" spans="1:6">
      <c r="A2975" s="11">
        <v>40864</v>
      </c>
      <c r="B2975" s="13">
        <v>26011.318533948703</v>
      </c>
      <c r="C2975" s="6">
        <v>14.4704</v>
      </c>
      <c r="D2975" s="6">
        <f t="shared" si="92"/>
        <v>1.9293866666666666</v>
      </c>
      <c r="E2975" s="1">
        <f>LOOKUP(A2975,'Crude Price'!A2975:A6906,'Crude Price'!C2975:C6906)</f>
        <v>109.25</v>
      </c>
      <c r="F2975" s="15">
        <f t="shared" si="93"/>
        <v>1.7660289855072463E-2</v>
      </c>
    </row>
    <row r="2976" spans="1:6">
      <c r="A2976" s="11">
        <v>40865</v>
      </c>
      <c r="B2976" s="13">
        <v>29461.692277441362</v>
      </c>
      <c r="C2976" s="6">
        <v>15.1487</v>
      </c>
      <c r="D2976" s="6">
        <f t="shared" si="92"/>
        <v>2.0198266666666664</v>
      </c>
      <c r="E2976" s="1">
        <f>LOOKUP(A2976,'Crude Price'!A2976:A6907,'Crude Price'!C2976:C6907)</f>
        <v>107.82</v>
      </c>
      <c r="F2976" s="15">
        <f t="shared" si="93"/>
        <v>1.8733320967043839E-2</v>
      </c>
    </row>
    <row r="2977" spans="1:6">
      <c r="A2977" s="11">
        <v>40868</v>
      </c>
      <c r="B2977" s="13">
        <v>29461.692277441362</v>
      </c>
      <c r="C2977" s="6">
        <v>15.1487</v>
      </c>
      <c r="D2977" s="6">
        <f t="shared" si="92"/>
        <v>2.0198266666666664</v>
      </c>
      <c r="E2977" s="1">
        <f>LOOKUP(A2977,'Crude Price'!A2977:A6908,'Crude Price'!C2977:C6908)</f>
        <v>105.98</v>
      </c>
      <c r="F2977" s="15">
        <f t="shared" si="93"/>
        <v>1.9058564509026859E-2</v>
      </c>
    </row>
    <row r="2978" spans="1:6">
      <c r="A2978" s="11">
        <v>40869</v>
      </c>
      <c r="B2978" s="13">
        <v>30611.816858605584</v>
      </c>
      <c r="C2978" s="6">
        <v>15.3748</v>
      </c>
      <c r="D2978" s="6">
        <f t="shared" si="92"/>
        <v>2.0499733333333334</v>
      </c>
      <c r="E2978" s="1">
        <f>LOOKUP(A2978,'Crude Price'!A2978:A6909,'Crude Price'!C2978:C6909)</f>
        <v>107.77</v>
      </c>
      <c r="F2978" s="15">
        <f t="shared" si="93"/>
        <v>1.9021743837184128E-2</v>
      </c>
    </row>
    <row r="2979" spans="1:6">
      <c r="A2979" s="11">
        <v>40870</v>
      </c>
      <c r="B2979" s="13">
        <v>29461.692277441362</v>
      </c>
      <c r="C2979" s="6">
        <v>15.1487</v>
      </c>
      <c r="D2979" s="6">
        <f t="shared" si="92"/>
        <v>2.0198266666666664</v>
      </c>
      <c r="E2979" s="1">
        <f>LOOKUP(A2979,'Crude Price'!A2979:A6910,'Crude Price'!C2979:C6910)</f>
        <v>106.83</v>
      </c>
      <c r="F2979" s="15">
        <f t="shared" si="93"/>
        <v>1.8906923772972633E-2</v>
      </c>
    </row>
    <row r="2980" spans="1:6">
      <c r="A2980" s="11">
        <v>40871</v>
      </c>
      <c r="B2980" s="13">
        <v>23711.069371620255</v>
      </c>
      <c r="C2980" s="6">
        <v>14.0182</v>
      </c>
      <c r="D2980" s="6">
        <f t="shared" si="92"/>
        <v>1.8690933333333333</v>
      </c>
      <c r="E2980" s="1">
        <f>LOOKUP(A2980,'Crude Price'!A2980:A6911,'Crude Price'!C2980:C6911)</f>
        <v>106.83</v>
      </c>
      <c r="F2980" s="15">
        <f t="shared" si="93"/>
        <v>1.7495959312303036E-2</v>
      </c>
    </row>
    <row r="2981" spans="1:6">
      <c r="A2981" s="11">
        <v>40872</v>
      </c>
      <c r="B2981" s="13">
        <v>22560.944790456037</v>
      </c>
      <c r="C2981" s="6">
        <v>13.7921</v>
      </c>
      <c r="D2981" s="6">
        <f t="shared" si="92"/>
        <v>1.8389466666666665</v>
      </c>
      <c r="E2981" s="1">
        <f>LOOKUP(A2981,'Crude Price'!A2981:A6912,'Crude Price'!C2981:C6912)</f>
        <v>106.08</v>
      </c>
      <c r="F2981" s="15">
        <f t="shared" si="93"/>
        <v>1.7335470085470085E-2</v>
      </c>
    </row>
    <row r="2982" spans="1:6">
      <c r="A2982" s="11">
        <v>40875</v>
      </c>
      <c r="B2982" s="13">
        <v>20260.695628127589</v>
      </c>
      <c r="C2982" s="6">
        <v>13.339899999999998</v>
      </c>
      <c r="D2982" s="6">
        <f t="shared" si="92"/>
        <v>1.7786533333333332</v>
      </c>
      <c r="E2982" s="1">
        <f>LOOKUP(A2982,'Crude Price'!A2982:A6913,'Crude Price'!C2982:C6913)</f>
        <v>109.38</v>
      </c>
      <c r="F2982" s="15">
        <f t="shared" si="93"/>
        <v>1.6261229962820745E-2</v>
      </c>
    </row>
    <row r="2983" spans="1:6">
      <c r="A2983" s="11">
        <v>40876</v>
      </c>
      <c r="B2983" s="13">
        <v>20260.695628127589</v>
      </c>
      <c r="C2983" s="6">
        <v>13.339899999999998</v>
      </c>
      <c r="D2983" s="6">
        <f t="shared" si="92"/>
        <v>1.7786533333333332</v>
      </c>
      <c r="E2983" s="1">
        <f>LOOKUP(A2983,'Crude Price'!A2983:A6914,'Crude Price'!C2983:C6914)</f>
        <v>111.25</v>
      </c>
      <c r="F2983" s="15">
        <f t="shared" si="93"/>
        <v>1.598789513108614E-2</v>
      </c>
    </row>
    <row r="2984" spans="1:6">
      <c r="A2984" s="11">
        <v>40877</v>
      </c>
      <c r="B2984" s="13">
        <v>21410.820209291807</v>
      </c>
      <c r="C2984" s="6">
        <v>13.565999999999999</v>
      </c>
      <c r="D2984" s="6">
        <f t="shared" si="92"/>
        <v>1.8088</v>
      </c>
      <c r="E2984" s="1">
        <f>LOOKUP(A2984,'Crude Price'!A2984:A6915,'Crude Price'!C2984:C6915)</f>
        <v>111.22</v>
      </c>
      <c r="F2984" s="15">
        <f t="shared" si="93"/>
        <v>1.6263262003236828E-2</v>
      </c>
    </row>
    <row r="2985" spans="1:6">
      <c r="A2985" s="11">
        <v>40878</v>
      </c>
      <c r="B2985" s="13">
        <v>20260.695628127589</v>
      </c>
      <c r="C2985" s="6">
        <v>13.339899999999998</v>
      </c>
      <c r="D2985" s="6">
        <f t="shared" si="92"/>
        <v>1.7786533333333332</v>
      </c>
      <c r="E2985" s="1">
        <f>LOOKUP(A2985,'Crude Price'!A2985:A6916,'Crude Price'!C2985:C6916)</f>
        <v>108.83</v>
      </c>
      <c r="F2985" s="15">
        <f t="shared" si="93"/>
        <v>1.6343410211645072E-2</v>
      </c>
    </row>
    <row r="2986" spans="1:6">
      <c r="A2986" s="11">
        <v>40879</v>
      </c>
      <c r="B2986" s="13">
        <v>20260.695628127589</v>
      </c>
      <c r="C2986" s="6">
        <v>13.339899999999998</v>
      </c>
      <c r="D2986" s="6">
        <f t="shared" si="92"/>
        <v>1.7786533333333332</v>
      </c>
      <c r="E2986" s="1">
        <f>LOOKUP(A2986,'Crude Price'!A2986:A6917,'Crude Price'!C2986:C6917)</f>
        <v>109.59</v>
      </c>
      <c r="F2986" s="15">
        <f t="shared" si="93"/>
        <v>1.6230069653557198E-2</v>
      </c>
    </row>
    <row r="2987" spans="1:6">
      <c r="A2987" s="11">
        <v>40882</v>
      </c>
      <c r="B2987" s="13">
        <v>20260.695628127589</v>
      </c>
      <c r="C2987" s="6">
        <v>13.339899999999998</v>
      </c>
      <c r="D2987" s="6">
        <f t="shared" si="92"/>
        <v>1.7786533333333332</v>
      </c>
      <c r="E2987" s="1">
        <f>LOOKUP(A2987,'Crude Price'!A2987:A6918,'Crude Price'!C2987:C6918)</f>
        <v>110.18</v>
      </c>
      <c r="F2987" s="15">
        <f t="shared" si="93"/>
        <v>1.6143159678102498E-2</v>
      </c>
    </row>
    <row r="2988" spans="1:6">
      <c r="A2988" s="11">
        <v>40883</v>
      </c>
      <c r="B2988" s="13">
        <v>20260.695628127589</v>
      </c>
      <c r="C2988" s="6">
        <v>13.339899999999998</v>
      </c>
      <c r="D2988" s="6">
        <f t="shared" si="92"/>
        <v>1.7786533333333332</v>
      </c>
      <c r="E2988" s="1">
        <f>LOOKUP(A2988,'Crude Price'!A2988:A6919,'Crude Price'!C2988:C6919)</f>
        <v>110.16</v>
      </c>
      <c r="F2988" s="15">
        <f t="shared" si="93"/>
        <v>1.6146090534979424E-2</v>
      </c>
    </row>
    <row r="2989" spans="1:6">
      <c r="A2989" s="11">
        <v>40884</v>
      </c>
      <c r="B2989" s="13">
        <v>20260.695628127589</v>
      </c>
      <c r="C2989" s="6">
        <v>13.339899999999998</v>
      </c>
      <c r="D2989" s="6">
        <f t="shared" si="92"/>
        <v>1.7786533333333332</v>
      </c>
      <c r="E2989" s="1">
        <f>LOOKUP(A2989,'Crude Price'!A2989:A6920,'Crude Price'!C2989:C6920)</f>
        <v>110.07</v>
      </c>
      <c r="F2989" s="15">
        <f t="shared" si="93"/>
        <v>1.6159292571393962E-2</v>
      </c>
    </row>
    <row r="2990" spans="1:6">
      <c r="A2990" s="11">
        <v>40885</v>
      </c>
      <c r="B2990" s="13">
        <v>20260.695628127589</v>
      </c>
      <c r="C2990" s="6">
        <v>13.339899999999998</v>
      </c>
      <c r="D2990" s="6">
        <f t="shared" si="92"/>
        <v>1.7786533333333332</v>
      </c>
      <c r="E2990" s="1">
        <f>LOOKUP(A2990,'Crude Price'!A2990:A6921,'Crude Price'!C2990:C6921)</f>
        <v>108.23</v>
      </c>
      <c r="F2990" s="15">
        <f t="shared" si="93"/>
        <v>1.6434013982567986E-2</v>
      </c>
    </row>
    <row r="2991" spans="1:6">
      <c r="A2991" s="11">
        <v>40886</v>
      </c>
      <c r="B2991" s="13">
        <v>19110.571046963367</v>
      </c>
      <c r="C2991" s="6">
        <v>13.113799999999999</v>
      </c>
      <c r="D2991" s="6">
        <f t="shared" si="92"/>
        <v>1.7485066666666667</v>
      </c>
      <c r="E2991" s="1">
        <f>LOOKUP(A2991,'Crude Price'!A2991:A6922,'Crude Price'!C2991:C6922)</f>
        <v>107.91</v>
      </c>
      <c r="F2991" s="15">
        <f t="shared" si="93"/>
        <v>1.6203379359342664E-2</v>
      </c>
    </row>
    <row r="2992" spans="1:6">
      <c r="A2992" s="11">
        <v>40889</v>
      </c>
      <c r="B2992" s="13">
        <v>19110.571046963367</v>
      </c>
      <c r="C2992" s="6">
        <v>13.113799999999999</v>
      </c>
      <c r="D2992" s="6">
        <f t="shared" si="92"/>
        <v>1.7485066666666667</v>
      </c>
      <c r="E2992" s="1">
        <f>LOOKUP(A2992,'Crude Price'!A2992:A6923,'Crude Price'!C2992:C6923)</f>
        <v>107.82</v>
      </c>
      <c r="F2992" s="15">
        <f t="shared" si="93"/>
        <v>1.6216904717739442E-2</v>
      </c>
    </row>
    <row r="2993" spans="1:6">
      <c r="A2993" s="11">
        <v>40890</v>
      </c>
      <c r="B2993" s="13">
        <v>17960.446465799141</v>
      </c>
      <c r="C2993" s="6">
        <v>12.887699999999999</v>
      </c>
      <c r="D2993" s="6">
        <f t="shared" si="92"/>
        <v>1.7183599999999999</v>
      </c>
      <c r="E2993" s="1">
        <f>LOOKUP(A2993,'Crude Price'!A2993:A6924,'Crude Price'!C2993:C6924)</f>
        <v>109.25</v>
      </c>
      <c r="F2993" s="15">
        <f t="shared" si="93"/>
        <v>1.5728695652173913E-2</v>
      </c>
    </row>
    <row r="2994" spans="1:6">
      <c r="A2994" s="11">
        <v>40891</v>
      </c>
      <c r="B2994" s="13">
        <v>17960.446465799141</v>
      </c>
      <c r="C2994" s="6">
        <v>12.887699999999999</v>
      </c>
      <c r="D2994" s="6">
        <f t="shared" si="92"/>
        <v>1.7183599999999999</v>
      </c>
      <c r="E2994" s="1">
        <f>LOOKUP(A2994,'Crude Price'!A2994:A6925,'Crude Price'!C2994:C6925)</f>
        <v>105.72</v>
      </c>
      <c r="F2994" s="15">
        <f t="shared" si="93"/>
        <v>1.6253878168747633E-2</v>
      </c>
    </row>
    <row r="2995" spans="1:6">
      <c r="A2995" s="11">
        <v>40892</v>
      </c>
      <c r="B2995" s="13">
        <v>17960.446465799141</v>
      </c>
      <c r="C2995" s="6">
        <v>12.887699999999999</v>
      </c>
      <c r="D2995" s="6">
        <f t="shared" si="92"/>
        <v>1.7183599999999999</v>
      </c>
      <c r="E2995" s="1">
        <f>LOOKUP(A2995,'Crude Price'!A2995:A6926,'Crude Price'!C2995:C6926)</f>
        <v>104.52</v>
      </c>
      <c r="F2995" s="15">
        <f t="shared" si="93"/>
        <v>1.6440489858400305E-2</v>
      </c>
    </row>
    <row r="2996" spans="1:6">
      <c r="A2996" s="11">
        <v>40893</v>
      </c>
      <c r="B2996" s="13">
        <v>17896.391804180585</v>
      </c>
      <c r="C2996" s="6">
        <v>12.887699999999999</v>
      </c>
      <c r="D2996" s="6">
        <f t="shared" si="92"/>
        <v>1.7183599999999999</v>
      </c>
      <c r="E2996" s="1">
        <f>LOOKUP(A2996,'Crude Price'!A2996:A6927,'Crude Price'!C2996:C6927)</f>
        <v>104</v>
      </c>
      <c r="F2996" s="15">
        <f t="shared" si="93"/>
        <v>1.6522692307692308E-2</v>
      </c>
    </row>
    <row r="2997" spans="1:6">
      <c r="A2997" s="11">
        <v>40896</v>
      </c>
      <c r="B2997" s="13">
        <v>17832.337142562032</v>
      </c>
      <c r="C2997" s="6">
        <v>12.887699999999999</v>
      </c>
      <c r="D2997" s="6">
        <f t="shared" si="92"/>
        <v>1.7183599999999999</v>
      </c>
      <c r="E2997" s="1">
        <f>LOOKUP(A2997,'Crude Price'!A2997:A6928,'Crude Price'!C2997:C6928)</f>
        <v>104.55</v>
      </c>
      <c r="F2997" s="15">
        <f t="shared" si="93"/>
        <v>1.6435772357723578E-2</v>
      </c>
    </row>
    <row r="2998" spans="1:6">
      <c r="A2998" s="11">
        <v>40897</v>
      </c>
      <c r="B2998" s="13">
        <v>18918.407062107708</v>
      </c>
      <c r="C2998" s="6">
        <v>13.113799999999999</v>
      </c>
      <c r="D2998" s="6">
        <f t="shared" si="92"/>
        <v>1.7485066666666667</v>
      </c>
      <c r="E2998" s="1">
        <f>LOOKUP(A2998,'Crude Price'!A2998:A6929,'Crude Price'!C2998:C6929)</f>
        <v>107.8</v>
      </c>
      <c r="F2998" s="15">
        <f t="shared" si="93"/>
        <v>1.6219913419913419E-2</v>
      </c>
    </row>
    <row r="2999" spans="1:6">
      <c r="A2999" s="11">
        <v>40898</v>
      </c>
      <c r="B2999" s="13">
        <v>18854.352400489166</v>
      </c>
      <c r="C2999" s="6">
        <v>13.113799999999999</v>
      </c>
      <c r="D2999" s="6">
        <f t="shared" si="92"/>
        <v>1.7485066666666667</v>
      </c>
      <c r="E2999" s="1">
        <f>LOOKUP(A2999,'Crude Price'!A2999:A6930,'Crude Price'!C2999:C6930)</f>
        <v>108</v>
      </c>
      <c r="F2999" s="15">
        <f t="shared" si="93"/>
        <v>1.6189876543209875E-2</v>
      </c>
    </row>
    <row r="3000" spans="1:6">
      <c r="A3000" s="11">
        <v>40899</v>
      </c>
      <c r="B3000" s="13">
        <v>18790.297738870613</v>
      </c>
      <c r="C3000" s="6">
        <v>13.113799999999999</v>
      </c>
      <c r="D3000" s="6">
        <f t="shared" si="92"/>
        <v>1.7485066666666667</v>
      </c>
      <c r="E3000" s="1">
        <f>LOOKUP(A3000,'Crude Price'!A3000:A6931,'Crude Price'!C3000:C6931)</f>
        <v>108.98</v>
      </c>
      <c r="F3000" s="15">
        <f t="shared" si="93"/>
        <v>1.6044289472074386E-2</v>
      </c>
    </row>
    <row r="3001" spans="1:6">
      <c r="A3001" s="11">
        <v>40900</v>
      </c>
      <c r="B3001" s="13">
        <v>18726.243077252057</v>
      </c>
      <c r="C3001" s="6">
        <v>13.113799999999999</v>
      </c>
      <c r="D3001" s="6">
        <f t="shared" si="92"/>
        <v>1.7485066666666667</v>
      </c>
      <c r="E3001" s="1">
        <f>LOOKUP(A3001,'Crude Price'!A3001:A6932,'Crude Price'!C3001:C6932)</f>
        <v>109.28</v>
      </c>
      <c r="F3001" s="15">
        <f t="shared" si="93"/>
        <v>1.6000244021473889E-2</v>
      </c>
    </row>
    <row r="3002" spans="1:6">
      <c r="A3002" s="11">
        <v>40911</v>
      </c>
      <c r="B3002" s="13">
        <v>20449.857540937053</v>
      </c>
      <c r="C3002" s="6">
        <v>13.475</v>
      </c>
      <c r="D3002" s="6">
        <f t="shared" si="92"/>
        <v>1.7966666666666666</v>
      </c>
      <c r="E3002" s="1">
        <f>LOOKUP(A3002,'Crude Price'!A3002:A6933,'Crude Price'!C3002:C6933)</f>
        <v>111.12</v>
      </c>
      <c r="F3002" s="15">
        <f t="shared" si="93"/>
        <v>1.6168706503479721E-2</v>
      </c>
    </row>
    <row r="3003" spans="1:6">
      <c r="A3003" s="11">
        <v>40912</v>
      </c>
      <c r="B3003" s="13">
        <v>19040.654985328918</v>
      </c>
      <c r="C3003" s="6">
        <v>13.475</v>
      </c>
      <c r="D3003" s="6">
        <f t="shared" si="92"/>
        <v>1.7966666666666666</v>
      </c>
      <c r="E3003" s="1">
        <f>LOOKUP(A3003,'Crude Price'!A3003:A6934,'Crude Price'!C3003:C6934)</f>
        <v>113.37</v>
      </c>
      <c r="F3003" s="15">
        <f t="shared" si="93"/>
        <v>1.5847813942547997E-2</v>
      </c>
    </row>
    <row r="3004" spans="1:6">
      <c r="A3004" s="11">
        <v>40913</v>
      </c>
      <c r="B3004" s="13">
        <v>19963.163882631325</v>
      </c>
      <c r="C3004" s="6">
        <v>13.7445</v>
      </c>
      <c r="D3004" s="6">
        <f t="shared" si="92"/>
        <v>1.8326</v>
      </c>
      <c r="E3004" s="1">
        <f>LOOKUP(A3004,'Crude Price'!A3004:A6935,'Crude Price'!C3004:C6935)</f>
        <v>113.59</v>
      </c>
      <c r="F3004" s="15">
        <f t="shared" si="93"/>
        <v>1.6133462452680693E-2</v>
      </c>
    </row>
    <row r="3005" spans="1:6">
      <c r="A3005" s="11">
        <v>40914</v>
      </c>
      <c r="B3005" s="13">
        <v>21910.547365830578</v>
      </c>
      <c r="C3005" s="6">
        <v>14.013999999999999</v>
      </c>
      <c r="D3005" s="6">
        <f t="shared" si="92"/>
        <v>1.8685333333333332</v>
      </c>
      <c r="E3005" s="1">
        <f>LOOKUP(A3005,'Crude Price'!A3005:A6936,'Crude Price'!C3005:C6936)</f>
        <v>111.96</v>
      </c>
      <c r="F3005" s="15">
        <f t="shared" si="93"/>
        <v>1.6689293795403119E-2</v>
      </c>
    </row>
    <row r="3006" spans="1:6">
      <c r="A3006" s="11">
        <v>40917</v>
      </c>
      <c r="B3006" s="13">
        <v>21846.492704212025</v>
      </c>
      <c r="C3006" s="6">
        <v>14.013999999999999</v>
      </c>
      <c r="D3006" s="6">
        <f t="shared" si="92"/>
        <v>1.8685333333333332</v>
      </c>
      <c r="E3006" s="1">
        <f>LOOKUP(A3006,'Crude Price'!A3006:A6937,'Crude Price'!C3006:C6937)</f>
        <v>111.07</v>
      </c>
      <c r="F3006" s="15">
        <f t="shared" si="93"/>
        <v>1.6823024519072055E-2</v>
      </c>
    </row>
    <row r="3007" spans="1:6">
      <c r="A3007" s="11">
        <v>40918</v>
      </c>
      <c r="B3007" s="13">
        <v>21846.492704212025</v>
      </c>
      <c r="C3007" s="6">
        <v>14.013999999999999</v>
      </c>
      <c r="D3007" s="6">
        <f t="shared" si="92"/>
        <v>1.8685333333333332</v>
      </c>
      <c r="E3007" s="1">
        <f>LOOKUP(A3007,'Crude Price'!A3007:A6938,'Crude Price'!C3007:C6938)</f>
        <v>113.3</v>
      </c>
      <c r="F3007" s="15">
        <f t="shared" si="93"/>
        <v>1.6491909385113267E-2</v>
      </c>
    </row>
    <row r="3008" spans="1:6">
      <c r="A3008" s="11">
        <v>40919</v>
      </c>
      <c r="B3008" s="13">
        <v>20885.672779933746</v>
      </c>
      <c r="C3008" s="6">
        <v>14.013999999999999</v>
      </c>
      <c r="D3008" s="6">
        <f t="shared" si="92"/>
        <v>1.8685333333333332</v>
      </c>
      <c r="E3008" s="1">
        <f>LOOKUP(A3008,'Crude Price'!A3008:A6939,'Crude Price'!C3008:C6939)</f>
        <v>111.66</v>
      </c>
      <c r="F3008" s="15">
        <f t="shared" si="93"/>
        <v>1.6734133381097378E-2</v>
      </c>
    </row>
    <row r="3009" spans="1:6">
      <c r="A3009" s="11">
        <v>40920</v>
      </c>
      <c r="B3009" s="13">
        <v>20885.672779933746</v>
      </c>
      <c r="C3009" s="6">
        <v>14.013999999999999</v>
      </c>
      <c r="D3009" s="6">
        <f t="shared" si="92"/>
        <v>1.8685333333333332</v>
      </c>
      <c r="E3009" s="1">
        <f>LOOKUP(A3009,'Crude Price'!A3009:A6940,'Crude Price'!C3009:C6940)</f>
        <v>112.97</v>
      </c>
      <c r="F3009" s="15">
        <f t="shared" si="93"/>
        <v>1.6540084388185654E-2</v>
      </c>
    </row>
    <row r="3010" spans="1:6">
      <c r="A3010" s="11">
        <v>40921</v>
      </c>
      <c r="B3010" s="13">
        <v>22128.454985328914</v>
      </c>
      <c r="C3010" s="6">
        <v>14.2835</v>
      </c>
      <c r="D3010" s="6">
        <f t="shared" si="92"/>
        <v>1.9044666666666668</v>
      </c>
      <c r="E3010" s="1">
        <f>LOOKUP(A3010,'Crude Price'!A3010:A6941,'Crude Price'!C3010:C6941)</f>
        <v>109.88</v>
      </c>
      <c r="F3010" s="15">
        <f t="shared" si="93"/>
        <v>1.7332241232860091E-2</v>
      </c>
    </row>
    <row r="3011" spans="1:6">
      <c r="A3011" s="11">
        <v>40924</v>
      </c>
      <c r="B3011" s="13">
        <v>26433.293556081404</v>
      </c>
      <c r="C3011" s="6">
        <v>15.092000000000001</v>
      </c>
      <c r="D3011" s="6">
        <f t="shared" ref="D3011:D3074" si="94">C3011/7.5</f>
        <v>2.0122666666666666</v>
      </c>
      <c r="E3011" s="1">
        <f>LOOKUP(A3011,'Crude Price'!A3011:A6942,'Crude Price'!C3011:C6942)</f>
        <v>109.88</v>
      </c>
      <c r="F3011" s="15">
        <f t="shared" ref="F3011:F3074" si="95">D3011/E3011</f>
        <v>1.8313311491323869E-2</v>
      </c>
    </row>
    <row r="3012" spans="1:6">
      <c r="A3012" s="11">
        <v>40925</v>
      </c>
      <c r="B3012" s="13">
        <v>29111.021951727394</v>
      </c>
      <c r="C3012" s="6">
        <v>15.630999999999998</v>
      </c>
      <c r="D3012" s="6">
        <f t="shared" si="94"/>
        <v>2.0841333333333329</v>
      </c>
      <c r="E3012" s="1">
        <f>LOOKUP(A3012,'Crude Price'!A3012:A6943,'Crude Price'!C3012:C6943)</f>
        <v>110.55</v>
      </c>
      <c r="F3012" s="15">
        <f t="shared" si="95"/>
        <v>1.8852404643449415E-2</v>
      </c>
    </row>
    <row r="3013" spans="1:6">
      <c r="A3013" s="11">
        <v>40926</v>
      </c>
      <c r="B3013" s="13">
        <v>32839.368567912912</v>
      </c>
      <c r="C3013" s="6">
        <v>16.439499999999999</v>
      </c>
      <c r="D3013" s="6">
        <f t="shared" si="94"/>
        <v>2.1919333333333331</v>
      </c>
      <c r="E3013" s="1">
        <f>LOOKUP(A3013,'Crude Price'!A3013:A6944,'Crude Price'!C3013:C6944)</f>
        <v>109.81</v>
      </c>
      <c r="F3013" s="15">
        <f t="shared" si="95"/>
        <v>1.9961145008044193E-2</v>
      </c>
    </row>
    <row r="3014" spans="1:6">
      <c r="A3014" s="11">
        <v>40927</v>
      </c>
      <c r="B3014" s="13">
        <v>38643.2079905348</v>
      </c>
      <c r="C3014" s="6">
        <v>17.517500000000002</v>
      </c>
      <c r="D3014" s="6">
        <f t="shared" si="94"/>
        <v>2.335666666666667</v>
      </c>
      <c r="E3014" s="1">
        <f>LOOKUP(A3014,'Crude Price'!A3014:A6945,'Crude Price'!C3014:C6945)</f>
        <v>109.54</v>
      </c>
      <c r="F3014" s="15">
        <f t="shared" si="95"/>
        <v>2.1322500152151425E-2</v>
      </c>
    </row>
    <row r="3015" spans="1:6">
      <c r="A3015" s="11">
        <v>40928</v>
      </c>
      <c r="B3015" s="13">
        <v>38451.044005679141</v>
      </c>
      <c r="C3015" s="6">
        <v>17.517500000000002</v>
      </c>
      <c r="D3015" s="6">
        <f t="shared" si="94"/>
        <v>2.335666666666667</v>
      </c>
      <c r="E3015" s="1">
        <f>LOOKUP(A3015,'Crude Price'!A3015:A6946,'Crude Price'!C3015:C6946)</f>
        <v>108.5</v>
      </c>
      <c r="F3015" s="15">
        <f t="shared" si="95"/>
        <v>2.1526881720430109E-2</v>
      </c>
    </row>
    <row r="3016" spans="1:6">
      <c r="A3016" s="11">
        <v>40931</v>
      </c>
      <c r="B3016" s="13">
        <v>38643.2079905348</v>
      </c>
      <c r="C3016" s="6">
        <v>17.517500000000002</v>
      </c>
      <c r="D3016" s="6">
        <f t="shared" si="94"/>
        <v>2.335666666666667</v>
      </c>
      <c r="E3016" s="1">
        <f>LOOKUP(A3016,'Crude Price'!A3016:A6947,'Crude Price'!C3016:C6947)</f>
        <v>109.46</v>
      </c>
      <c r="F3016" s="15">
        <f t="shared" si="95"/>
        <v>2.1338083927157567E-2</v>
      </c>
    </row>
    <row r="3017" spans="1:6">
      <c r="A3017" s="11">
        <v>40932</v>
      </c>
      <c r="B3017" s="13">
        <v>39155.645283483209</v>
      </c>
      <c r="C3017" s="6">
        <v>17.517500000000002</v>
      </c>
      <c r="D3017" s="6">
        <f t="shared" si="94"/>
        <v>2.335666666666667</v>
      </c>
      <c r="E3017" s="1">
        <f>LOOKUP(A3017,'Crude Price'!A3017:A6948,'Crude Price'!C3017:C6948)</f>
        <v>108.38</v>
      </c>
      <c r="F3017" s="15">
        <f t="shared" si="95"/>
        <v>2.1550716614381502E-2</v>
      </c>
    </row>
    <row r="3018" spans="1:6">
      <c r="A3018" s="11">
        <v>40933</v>
      </c>
      <c r="B3018" s="13">
        <v>38899.426637009019</v>
      </c>
      <c r="C3018" s="6">
        <v>17.517500000000002</v>
      </c>
      <c r="D3018" s="6">
        <f t="shared" si="94"/>
        <v>2.335666666666667</v>
      </c>
      <c r="E3018" s="1">
        <f>LOOKUP(A3018,'Crude Price'!A3018:A6949,'Crude Price'!C3018:C6949)</f>
        <v>108.48</v>
      </c>
      <c r="F3018" s="15">
        <f t="shared" si="95"/>
        <v>2.1530850540806296E-2</v>
      </c>
    </row>
    <row r="3019" spans="1:6">
      <c r="A3019" s="11">
        <v>40934</v>
      </c>
      <c r="B3019" s="13">
        <v>36093.58891812589</v>
      </c>
      <c r="C3019" s="6">
        <v>16.9785</v>
      </c>
      <c r="D3019" s="6">
        <f t="shared" si="94"/>
        <v>2.2638000000000003</v>
      </c>
      <c r="E3019" s="1">
        <f>LOOKUP(A3019,'Crude Price'!A3019:A6950,'Crude Price'!C3019:C6950)</f>
        <v>109.08</v>
      </c>
      <c r="F3019" s="15">
        <f t="shared" si="95"/>
        <v>2.0753575357535758E-2</v>
      </c>
    </row>
    <row r="3020" spans="1:6">
      <c r="A3020" s="11">
        <v>40935</v>
      </c>
      <c r="B3020" s="13">
        <v>30545.968141978232</v>
      </c>
      <c r="C3020" s="6">
        <v>15.900499999999999</v>
      </c>
      <c r="D3020" s="6">
        <f t="shared" si="94"/>
        <v>2.1200666666666668</v>
      </c>
      <c r="E3020" s="1">
        <f>LOOKUP(A3020,'Crude Price'!A3020:A6951,'Crude Price'!C3020:C6951)</f>
        <v>110.5</v>
      </c>
      <c r="F3020" s="15">
        <f t="shared" si="95"/>
        <v>1.9186123680241328E-2</v>
      </c>
    </row>
    <row r="3021" spans="1:6">
      <c r="A3021" s="11">
        <v>40938</v>
      </c>
      <c r="B3021" s="13">
        <v>28380.677039280632</v>
      </c>
      <c r="C3021" s="6">
        <v>15.361499999999998</v>
      </c>
      <c r="D3021" s="6">
        <f t="shared" si="94"/>
        <v>2.0481999999999996</v>
      </c>
      <c r="E3021" s="1">
        <f>LOOKUP(A3021,'Crude Price'!A3021:A6952,'Crude Price'!C3021:C6952)</f>
        <v>110.24</v>
      </c>
      <c r="F3021" s="15">
        <f t="shared" si="95"/>
        <v>1.8579462989840347E-2</v>
      </c>
    </row>
    <row r="3022" spans="1:6">
      <c r="A3022" s="11">
        <v>40939</v>
      </c>
      <c r="B3022" s="13">
        <v>22576.837616658788</v>
      </c>
      <c r="C3022" s="6">
        <v>14.2835</v>
      </c>
      <c r="D3022" s="6">
        <f t="shared" si="94"/>
        <v>1.9044666666666668</v>
      </c>
      <c r="E3022" s="1">
        <f>LOOKUP(A3022,'Crude Price'!A3022:A6953,'Crude Price'!C3022:C6953)</f>
        <v>110.26</v>
      </c>
      <c r="F3022" s="15">
        <f t="shared" si="95"/>
        <v>1.7272507406735596E-2</v>
      </c>
    </row>
    <row r="3023" spans="1:6">
      <c r="A3023" s="11">
        <v>40940</v>
      </c>
      <c r="B3023" s="13">
        <v>18656.3270156176</v>
      </c>
      <c r="C3023" s="6">
        <v>13.475</v>
      </c>
      <c r="D3023" s="6">
        <f t="shared" si="94"/>
        <v>1.7966666666666666</v>
      </c>
      <c r="E3023" s="1">
        <f>LOOKUP(A3023,'Crude Price'!A3023:A6954,'Crude Price'!C3023:C6954)</f>
        <v>111.96</v>
      </c>
      <c r="F3023" s="15">
        <f t="shared" si="95"/>
        <v>1.6047397880195307E-2</v>
      </c>
    </row>
    <row r="3024" spans="1:6">
      <c r="A3024" s="11">
        <v>40941</v>
      </c>
      <c r="B3024" s="13">
        <v>17413.544810222422</v>
      </c>
      <c r="C3024" s="6">
        <v>13.205499999999999</v>
      </c>
      <c r="D3024" s="6">
        <f t="shared" si="94"/>
        <v>1.7607333333333333</v>
      </c>
      <c r="E3024" s="1">
        <f>LOOKUP(A3024,'Crude Price'!A3024:A6955,'Crude Price'!C3024:C6955)</f>
        <v>110.96</v>
      </c>
      <c r="F3024" s="15">
        <f t="shared" si="95"/>
        <v>1.5868180725787072E-2</v>
      </c>
    </row>
    <row r="3025" spans="1:6">
      <c r="A3025" s="11">
        <v>40942</v>
      </c>
      <c r="B3025" s="13">
        <v>18182.200749645042</v>
      </c>
      <c r="C3025" s="6">
        <v>13.205499999999999</v>
      </c>
      <c r="D3025" s="6">
        <f t="shared" si="94"/>
        <v>1.7607333333333333</v>
      </c>
      <c r="E3025" s="1">
        <f>LOOKUP(A3025,'Crude Price'!A3025:A6956,'Crude Price'!C3025:C6956)</f>
        <v>112.56</v>
      </c>
      <c r="F3025" s="15">
        <f t="shared" si="95"/>
        <v>1.5642620232172472E-2</v>
      </c>
    </row>
    <row r="3026" spans="1:6">
      <c r="A3026" s="11">
        <v>40945</v>
      </c>
      <c r="B3026" s="13">
        <v>17669.763456696634</v>
      </c>
      <c r="C3026" s="6">
        <v>13.205499999999999</v>
      </c>
      <c r="D3026" s="6">
        <f t="shared" si="94"/>
        <v>1.7607333333333333</v>
      </c>
      <c r="E3026" s="1">
        <f>LOOKUP(A3026,'Crude Price'!A3026:A6957,'Crude Price'!C3026:C6957)</f>
        <v>115.47</v>
      </c>
      <c r="F3026" s="15">
        <f t="shared" si="95"/>
        <v>1.5248405069137726E-2</v>
      </c>
    </row>
    <row r="3027" spans="1:6">
      <c r="A3027" s="11">
        <v>40946</v>
      </c>
      <c r="B3027" s="13">
        <v>17541.654133459528</v>
      </c>
      <c r="C3027" s="6">
        <v>13.205499999999999</v>
      </c>
      <c r="D3027" s="6">
        <f t="shared" si="94"/>
        <v>1.7607333333333333</v>
      </c>
      <c r="E3027" s="1">
        <f>LOOKUP(A3027,'Crude Price'!A3027:A6958,'Crude Price'!C3027:C6958)</f>
        <v>116.86</v>
      </c>
      <c r="F3027" s="15">
        <f t="shared" si="95"/>
        <v>1.5067031775914199E-2</v>
      </c>
    </row>
    <row r="3028" spans="1:6">
      <c r="A3028" s="11">
        <v>40947</v>
      </c>
      <c r="B3028" s="13">
        <v>17413.544810222422</v>
      </c>
      <c r="C3028" s="6">
        <v>13.205499999999999</v>
      </c>
      <c r="D3028" s="6">
        <f t="shared" si="94"/>
        <v>1.7607333333333333</v>
      </c>
      <c r="E3028" s="1">
        <f>LOOKUP(A3028,'Crude Price'!A3028:A6959,'Crude Price'!C3028:C6959)</f>
        <v>117.18</v>
      </c>
      <c r="F3028" s="15">
        <f t="shared" si="95"/>
        <v>1.5025886101154916E-2</v>
      </c>
    </row>
    <row r="3029" spans="1:6">
      <c r="A3029" s="11">
        <v>40948</v>
      </c>
      <c r="B3029" s="13">
        <v>16644.888870799801</v>
      </c>
      <c r="C3029" s="6">
        <v>13.205499999999999</v>
      </c>
      <c r="D3029" s="6">
        <f t="shared" si="94"/>
        <v>1.7607333333333333</v>
      </c>
      <c r="E3029" s="1">
        <f>LOOKUP(A3029,'Crude Price'!A3029:A6960,'Crude Price'!C3029:C6960)</f>
        <v>118.4</v>
      </c>
      <c r="F3029" s="15">
        <f t="shared" si="95"/>
        <v>1.4871058558558557E-2</v>
      </c>
    </row>
    <row r="3030" spans="1:6">
      <c r="A3030" s="11">
        <v>40949</v>
      </c>
      <c r="B3030" s="13">
        <v>16644.888870799801</v>
      </c>
      <c r="C3030" s="6">
        <v>13.205499999999999</v>
      </c>
      <c r="D3030" s="6">
        <f t="shared" si="94"/>
        <v>1.7607333333333333</v>
      </c>
      <c r="E3030" s="1">
        <f>LOOKUP(A3030,'Crude Price'!A3030:A6961,'Crude Price'!C3030:C6961)</f>
        <v>118.13</v>
      </c>
      <c r="F3030" s="15">
        <f t="shared" si="95"/>
        <v>1.4905048110838343E-2</v>
      </c>
    </row>
    <row r="3031" spans="1:6">
      <c r="A3031" s="11">
        <v>40952</v>
      </c>
      <c r="B3031" s="13">
        <v>16388.67022432559</v>
      </c>
      <c r="C3031" s="6">
        <v>13.205499999999999</v>
      </c>
      <c r="D3031" s="6">
        <f t="shared" si="94"/>
        <v>1.7607333333333333</v>
      </c>
      <c r="E3031" s="1">
        <f>LOOKUP(A3031,'Crude Price'!A3031:A6962,'Crude Price'!C3031:C6962)</f>
        <v>118.73</v>
      </c>
      <c r="F3031" s="15">
        <f t="shared" si="95"/>
        <v>1.4829725708189448E-2</v>
      </c>
    </row>
    <row r="3032" spans="1:6">
      <c r="A3032" s="11">
        <v>40953</v>
      </c>
      <c r="B3032" s="13">
        <v>19835.054559394237</v>
      </c>
      <c r="C3032" s="6">
        <v>13.7445</v>
      </c>
      <c r="D3032" s="6">
        <f t="shared" si="94"/>
        <v>1.8326</v>
      </c>
      <c r="E3032" s="1">
        <f>LOOKUP(A3032,'Crude Price'!A3032:A6963,'Crude Price'!C3032:C6963)</f>
        <v>118.3</v>
      </c>
      <c r="F3032" s="15">
        <f t="shared" si="95"/>
        <v>1.5491124260355029E-2</v>
      </c>
    </row>
    <row r="3033" spans="1:6">
      <c r="A3033" s="11">
        <v>40954</v>
      </c>
      <c r="B3033" s="13">
        <v>23755.565160435406</v>
      </c>
      <c r="C3033" s="6">
        <v>14.553000000000001</v>
      </c>
      <c r="D3033" s="6">
        <f t="shared" si="94"/>
        <v>1.9404000000000001</v>
      </c>
      <c r="E3033" s="1">
        <f>LOOKUP(A3033,'Crude Price'!A3033:A6964,'Crude Price'!C3033:C6964)</f>
        <v>120.25</v>
      </c>
      <c r="F3033" s="15">
        <f t="shared" si="95"/>
        <v>1.6136382536382537E-2</v>
      </c>
    </row>
    <row r="3034" spans="1:6">
      <c r="A3034" s="11">
        <v>40955</v>
      </c>
      <c r="B3034" s="13">
        <v>24075.838468528153</v>
      </c>
      <c r="C3034" s="6">
        <v>14.553000000000001</v>
      </c>
      <c r="D3034" s="6">
        <f t="shared" si="94"/>
        <v>1.9404000000000001</v>
      </c>
      <c r="E3034" s="1">
        <f>LOOKUP(A3034,'Crude Price'!A3034:A6965,'Crude Price'!C3034:C6965)</f>
        <v>121</v>
      </c>
      <c r="F3034" s="15">
        <f t="shared" si="95"/>
        <v>1.6036363636363637E-2</v>
      </c>
    </row>
    <row r="3035" spans="1:6">
      <c r="A3035" s="11">
        <v>40956</v>
      </c>
      <c r="B3035" s="13">
        <v>24549.964734500729</v>
      </c>
      <c r="C3035" s="6">
        <v>14.822500000000002</v>
      </c>
      <c r="D3035" s="6">
        <f t="shared" si="94"/>
        <v>1.9763333333333335</v>
      </c>
      <c r="E3035" s="1">
        <f>LOOKUP(A3035,'Crude Price'!A3035:A6966,'Crude Price'!C3035:C6966)</f>
        <v>120.69</v>
      </c>
      <c r="F3035" s="15">
        <f t="shared" si="95"/>
        <v>1.6375286546800344E-2</v>
      </c>
    </row>
    <row r="3036" spans="1:6">
      <c r="A3036" s="11">
        <v>40959</v>
      </c>
      <c r="B3036" s="13">
        <v>24806.183380974922</v>
      </c>
      <c r="C3036" s="6">
        <v>14.822500000000002</v>
      </c>
      <c r="D3036" s="6">
        <f t="shared" si="94"/>
        <v>1.9763333333333335</v>
      </c>
      <c r="E3036" s="1">
        <f>LOOKUP(A3036,'Crude Price'!A3036:A6967,'Crude Price'!C3036:C6967)</f>
        <v>120.69</v>
      </c>
      <c r="F3036" s="15">
        <f t="shared" si="95"/>
        <v>1.6375286546800344E-2</v>
      </c>
    </row>
    <row r="3037" spans="1:6">
      <c r="A3037" s="11">
        <v>40960</v>
      </c>
      <c r="B3037" s="13">
        <v>23627.455837198297</v>
      </c>
      <c r="C3037" s="6">
        <v>14.553000000000001</v>
      </c>
      <c r="D3037" s="6">
        <f t="shared" si="94"/>
        <v>1.9404000000000001</v>
      </c>
      <c r="E3037" s="1">
        <f>LOOKUP(A3037,'Crude Price'!A3037:A6968,'Crude Price'!C3037:C6968)</f>
        <v>120.85</v>
      </c>
      <c r="F3037" s="15">
        <f t="shared" si="95"/>
        <v>1.6056268100951596E-2</v>
      </c>
    </row>
    <row r="3038" spans="1:6">
      <c r="A3038" s="11">
        <v>40961</v>
      </c>
      <c r="B3038" s="13">
        <v>24421.855411263623</v>
      </c>
      <c r="C3038" s="6">
        <v>14.822500000000002</v>
      </c>
      <c r="D3038" s="6">
        <f t="shared" si="94"/>
        <v>1.9763333333333335</v>
      </c>
      <c r="E3038" s="1">
        <f>LOOKUP(A3038,'Crude Price'!A3038:A6969,'Crude Price'!C3038:C6969)</f>
        <v>123.07</v>
      </c>
      <c r="F3038" s="15">
        <f t="shared" si="95"/>
        <v>1.6058611630237536E-2</v>
      </c>
    </row>
    <row r="3039" spans="1:6">
      <c r="A3039" s="11">
        <v>40962</v>
      </c>
      <c r="B3039" s="13">
        <v>22538.526589682911</v>
      </c>
      <c r="C3039" s="6">
        <v>14.553000000000001</v>
      </c>
      <c r="D3039" s="6">
        <f t="shared" si="94"/>
        <v>1.9404000000000001</v>
      </c>
      <c r="E3039" s="1">
        <f>LOOKUP(A3039,'Crude Price'!A3039:A6970,'Crude Price'!C3039:C6970)</f>
        <v>124.53</v>
      </c>
      <c r="F3039" s="15">
        <f t="shared" si="95"/>
        <v>1.5581787521079259E-2</v>
      </c>
    </row>
    <row r="3040" spans="1:6">
      <c r="A3040" s="11">
        <v>40963</v>
      </c>
      <c r="B3040" s="13">
        <v>20975.471076194994</v>
      </c>
      <c r="C3040" s="6">
        <v>14.2835</v>
      </c>
      <c r="D3040" s="6">
        <f t="shared" si="94"/>
        <v>1.9044666666666668</v>
      </c>
      <c r="E3040" s="1">
        <f>LOOKUP(A3040,'Crude Price'!A3040:A6971,'Crude Price'!C3040:C6971)</f>
        <v>124.89</v>
      </c>
      <c r="F3040" s="15">
        <f t="shared" si="95"/>
        <v>1.5249152587610431E-2</v>
      </c>
    </row>
    <row r="3041" spans="1:6">
      <c r="A3041" s="11">
        <v>40966</v>
      </c>
      <c r="B3041" s="13">
        <v>20463.033783246567</v>
      </c>
      <c r="C3041" s="6">
        <v>14.2835</v>
      </c>
      <c r="D3041" s="6">
        <f t="shared" si="94"/>
        <v>1.9044666666666668</v>
      </c>
      <c r="E3041" s="1">
        <f>LOOKUP(A3041,'Crude Price'!A3041:A6972,'Crude Price'!C3041:C6972)</f>
        <v>126.46</v>
      </c>
      <c r="F3041" s="15">
        <f t="shared" si="95"/>
        <v>1.5059834466761559E-2</v>
      </c>
    </row>
    <row r="3042" spans="1:6">
      <c r="A3042" s="11">
        <v>40967</v>
      </c>
      <c r="B3042" s="13">
        <v>21039.525737813528</v>
      </c>
      <c r="C3042" s="6">
        <v>14.2835</v>
      </c>
      <c r="D3042" s="6">
        <f t="shared" si="94"/>
        <v>1.9044666666666668</v>
      </c>
      <c r="E3042" s="1">
        <f>LOOKUP(A3042,'Crude Price'!A3042:A6973,'Crude Price'!C3042:C6973)</f>
        <v>124.02</v>
      </c>
      <c r="F3042" s="15">
        <f t="shared" si="95"/>
        <v>1.5356125356125357E-2</v>
      </c>
    </row>
    <row r="3043" spans="1:6">
      <c r="A3043" s="11">
        <v>40968</v>
      </c>
      <c r="B3043" s="13">
        <v>20629.454133459534</v>
      </c>
      <c r="C3043" s="6">
        <v>14.013999999999999</v>
      </c>
      <c r="D3043" s="6">
        <f t="shared" si="94"/>
        <v>1.8685333333333332</v>
      </c>
      <c r="E3043" s="1">
        <f>LOOKUP(A3043,'Crude Price'!A3043:A6974,'Crude Price'!C3043:C6974)</f>
        <v>122.23</v>
      </c>
      <c r="F3043" s="15">
        <f t="shared" si="95"/>
        <v>1.5287027189178869E-2</v>
      </c>
    </row>
    <row r="3044" spans="1:6">
      <c r="A3044" s="11">
        <v>40969</v>
      </c>
      <c r="B3044" s="13">
        <v>21936.291000473255</v>
      </c>
      <c r="C3044" s="6">
        <v>14.2835</v>
      </c>
      <c r="D3044" s="6">
        <f t="shared" si="94"/>
        <v>1.9044666666666668</v>
      </c>
      <c r="E3044" s="1">
        <f>LOOKUP(A3044,'Crude Price'!A3044:A6975,'Crude Price'!C3044:C6975)</f>
        <v>125.76</v>
      </c>
      <c r="F3044" s="15">
        <f t="shared" si="95"/>
        <v>1.5143659881255302E-2</v>
      </c>
    </row>
    <row r="3045" spans="1:6">
      <c r="A3045" s="11">
        <v>40970</v>
      </c>
      <c r="B3045" s="13">
        <v>20655.197768102229</v>
      </c>
      <c r="C3045" s="6">
        <v>14.2835</v>
      </c>
      <c r="D3045" s="6">
        <f t="shared" si="94"/>
        <v>1.9044666666666668</v>
      </c>
      <c r="E3045" s="1">
        <f>LOOKUP(A3045,'Crude Price'!A3045:A6976,'Crude Price'!C3045:C6976)</f>
        <v>125.93</v>
      </c>
      <c r="F3045" s="15">
        <f t="shared" si="95"/>
        <v>1.5123216601815823E-2</v>
      </c>
    </row>
    <row r="3046" spans="1:6">
      <c r="A3046" s="11">
        <v>40973</v>
      </c>
      <c r="B3046" s="13">
        <v>19476.470224325611</v>
      </c>
      <c r="C3046" s="6">
        <v>14.013999999999999</v>
      </c>
      <c r="D3046" s="6">
        <f t="shared" si="94"/>
        <v>1.8685333333333332</v>
      </c>
      <c r="E3046" s="1">
        <f>LOOKUP(A3046,'Crude Price'!A3046:A6977,'Crude Price'!C3046:C6977)</f>
        <v>126.68</v>
      </c>
      <c r="F3046" s="15">
        <f t="shared" si="95"/>
        <v>1.4750026313019681E-2</v>
      </c>
    </row>
    <row r="3047" spans="1:6">
      <c r="A3047" s="11">
        <v>40974</v>
      </c>
      <c r="B3047" s="13">
        <v>21039.525737813528</v>
      </c>
      <c r="C3047" s="6">
        <v>14.2835</v>
      </c>
      <c r="D3047" s="6">
        <f t="shared" si="94"/>
        <v>1.9044666666666668</v>
      </c>
      <c r="E3047" s="1">
        <f>LOOKUP(A3047,'Crude Price'!A3047:A6978,'Crude Price'!C3047:C6978)</f>
        <v>125.03</v>
      </c>
      <c r="F3047" s="15">
        <f t="shared" si="95"/>
        <v>1.5232077634701005E-2</v>
      </c>
    </row>
    <row r="3048" spans="1:6">
      <c r="A3048" s="11">
        <v>40975</v>
      </c>
      <c r="B3048" s="13">
        <v>23307.182529105532</v>
      </c>
      <c r="C3048" s="6">
        <v>14.553000000000001</v>
      </c>
      <c r="D3048" s="6">
        <f t="shared" si="94"/>
        <v>1.9404000000000001</v>
      </c>
      <c r="E3048" s="1">
        <f>LOOKUP(A3048,'Crude Price'!A3048:A6979,'Crude Price'!C3048:C6979)</f>
        <v>125.37</v>
      </c>
      <c r="F3048" s="15">
        <f t="shared" si="95"/>
        <v>1.5477386934673367E-2</v>
      </c>
    </row>
    <row r="3049" spans="1:6">
      <c r="A3049" s="11">
        <v>40976</v>
      </c>
      <c r="B3049" s="13">
        <v>24357.80074964507</v>
      </c>
      <c r="C3049" s="6">
        <v>14.822500000000002</v>
      </c>
      <c r="D3049" s="6">
        <f t="shared" si="94"/>
        <v>1.9763333333333335</v>
      </c>
      <c r="E3049" s="1">
        <f>LOOKUP(A3049,'Crude Price'!A3049:A6980,'Crude Price'!C3049:C6980)</f>
        <v>127.96</v>
      </c>
      <c r="F3049" s="15">
        <f t="shared" si="95"/>
        <v>1.5444930707512766E-2</v>
      </c>
    </row>
    <row r="3050" spans="1:6">
      <c r="A3050" s="11">
        <v>40977</v>
      </c>
      <c r="B3050" s="13">
        <v>26241.129571225745</v>
      </c>
      <c r="C3050" s="6">
        <v>15.092000000000001</v>
      </c>
      <c r="D3050" s="6">
        <f t="shared" si="94"/>
        <v>2.0122666666666666</v>
      </c>
      <c r="E3050" s="1">
        <f>LOOKUP(A3050,'Crude Price'!A3050:A6981,'Crude Price'!C3050:C6981)</f>
        <v>128.08000000000001</v>
      </c>
      <c r="F3050" s="15">
        <f t="shared" si="95"/>
        <v>1.5711013949614824E-2</v>
      </c>
    </row>
    <row r="3051" spans="1:6">
      <c r="A3051" s="11">
        <v>40980</v>
      </c>
      <c r="B3051" s="13">
        <v>29239.1312749645</v>
      </c>
      <c r="C3051" s="6">
        <v>15.630999999999998</v>
      </c>
      <c r="D3051" s="6">
        <f t="shared" si="94"/>
        <v>2.0841333333333329</v>
      </c>
      <c r="E3051" s="1">
        <f>LOOKUP(A3051,'Crude Price'!A3051:A6982,'Crude Price'!C3051:C6982)</f>
        <v>127.27</v>
      </c>
      <c r="F3051" s="15">
        <f t="shared" si="95"/>
        <v>1.6375684240852777E-2</v>
      </c>
    </row>
    <row r="3052" spans="1:6">
      <c r="A3052" s="11">
        <v>40981</v>
      </c>
      <c r="B3052" s="13">
        <v>29713.257540937058</v>
      </c>
      <c r="C3052" s="6">
        <v>15.900499999999999</v>
      </c>
      <c r="D3052" s="6">
        <f t="shared" si="94"/>
        <v>2.1200666666666668</v>
      </c>
      <c r="E3052" s="1">
        <f>LOOKUP(A3052,'Crude Price'!A3052:A6983,'Crude Price'!C3052:C6983)</f>
        <v>128.13999999999999</v>
      </c>
      <c r="F3052" s="15">
        <f t="shared" si="95"/>
        <v>1.6544924821809481E-2</v>
      </c>
    </row>
    <row r="3053" spans="1:6">
      <c r="A3053" s="11">
        <v>40982</v>
      </c>
      <c r="B3053" s="13">
        <v>36759.879168954103</v>
      </c>
      <c r="C3053" s="6">
        <v>17.248000000000001</v>
      </c>
      <c r="D3053" s="6">
        <f t="shared" si="94"/>
        <v>2.2997333333333336</v>
      </c>
      <c r="E3053" s="1">
        <f>LOOKUP(A3053,'Crude Price'!A3053:A6984,'Crude Price'!C3053:C6984)</f>
        <v>126.98</v>
      </c>
      <c r="F3053" s="15">
        <f t="shared" si="95"/>
        <v>1.8110988607129733E-2</v>
      </c>
    </row>
    <row r="3054" spans="1:6">
      <c r="A3054" s="11">
        <v>40983</v>
      </c>
      <c r="B3054" s="13">
        <v>38386.989344060588</v>
      </c>
      <c r="C3054" s="6">
        <v>17.517500000000002</v>
      </c>
      <c r="D3054" s="6">
        <f t="shared" si="94"/>
        <v>2.335666666666667</v>
      </c>
      <c r="E3054" s="1">
        <f>LOOKUP(A3054,'Crude Price'!A3054:A6985,'Crude Price'!C3054:C6985)</f>
        <v>123.63</v>
      </c>
      <c r="F3054" s="15">
        <f t="shared" si="95"/>
        <v>1.8892393971258328E-2</v>
      </c>
    </row>
    <row r="3055" spans="1:6">
      <c r="A3055" s="11">
        <v>40984</v>
      </c>
      <c r="B3055" s="13">
        <v>39565.716887837203</v>
      </c>
      <c r="C3055" s="6">
        <v>17.786999999999999</v>
      </c>
      <c r="D3055" s="6">
        <f t="shared" si="94"/>
        <v>2.3715999999999999</v>
      </c>
      <c r="E3055" s="1">
        <f>LOOKUP(A3055,'Crude Price'!A3055:A6986,'Crude Price'!C3055:C6986)</f>
        <v>125.09</v>
      </c>
      <c r="F3055" s="15">
        <f t="shared" si="95"/>
        <v>1.8959149412423056E-2</v>
      </c>
    </row>
    <row r="3056" spans="1:6">
      <c r="A3056" s="11">
        <v>40987</v>
      </c>
      <c r="B3056" s="13">
        <v>39437.607564600097</v>
      </c>
      <c r="C3056" s="6">
        <v>17.786999999999999</v>
      </c>
      <c r="D3056" s="6">
        <f t="shared" si="94"/>
        <v>2.3715999999999999</v>
      </c>
      <c r="E3056" s="1">
        <f>LOOKUP(A3056,'Crude Price'!A3056:A6987,'Crude Price'!C3056:C6987)</f>
        <v>125.76</v>
      </c>
      <c r="F3056" s="15">
        <f t="shared" si="95"/>
        <v>1.8858142493638676E-2</v>
      </c>
    </row>
    <row r="3057" spans="1:6">
      <c r="A3057" s="11">
        <v>40988</v>
      </c>
      <c r="B3057" s="13">
        <v>36823.933830572656</v>
      </c>
      <c r="C3057" s="6">
        <v>17.248000000000001</v>
      </c>
      <c r="D3057" s="6">
        <f t="shared" si="94"/>
        <v>2.2997333333333336</v>
      </c>
      <c r="E3057" s="1">
        <f>LOOKUP(A3057,'Crude Price'!A3057:A6988,'Crude Price'!C3057:C6988)</f>
        <v>124.38</v>
      </c>
      <c r="F3057" s="15">
        <f t="shared" si="95"/>
        <v>1.8489574958460635E-2</v>
      </c>
    </row>
    <row r="3058" spans="1:6">
      <c r="A3058" s="11">
        <v>40989</v>
      </c>
      <c r="B3058" s="13">
        <v>35581.151625177466</v>
      </c>
      <c r="C3058" s="6">
        <v>16.9785</v>
      </c>
      <c r="D3058" s="6">
        <f t="shared" si="94"/>
        <v>2.2638000000000003</v>
      </c>
      <c r="E3058" s="1">
        <f>LOOKUP(A3058,'Crude Price'!A3058:A6989,'Crude Price'!C3058:C6989)</f>
        <v>123.89</v>
      </c>
      <c r="F3058" s="15">
        <f t="shared" si="95"/>
        <v>1.8272661231737833E-2</v>
      </c>
    </row>
    <row r="3059" spans="1:6">
      <c r="A3059" s="11">
        <v>40990</v>
      </c>
      <c r="B3059" s="13">
        <v>34274.314758163746</v>
      </c>
      <c r="C3059" s="6">
        <v>16.709</v>
      </c>
      <c r="D3059" s="6">
        <f t="shared" si="94"/>
        <v>2.2278666666666664</v>
      </c>
      <c r="E3059" s="1">
        <f>LOOKUP(A3059,'Crude Price'!A3059:A6990,'Crude Price'!C3059:C6990)</f>
        <v>122.49</v>
      </c>
      <c r="F3059" s="15">
        <f t="shared" si="95"/>
        <v>1.8188151413720845E-2</v>
      </c>
    </row>
    <row r="3060" spans="1:6">
      <c r="A3060" s="11">
        <v>40991</v>
      </c>
      <c r="B3060" s="13">
        <v>31340.367716043529</v>
      </c>
      <c r="C3060" s="6">
        <v>16.169999999999998</v>
      </c>
      <c r="D3060" s="6">
        <f t="shared" si="94"/>
        <v>2.1559999999999997</v>
      </c>
      <c r="E3060" s="1">
        <f>LOOKUP(A3060,'Crude Price'!A3060:A6991,'Crude Price'!C3060:C6991)</f>
        <v>125.21</v>
      </c>
      <c r="F3060" s="15">
        <f t="shared" si="95"/>
        <v>1.7219071959108694E-2</v>
      </c>
    </row>
    <row r="3061" spans="1:6">
      <c r="A3061" s="11">
        <v>40994</v>
      </c>
      <c r="B3061" s="13">
        <v>29777.312202555611</v>
      </c>
      <c r="C3061" s="6">
        <v>15.900499999999999</v>
      </c>
      <c r="D3061" s="6">
        <f t="shared" si="94"/>
        <v>2.1200666666666668</v>
      </c>
      <c r="E3061" s="1">
        <f>LOOKUP(A3061,'Crude Price'!A3061:A6992,'Crude Price'!C3061:C6992)</f>
        <v>125.85</v>
      </c>
      <c r="F3061" s="15">
        <f t="shared" si="95"/>
        <v>1.6845980664812608E-2</v>
      </c>
    </row>
    <row r="3062" spans="1:6">
      <c r="A3062" s="11">
        <v>40995</v>
      </c>
      <c r="B3062" s="13">
        <v>36311.496537624225</v>
      </c>
      <c r="C3062" s="6">
        <v>17.248000000000001</v>
      </c>
      <c r="D3062" s="6">
        <f t="shared" si="94"/>
        <v>2.2997333333333336</v>
      </c>
      <c r="E3062" s="1">
        <f>LOOKUP(A3062,'Crude Price'!A3062:A6993,'Crude Price'!C3062:C6993)</f>
        <v>125.25</v>
      </c>
      <c r="F3062" s="15">
        <f t="shared" si="95"/>
        <v>1.8361144377910848E-2</v>
      </c>
    </row>
    <row r="3063" spans="1:6">
      <c r="A3063" s="11">
        <v>40996</v>
      </c>
      <c r="B3063" s="13">
        <v>41987.226637008993</v>
      </c>
      <c r="C3063" s="6">
        <v>18.326000000000001</v>
      </c>
      <c r="D3063" s="6">
        <f t="shared" si="94"/>
        <v>2.4434666666666667</v>
      </c>
      <c r="E3063" s="1">
        <f>LOOKUP(A3063,'Crude Price'!A3063:A6994,'Crude Price'!C3063:C6994)</f>
        <v>124.41</v>
      </c>
      <c r="F3063" s="15">
        <f t="shared" si="95"/>
        <v>1.964043619216033E-2</v>
      </c>
    </row>
    <row r="3064" spans="1:6">
      <c r="A3064" s="11">
        <v>40997</v>
      </c>
      <c r="B3064" s="13">
        <v>42307.499945101757</v>
      </c>
      <c r="C3064" s="6">
        <v>18.326000000000001</v>
      </c>
      <c r="D3064" s="6">
        <f t="shared" si="94"/>
        <v>2.4434666666666667</v>
      </c>
      <c r="E3064" s="1">
        <f>LOOKUP(A3064,'Crude Price'!A3064:A6995,'Crude Price'!C3064:C6995)</f>
        <v>123.23</v>
      </c>
      <c r="F3064" s="15">
        <f t="shared" si="95"/>
        <v>1.9828504963618165E-2</v>
      </c>
    </row>
    <row r="3065" spans="1:6">
      <c r="A3065" s="11">
        <v>40998</v>
      </c>
      <c r="B3065" s="13">
        <v>45305.501648840509</v>
      </c>
      <c r="C3065" s="6">
        <v>18.864999999999998</v>
      </c>
      <c r="D3065" s="6">
        <f t="shared" si="94"/>
        <v>2.515333333333333</v>
      </c>
      <c r="E3065" s="1">
        <f>LOOKUP(A3065,'Crude Price'!A3065:A6996,'Crude Price'!C3065:C6996)</f>
        <v>123.41</v>
      </c>
      <c r="F3065" s="15">
        <f t="shared" si="95"/>
        <v>2.038192474948005E-2</v>
      </c>
    </row>
    <row r="3066" spans="1:6">
      <c r="A3066" s="11">
        <v>41001</v>
      </c>
      <c r="B3066" s="13">
        <v>46548.283854235677</v>
      </c>
      <c r="C3066" s="6">
        <v>19.134499999999999</v>
      </c>
      <c r="D3066" s="6">
        <f t="shared" si="94"/>
        <v>2.5512666666666663</v>
      </c>
      <c r="E3066" s="1">
        <f>LOOKUP(A3066,'Crude Price'!A3066:A6997,'Crude Price'!C3066:C6997)</f>
        <v>124.44</v>
      </c>
      <c r="F3066" s="15">
        <f t="shared" si="95"/>
        <v>2.0501982213650485E-2</v>
      </c>
    </row>
    <row r="3067" spans="1:6">
      <c r="A3067" s="11">
        <v>41002</v>
      </c>
      <c r="B3067" s="13">
        <v>46484.229192617138</v>
      </c>
      <c r="C3067" s="6">
        <v>19.134499999999999</v>
      </c>
      <c r="D3067" s="6">
        <f t="shared" si="94"/>
        <v>2.5512666666666663</v>
      </c>
      <c r="E3067" s="1">
        <f>LOOKUP(A3067,'Crude Price'!A3067:A6998,'Crude Price'!C3067:C6998)</f>
        <v>0</v>
      </c>
      <c r="F3067" s="15" t="e">
        <f t="shared" si="95"/>
        <v>#DIV/0!</v>
      </c>
    </row>
    <row r="3068" spans="1:6">
      <c r="A3068" s="11">
        <v>41003</v>
      </c>
      <c r="B3068" s="13">
        <v>46804.502500709888</v>
      </c>
      <c r="C3068" s="6">
        <v>19.134499999999999</v>
      </c>
      <c r="D3068" s="6">
        <f t="shared" si="94"/>
        <v>2.5512666666666663</v>
      </c>
      <c r="E3068" s="1">
        <f>LOOKUP(A3068,'Crude Price'!A3068:A6999,'Crude Price'!C3068:C6999)</f>
        <v>123.04</v>
      </c>
      <c r="F3068" s="15">
        <f t="shared" si="95"/>
        <v>2.0735262245340266E-2</v>
      </c>
    </row>
    <row r="3069" spans="1:6">
      <c r="A3069" s="11">
        <v>41004</v>
      </c>
      <c r="B3069" s="13">
        <v>46740.447839091335</v>
      </c>
      <c r="C3069" s="6">
        <v>19.134499999999999</v>
      </c>
      <c r="D3069" s="6">
        <f t="shared" si="94"/>
        <v>2.5512666666666663</v>
      </c>
      <c r="E3069" s="1">
        <f>LOOKUP(A3069,'Crude Price'!A3069:A7000,'Crude Price'!C3069:C7000)</f>
        <v>123.58</v>
      </c>
      <c r="F3069" s="15">
        <f t="shared" si="95"/>
        <v>2.0644656632680582E-2</v>
      </c>
    </row>
    <row r="3070" spans="1:6">
      <c r="A3070" s="11">
        <v>41009</v>
      </c>
      <c r="B3070" s="13">
        <v>45689.829618551827</v>
      </c>
      <c r="C3070" s="6">
        <v>18.864999999999998</v>
      </c>
      <c r="D3070" s="6">
        <f t="shared" si="94"/>
        <v>2.515333333333333</v>
      </c>
      <c r="E3070" s="1">
        <f>LOOKUP(A3070,'Crude Price'!A3070:A7001,'Crude Price'!C3070:C7001)</f>
        <v>121.89</v>
      </c>
      <c r="F3070" s="15">
        <f t="shared" si="95"/>
        <v>2.0636092651844556E-2</v>
      </c>
    </row>
    <row r="3071" spans="1:6">
      <c r="A3071" s="11">
        <v>41010</v>
      </c>
      <c r="B3071" s="13">
        <v>46330.376234737341</v>
      </c>
      <c r="C3071" s="6">
        <v>18.864999999999998</v>
      </c>
      <c r="D3071" s="6">
        <f t="shared" si="94"/>
        <v>2.515333333333333</v>
      </c>
      <c r="E3071" s="1">
        <f>LOOKUP(A3071,'Crude Price'!A3071:A7002,'Crude Price'!C3071:C7002)</f>
        <v>120.41</v>
      </c>
      <c r="F3071" s="15">
        <f t="shared" si="95"/>
        <v>2.0889737840157237E-2</v>
      </c>
    </row>
    <row r="3072" spans="1:6">
      <c r="A3072" s="11">
        <v>41011</v>
      </c>
      <c r="B3072" s="13">
        <v>43396.429192617128</v>
      </c>
      <c r="C3072" s="6">
        <v>18.326000000000001</v>
      </c>
      <c r="D3072" s="6">
        <f t="shared" si="94"/>
        <v>2.4434666666666667</v>
      </c>
      <c r="E3072" s="1">
        <f>LOOKUP(A3072,'Crude Price'!A3072:A7003,'Crude Price'!C3072:C7003)</f>
        <v>120.57</v>
      </c>
      <c r="F3072" s="15">
        <f t="shared" si="95"/>
        <v>2.026595891736474E-2</v>
      </c>
    </row>
    <row r="3073" spans="1:6">
      <c r="A3073" s="11">
        <v>41012</v>
      </c>
      <c r="B3073" s="13">
        <v>41769.319017510657</v>
      </c>
      <c r="C3073" s="6">
        <v>18.0565</v>
      </c>
      <c r="D3073" s="6">
        <f t="shared" si="94"/>
        <v>2.4075333333333333</v>
      </c>
      <c r="E3073" s="1">
        <f>LOOKUP(A3073,'Crude Price'!A3073:A7004,'Crude Price'!C3073:C7004)</f>
        <v>120.62</v>
      </c>
      <c r="F3073" s="15">
        <f t="shared" si="95"/>
        <v>1.9959652904438178E-2</v>
      </c>
    </row>
    <row r="3074" spans="1:6">
      <c r="A3074" s="11">
        <v>41015</v>
      </c>
      <c r="B3074" s="13">
        <v>41038.974105063891</v>
      </c>
      <c r="C3074" s="6">
        <v>17.786999999999999</v>
      </c>
      <c r="D3074" s="6">
        <f t="shared" si="94"/>
        <v>2.3715999999999999</v>
      </c>
      <c r="E3074" s="1">
        <f>LOOKUP(A3074,'Crude Price'!A3074:A7005,'Crude Price'!C3074:C7005)</f>
        <v>118.23</v>
      </c>
      <c r="F3074" s="15">
        <f t="shared" si="95"/>
        <v>2.0059206631142686E-2</v>
      </c>
    </row>
    <row r="3075" spans="1:6">
      <c r="A3075" s="11">
        <v>41016</v>
      </c>
      <c r="B3075" s="13">
        <v>37310.627488878366</v>
      </c>
      <c r="C3075" s="6">
        <v>16.9785</v>
      </c>
      <c r="D3075" s="6">
        <f t="shared" ref="D3075:D3138" si="96">C3075/7.5</f>
        <v>2.2638000000000003</v>
      </c>
      <c r="E3075" s="1">
        <f>LOOKUP(A3075,'Crude Price'!A3075:A7006,'Crude Price'!C3075:C7006)</f>
        <v>117.41</v>
      </c>
      <c r="F3075" s="15">
        <f t="shared" ref="F3075:F3138" si="97">D3075/E3075</f>
        <v>1.9281151520313435E-2</v>
      </c>
    </row>
    <row r="3076" spans="1:6">
      <c r="A3076" s="11">
        <v>41017</v>
      </c>
      <c r="B3076" s="13">
        <v>31634.897389493621</v>
      </c>
      <c r="C3076" s="6">
        <v>15.900499999999999</v>
      </c>
      <c r="D3076" s="6">
        <f t="shared" si="96"/>
        <v>2.1200666666666668</v>
      </c>
      <c r="E3076" s="1">
        <f>LOOKUP(A3076,'Crude Price'!A3076:A7007,'Crude Price'!C3076:C7007)</f>
        <v>115.18</v>
      </c>
      <c r="F3076" s="15">
        <f t="shared" si="97"/>
        <v>1.8406552063436939E-2</v>
      </c>
    </row>
    <row r="3077" spans="1:6">
      <c r="A3077" s="11">
        <v>41018</v>
      </c>
      <c r="B3077" s="13">
        <v>28893.114332229059</v>
      </c>
      <c r="C3077" s="6">
        <v>15.361499999999998</v>
      </c>
      <c r="D3077" s="6">
        <f t="shared" si="96"/>
        <v>2.0481999999999996</v>
      </c>
      <c r="E3077" s="1">
        <f>LOOKUP(A3077,'Crude Price'!A3077:A7008,'Crude Price'!C3077:C7008)</f>
        <v>117</v>
      </c>
      <c r="F3077" s="15">
        <f t="shared" si="97"/>
        <v>1.7505982905982903E-2</v>
      </c>
    </row>
    <row r="3078" spans="1:6">
      <c r="A3078" s="11">
        <v>41019</v>
      </c>
      <c r="B3078" s="13">
        <v>23217.384232844302</v>
      </c>
      <c r="C3078" s="6">
        <v>14.2835</v>
      </c>
      <c r="D3078" s="6">
        <f t="shared" si="96"/>
        <v>1.9044666666666668</v>
      </c>
      <c r="E3078" s="1">
        <f>LOOKUP(A3078,'Crude Price'!A3078:A7009,'Crude Price'!C3078:C7009)</f>
        <v>118.08</v>
      </c>
      <c r="F3078" s="15">
        <f t="shared" si="97"/>
        <v>1.612861336946703E-2</v>
      </c>
    </row>
    <row r="3079" spans="1:6">
      <c r="A3079" s="11">
        <v>41022</v>
      </c>
      <c r="B3079" s="13">
        <v>24972.603731187879</v>
      </c>
      <c r="C3079" s="6">
        <v>14.553000000000001</v>
      </c>
      <c r="D3079" s="6">
        <f t="shared" si="96"/>
        <v>1.9404000000000001</v>
      </c>
      <c r="E3079" s="1">
        <f>LOOKUP(A3079,'Crude Price'!A3079:A7010,'Crude Price'!C3079:C7010)</f>
        <v>116.66</v>
      </c>
      <c r="F3079" s="15">
        <f t="shared" si="97"/>
        <v>1.6632950454311676E-2</v>
      </c>
    </row>
    <row r="3080" spans="1:6">
      <c r="A3080" s="11">
        <v>41023</v>
      </c>
      <c r="B3080" s="13">
        <v>27330.05881874113</v>
      </c>
      <c r="C3080" s="6">
        <v>15.092000000000001</v>
      </c>
      <c r="D3080" s="6">
        <f t="shared" si="96"/>
        <v>2.0122666666666666</v>
      </c>
      <c r="E3080" s="1">
        <f>LOOKUP(A3080,'Crude Price'!A3080:A7011,'Crude Price'!C3080:C7011)</f>
        <v>117.74</v>
      </c>
      <c r="F3080" s="15">
        <f t="shared" si="97"/>
        <v>1.7090764962346412E-2</v>
      </c>
    </row>
    <row r="3081" spans="1:6">
      <c r="A3081" s="11">
        <v>41024</v>
      </c>
      <c r="B3081" s="13">
        <v>32941.734256507327</v>
      </c>
      <c r="C3081" s="6">
        <v>16.169999999999998</v>
      </c>
      <c r="D3081" s="6">
        <f t="shared" si="96"/>
        <v>2.1559999999999997</v>
      </c>
      <c r="E3081" s="1">
        <f>LOOKUP(A3081,'Crude Price'!A3081:A7012,'Crude Price'!C3081:C7012)</f>
        <v>117.45</v>
      </c>
      <c r="F3081" s="15">
        <f t="shared" si="97"/>
        <v>1.8356747552149846E-2</v>
      </c>
    </row>
    <row r="3082" spans="1:6">
      <c r="A3082" s="11">
        <v>41025</v>
      </c>
      <c r="B3082" s="13">
        <v>38169.081724562231</v>
      </c>
      <c r="C3082" s="6">
        <v>17.248000000000001</v>
      </c>
      <c r="D3082" s="6">
        <f t="shared" si="96"/>
        <v>2.2997333333333336</v>
      </c>
      <c r="E3082" s="1">
        <f>LOOKUP(A3082,'Crude Price'!A3082:A7013,'Crude Price'!C3082:C7013)</f>
        <v>119.33</v>
      </c>
      <c r="F3082" s="15">
        <f t="shared" si="97"/>
        <v>1.9272046705215231E-2</v>
      </c>
    </row>
    <row r="3083" spans="1:6">
      <c r="A3083" s="11">
        <v>41026</v>
      </c>
      <c r="B3083" s="13">
        <v>39155.645283483209</v>
      </c>
      <c r="C3083" s="6">
        <v>17.517500000000002</v>
      </c>
      <c r="D3083" s="6">
        <f t="shared" si="96"/>
        <v>2.335666666666667</v>
      </c>
      <c r="E3083" s="1">
        <f>LOOKUP(A3083,'Crude Price'!A3083:A7014,'Crude Price'!C3083:C7014)</f>
        <v>119.3</v>
      </c>
      <c r="F3083" s="15">
        <f t="shared" si="97"/>
        <v>1.9578094439787655E-2</v>
      </c>
    </row>
    <row r="3084" spans="1:6">
      <c r="A3084" s="11">
        <v>41029</v>
      </c>
      <c r="B3084" s="13">
        <v>39411.863929957421</v>
      </c>
      <c r="C3084" s="6">
        <v>17.517500000000002</v>
      </c>
      <c r="D3084" s="6">
        <f t="shared" si="96"/>
        <v>2.335666666666667</v>
      </c>
      <c r="E3084" s="1">
        <f>LOOKUP(A3084,'Crude Price'!A3084:A7015,'Crude Price'!C3084:C7015)</f>
        <v>118.66</v>
      </c>
      <c r="F3084" s="15">
        <f t="shared" si="97"/>
        <v>1.9683690094949156E-2</v>
      </c>
    </row>
    <row r="3085" spans="1:6">
      <c r="A3085" s="11">
        <v>41030</v>
      </c>
      <c r="B3085" s="13">
        <v>37912.863078088019</v>
      </c>
      <c r="C3085" s="6">
        <v>17.248000000000001</v>
      </c>
      <c r="D3085" s="6">
        <f t="shared" si="96"/>
        <v>2.2997333333333336</v>
      </c>
      <c r="E3085" s="1">
        <f>LOOKUP(A3085,'Crude Price'!A3085:A7016,'Crude Price'!C3085:C7016)</f>
        <v>119.57</v>
      </c>
      <c r="F3085" s="15">
        <f t="shared" si="97"/>
        <v>1.9233363998773387E-2</v>
      </c>
    </row>
    <row r="3086" spans="1:6">
      <c r="A3086" s="11">
        <v>41031</v>
      </c>
      <c r="B3086" s="13">
        <v>33672.079168954086</v>
      </c>
      <c r="C3086" s="6">
        <v>16.439499999999999</v>
      </c>
      <c r="D3086" s="6">
        <f t="shared" si="96"/>
        <v>2.1919333333333331</v>
      </c>
      <c r="E3086" s="1">
        <f>LOOKUP(A3086,'Crude Price'!A3086:A7017,'Crude Price'!C3086:C7017)</f>
        <v>117.57</v>
      </c>
      <c r="F3086" s="15">
        <f t="shared" si="97"/>
        <v>1.8643644920756427E-2</v>
      </c>
    </row>
    <row r="3087" spans="1:6">
      <c r="A3087" s="11">
        <v>41032</v>
      </c>
      <c r="B3087" s="13">
        <v>32877.679594888774</v>
      </c>
      <c r="C3087" s="6">
        <v>16.169999999999998</v>
      </c>
      <c r="D3087" s="6">
        <f t="shared" si="96"/>
        <v>2.1559999999999997</v>
      </c>
      <c r="E3087" s="1">
        <f>LOOKUP(A3087,'Crude Price'!A3087:A7018,'Crude Price'!C3087:C7018)</f>
        <v>115.91</v>
      </c>
      <c r="F3087" s="15">
        <f t="shared" si="97"/>
        <v>1.8600638426365283E-2</v>
      </c>
    </row>
    <row r="3088" spans="1:6">
      <c r="A3088" s="11">
        <v>41033</v>
      </c>
      <c r="B3088" s="13">
        <v>32211.389344060579</v>
      </c>
      <c r="C3088" s="6">
        <v>15.900499999999999</v>
      </c>
      <c r="D3088" s="6">
        <f t="shared" si="96"/>
        <v>2.1200666666666668</v>
      </c>
      <c r="E3088" s="1">
        <f>LOOKUP(A3088,'Crude Price'!A3088:A7019,'Crude Price'!C3088:C7019)</f>
        <v>111.66</v>
      </c>
      <c r="F3088" s="15">
        <f t="shared" si="97"/>
        <v>1.8986805182398949E-2</v>
      </c>
    </row>
    <row r="3089" spans="1:6">
      <c r="A3089" s="11">
        <v>41037</v>
      </c>
      <c r="B3089" s="13">
        <v>33236.263929957415</v>
      </c>
      <c r="C3089" s="6">
        <v>15.900499999999999</v>
      </c>
      <c r="D3089" s="6">
        <f t="shared" si="96"/>
        <v>2.1200666666666668</v>
      </c>
      <c r="E3089" s="1">
        <f>LOOKUP(A3089,'Crude Price'!A3089:A7020,'Crude Price'!C3089:C7020)</f>
        <v>110.48</v>
      </c>
      <c r="F3089" s="15">
        <f t="shared" si="97"/>
        <v>1.9189596910451363E-2</v>
      </c>
    </row>
    <row r="3090" spans="1:6">
      <c r="A3090" s="11">
        <v>41038</v>
      </c>
      <c r="B3090" s="13">
        <v>33556.537238050158</v>
      </c>
      <c r="C3090" s="6">
        <v>15.900499999999999</v>
      </c>
      <c r="D3090" s="6">
        <f t="shared" si="96"/>
        <v>2.1200666666666668</v>
      </c>
      <c r="E3090" s="1">
        <f>LOOKUP(A3090,'Crude Price'!A3090:A7021,'Crude Price'!C3090:C7021)</f>
        <v>111.89</v>
      </c>
      <c r="F3090" s="15">
        <f t="shared" si="97"/>
        <v>1.8947776089611821E-2</v>
      </c>
    </row>
    <row r="3091" spans="1:6">
      <c r="A3091" s="11">
        <v>41039</v>
      </c>
      <c r="B3091" s="13">
        <v>31006.918165641258</v>
      </c>
      <c r="C3091" s="6">
        <v>15.361499999999998</v>
      </c>
      <c r="D3091" s="6">
        <f t="shared" si="96"/>
        <v>2.0481999999999996</v>
      </c>
      <c r="E3091" s="1">
        <f>LOOKUP(A3091,'Crude Price'!A3091:A7022,'Crude Price'!C3091:C7022)</f>
        <v>112.24</v>
      </c>
      <c r="F3091" s="15">
        <f t="shared" si="97"/>
        <v>1.8248396293656446E-2</v>
      </c>
    </row>
    <row r="3092" spans="1:6">
      <c r="A3092" s="11">
        <v>41040</v>
      </c>
      <c r="B3092" s="13">
        <v>30532.791899668719</v>
      </c>
      <c r="C3092" s="6">
        <v>15.092000000000001</v>
      </c>
      <c r="D3092" s="6">
        <f t="shared" si="96"/>
        <v>2.0122666666666666</v>
      </c>
      <c r="E3092" s="1">
        <f>LOOKUP(A3092,'Crude Price'!A3092:A7023,'Crude Price'!C3092:C7023)</f>
        <v>112.5</v>
      </c>
      <c r="F3092" s="15">
        <f t="shared" si="97"/>
        <v>1.7886814814814814E-2</v>
      </c>
    </row>
    <row r="3093" spans="1:6">
      <c r="A3093" s="11">
        <v>41043</v>
      </c>
      <c r="B3093" s="13">
        <v>30596.846561287271</v>
      </c>
      <c r="C3093" s="6">
        <v>15.092000000000001</v>
      </c>
      <c r="D3093" s="6">
        <f t="shared" si="96"/>
        <v>2.0122666666666666</v>
      </c>
      <c r="E3093" s="1">
        <f>LOOKUP(A3093,'Crude Price'!A3093:A7024,'Crude Price'!C3093:C7024)</f>
        <v>110.79</v>
      </c>
      <c r="F3093" s="15">
        <f t="shared" si="97"/>
        <v>1.8162890754279869E-2</v>
      </c>
    </row>
    <row r="3094" spans="1:6">
      <c r="A3094" s="11">
        <v>41044</v>
      </c>
      <c r="B3094" s="13">
        <v>30212.518591575954</v>
      </c>
      <c r="C3094" s="6">
        <v>15.092000000000001</v>
      </c>
      <c r="D3094" s="6">
        <f t="shared" si="96"/>
        <v>2.0122666666666666</v>
      </c>
      <c r="E3094" s="1">
        <f>LOOKUP(A3094,'Crude Price'!A3094:A7025,'Crude Price'!C3094:C7025)</f>
        <v>111.4</v>
      </c>
      <c r="F3094" s="15">
        <f t="shared" si="97"/>
        <v>1.8063435068821063E-2</v>
      </c>
    </row>
    <row r="3095" spans="1:6">
      <c r="A3095" s="11">
        <v>41045</v>
      </c>
      <c r="B3095" s="13">
        <v>31455.300796971133</v>
      </c>
      <c r="C3095" s="6">
        <v>15.361499999999998</v>
      </c>
      <c r="D3095" s="6">
        <f t="shared" si="96"/>
        <v>2.0481999999999996</v>
      </c>
      <c r="E3095" s="1">
        <f>LOOKUP(A3095,'Crude Price'!A3095:A7026,'Crude Price'!C3095:C7026)</f>
        <v>109.8</v>
      </c>
      <c r="F3095" s="15">
        <f t="shared" si="97"/>
        <v>1.8653916211293257E-2</v>
      </c>
    </row>
    <row r="3096" spans="1:6">
      <c r="A3096" s="11">
        <v>41046</v>
      </c>
      <c r="B3096" s="13">
        <v>32890.246987221944</v>
      </c>
      <c r="C3096" s="6">
        <v>15.630999999999998</v>
      </c>
      <c r="D3096" s="6">
        <f t="shared" si="96"/>
        <v>2.0841333333333329</v>
      </c>
      <c r="E3096" s="1">
        <f>LOOKUP(A3096,'Crude Price'!A3096:A7027,'Crude Price'!C3096:C7027)</f>
        <v>109.31</v>
      </c>
      <c r="F3096" s="15">
        <f t="shared" si="97"/>
        <v>1.9066264141737562E-2</v>
      </c>
    </row>
    <row r="3097" spans="1:6">
      <c r="A3097" s="11">
        <v>41047</v>
      </c>
      <c r="B3097" s="13">
        <v>36528.795307146211</v>
      </c>
      <c r="C3097" s="6">
        <v>16.169999999999998</v>
      </c>
      <c r="D3097" s="6">
        <f t="shared" si="96"/>
        <v>2.1559999999999997</v>
      </c>
      <c r="E3097" s="1">
        <f>LOOKUP(A3097,'Crude Price'!A3097:A7028,'Crude Price'!C3097:C7028)</f>
        <v>108.03</v>
      </c>
      <c r="F3097" s="15">
        <f t="shared" si="97"/>
        <v>1.995741923539757E-2</v>
      </c>
    </row>
    <row r="3098" spans="1:6">
      <c r="A3098" s="11">
        <v>41050</v>
      </c>
      <c r="B3098" s="13">
        <v>36336.631322290574</v>
      </c>
      <c r="C3098" s="6">
        <v>16.169999999999998</v>
      </c>
      <c r="D3098" s="6">
        <f t="shared" si="96"/>
        <v>2.1559999999999997</v>
      </c>
      <c r="E3098" s="1">
        <f>LOOKUP(A3098,'Crude Price'!A3098:A7029,'Crude Price'!C3098:C7029)</f>
        <v>109.02</v>
      </c>
      <c r="F3098" s="15">
        <f t="shared" si="97"/>
        <v>1.9776187855439366E-2</v>
      </c>
    </row>
    <row r="3099" spans="1:6">
      <c r="A3099" s="11">
        <v>41051</v>
      </c>
      <c r="B3099" s="13">
        <v>34517.357162328444</v>
      </c>
      <c r="C3099" s="6">
        <v>15.900499999999999</v>
      </c>
      <c r="D3099" s="6">
        <f t="shared" si="96"/>
        <v>2.1200666666666668</v>
      </c>
      <c r="E3099" s="1">
        <f>LOOKUP(A3099,'Crude Price'!A3099:A7030,'Crude Price'!C3099:C7030)</f>
        <v>109.76</v>
      </c>
      <c r="F3099" s="15">
        <f t="shared" si="97"/>
        <v>1.9315476190476192E-2</v>
      </c>
    </row>
    <row r="3100" spans="1:6">
      <c r="A3100" s="11">
        <v>41052</v>
      </c>
      <c r="B3100" s="13">
        <v>31903.683428300985</v>
      </c>
      <c r="C3100" s="6">
        <v>15.361499999999998</v>
      </c>
      <c r="D3100" s="6">
        <f t="shared" si="96"/>
        <v>2.0481999999999996</v>
      </c>
      <c r="E3100" s="1">
        <f>LOOKUP(A3100,'Crude Price'!A3100:A7031,'Crude Price'!C3100:C7031)</f>
        <v>106.88</v>
      </c>
      <c r="F3100" s="15">
        <f t="shared" si="97"/>
        <v>1.9163547904191613E-2</v>
      </c>
    </row>
    <row r="3101" spans="1:6">
      <c r="A3101" s="11">
        <v>41053</v>
      </c>
      <c r="B3101" s="13">
        <v>32223.956736393753</v>
      </c>
      <c r="C3101" s="6">
        <v>15.361499999999998</v>
      </c>
      <c r="D3101" s="6">
        <f t="shared" si="96"/>
        <v>2.0481999999999996</v>
      </c>
      <c r="E3101" s="1">
        <f>LOOKUP(A3101,'Crude Price'!A3101:A7032,'Crude Price'!C3101:C7032)</f>
        <v>107.2</v>
      </c>
      <c r="F3101" s="15">
        <f t="shared" si="97"/>
        <v>1.9106343283582086E-2</v>
      </c>
    </row>
    <row r="3102" spans="1:6">
      <c r="A3102" s="11">
        <v>41054</v>
      </c>
      <c r="B3102" s="13">
        <v>30212.518591575954</v>
      </c>
      <c r="C3102" s="6">
        <v>15.092000000000001</v>
      </c>
      <c r="D3102" s="6">
        <f t="shared" si="96"/>
        <v>2.0122666666666666</v>
      </c>
      <c r="E3102" s="1">
        <f>LOOKUP(A3102,'Crude Price'!A3102:A7033,'Crude Price'!C3102:C7033)</f>
        <v>107.86</v>
      </c>
      <c r="F3102" s="15">
        <f t="shared" si="97"/>
        <v>1.8656282835774769E-2</v>
      </c>
    </row>
    <row r="3103" spans="1:6">
      <c r="A3103" s="11">
        <v>41057</v>
      </c>
      <c r="B3103" s="13">
        <v>30340.62791481306</v>
      </c>
      <c r="C3103" s="6">
        <v>15.092000000000001</v>
      </c>
      <c r="D3103" s="6">
        <f t="shared" si="96"/>
        <v>2.0122666666666666</v>
      </c>
      <c r="E3103" s="1">
        <f>LOOKUP(A3103,'Crude Price'!A3103:A7034,'Crude Price'!C3103:C7034)</f>
        <v>107.86</v>
      </c>
      <c r="F3103" s="15">
        <f t="shared" si="97"/>
        <v>1.8656282835774769E-2</v>
      </c>
    </row>
    <row r="3104" spans="1:6">
      <c r="A3104" s="11">
        <v>41058</v>
      </c>
      <c r="B3104" s="13">
        <v>27534.790195929952</v>
      </c>
      <c r="C3104" s="6">
        <v>14.553000000000001</v>
      </c>
      <c r="D3104" s="6">
        <f t="shared" si="96"/>
        <v>1.9404000000000001</v>
      </c>
      <c r="E3104" s="1">
        <f>LOOKUP(A3104,'Crude Price'!A3104:A7035,'Crude Price'!C3104:C7035)</f>
        <v>107.55</v>
      </c>
      <c r="F3104" s="15">
        <f t="shared" si="97"/>
        <v>1.80418410041841E-2</v>
      </c>
    </row>
    <row r="3105" spans="1:6">
      <c r="A3105" s="11">
        <v>41059</v>
      </c>
      <c r="B3105" s="13">
        <v>23934.552902981552</v>
      </c>
      <c r="C3105" s="6">
        <v>13.7445</v>
      </c>
      <c r="D3105" s="6">
        <f t="shared" si="96"/>
        <v>1.8326</v>
      </c>
      <c r="E3105" s="1">
        <f>LOOKUP(A3105,'Crude Price'!A3105:A7036,'Crude Price'!C3105:C7036)</f>
        <v>103.85</v>
      </c>
      <c r="F3105" s="15">
        <f t="shared" si="97"/>
        <v>1.7646605681271067E-2</v>
      </c>
    </row>
    <row r="3106" spans="1:6">
      <c r="A3106" s="11">
        <v>41060</v>
      </c>
      <c r="B3106" s="13">
        <v>22281.699093232357</v>
      </c>
      <c r="C3106" s="6">
        <v>13.205499999999999</v>
      </c>
      <c r="D3106" s="6">
        <f t="shared" si="96"/>
        <v>1.7607333333333333</v>
      </c>
      <c r="E3106" s="1">
        <f>LOOKUP(A3106,'Crude Price'!A3106:A7037,'Crude Price'!C3106:C7037)</f>
        <v>103.86</v>
      </c>
      <c r="F3106" s="15">
        <f t="shared" si="97"/>
        <v>1.6952949483278773E-2</v>
      </c>
    </row>
    <row r="3107" spans="1:6">
      <c r="A3107" s="11">
        <v>41061</v>
      </c>
      <c r="B3107" s="13">
        <v>23434.683002366295</v>
      </c>
      <c r="C3107" s="6">
        <v>13.205499999999999</v>
      </c>
      <c r="D3107" s="6">
        <f t="shared" si="96"/>
        <v>1.7607333333333333</v>
      </c>
      <c r="E3107" s="1">
        <f>LOOKUP(A3107,'Crude Price'!A3107:A7038,'Crude Price'!C3107:C7038)</f>
        <v>98.63</v>
      </c>
      <c r="F3107" s="15">
        <f t="shared" si="97"/>
        <v>1.7851904423941328E-2</v>
      </c>
    </row>
    <row r="3108" spans="1:6">
      <c r="A3108" s="11">
        <v>41066</v>
      </c>
      <c r="B3108" s="13">
        <v>23344.884706105066</v>
      </c>
      <c r="C3108" s="6">
        <v>12.936</v>
      </c>
      <c r="D3108" s="6">
        <f t="shared" si="96"/>
        <v>1.7247999999999999</v>
      </c>
      <c r="E3108" s="1">
        <f>LOOKUP(A3108,'Crude Price'!A3108:A7039,'Crude Price'!C3108:C7039)</f>
        <v>101.14</v>
      </c>
      <c r="F3108" s="15">
        <f t="shared" si="97"/>
        <v>1.7053589084437413E-2</v>
      </c>
    </row>
    <row r="3109" spans="1:6">
      <c r="A3109" s="11">
        <v>41067</v>
      </c>
      <c r="B3109" s="13">
        <v>20731.21097207761</v>
      </c>
      <c r="C3109" s="6">
        <v>12.397</v>
      </c>
      <c r="D3109" s="6">
        <f t="shared" si="96"/>
        <v>1.6529333333333334</v>
      </c>
      <c r="E3109" s="1">
        <f>LOOKUP(A3109,'Crude Price'!A3109:A7040,'Crude Price'!C3109:C7040)</f>
        <v>100.05</v>
      </c>
      <c r="F3109" s="15">
        <f t="shared" si="97"/>
        <v>1.6521072796934867E-2</v>
      </c>
    </row>
    <row r="3110" spans="1:6">
      <c r="A3110" s="11">
        <v>41068</v>
      </c>
      <c r="B3110" s="13">
        <v>19616.538089919548</v>
      </c>
      <c r="C3110" s="6">
        <v>12.1275</v>
      </c>
      <c r="D3110" s="6">
        <f t="shared" si="96"/>
        <v>1.617</v>
      </c>
      <c r="E3110" s="1">
        <f>LOOKUP(A3110,'Crude Price'!A3110:A7041,'Crude Price'!C3110:C7041)</f>
        <v>97.57</v>
      </c>
      <c r="F3110" s="15">
        <f t="shared" si="97"/>
        <v>1.6572717023675312E-2</v>
      </c>
    </row>
    <row r="3111" spans="1:6">
      <c r="A3111" s="11">
        <v>41071</v>
      </c>
      <c r="B3111" s="13">
        <v>13236.206712730705</v>
      </c>
      <c r="C3111" s="6">
        <v>11.049499999999998</v>
      </c>
      <c r="D3111" s="6">
        <f t="shared" si="96"/>
        <v>1.4732666666666665</v>
      </c>
      <c r="E3111" s="1">
        <f>LOOKUP(A3111,'Crude Price'!A3111:A7042,'Crude Price'!C3111:C7042)</f>
        <v>98.6</v>
      </c>
      <c r="F3111" s="15">
        <f t="shared" si="97"/>
        <v>1.494185260311021E-2</v>
      </c>
    </row>
    <row r="3112" spans="1:6">
      <c r="A3112" s="11">
        <v>41072</v>
      </c>
      <c r="B3112" s="13">
        <v>14004.862652153326</v>
      </c>
      <c r="C3112" s="6">
        <v>11.049499999999998</v>
      </c>
      <c r="D3112" s="6">
        <f t="shared" si="96"/>
        <v>1.4732666666666665</v>
      </c>
      <c r="E3112" s="1">
        <f>LOOKUP(A3112,'Crude Price'!A3112:A7043,'Crude Price'!C3112:C7043)</f>
        <v>96.59</v>
      </c>
      <c r="F3112" s="15">
        <f t="shared" si="97"/>
        <v>1.5252786692894362E-2</v>
      </c>
    </row>
    <row r="3113" spans="1:6">
      <c r="A3113" s="11">
        <v>41073</v>
      </c>
      <c r="B3113" s="13">
        <v>13620.534682442016</v>
      </c>
      <c r="C3113" s="6">
        <v>11.049499999999998</v>
      </c>
      <c r="D3113" s="6">
        <f t="shared" si="96"/>
        <v>1.4732666666666665</v>
      </c>
      <c r="E3113" s="1">
        <f>LOOKUP(A3113,'Crude Price'!A3113:A7044,'Crude Price'!C3113:C7044)</f>
        <v>97.29</v>
      </c>
      <c r="F3113" s="15">
        <f t="shared" si="97"/>
        <v>1.5143043135642577E-2</v>
      </c>
    </row>
    <row r="3114" spans="1:6">
      <c r="A3114" s="11">
        <v>41074</v>
      </c>
      <c r="B3114" s="13">
        <v>12377.752477046864</v>
      </c>
      <c r="C3114" s="6">
        <v>10.780000000000001</v>
      </c>
      <c r="D3114" s="6">
        <f t="shared" si="96"/>
        <v>1.4373333333333336</v>
      </c>
      <c r="E3114" s="1">
        <f>LOOKUP(A3114,'Crude Price'!A3114:A7045,'Crude Price'!C3114:C7045)</f>
        <v>96.46</v>
      </c>
      <c r="F3114" s="15">
        <f t="shared" si="97"/>
        <v>1.4900822447992262E-2</v>
      </c>
    </row>
    <row r="3115" spans="1:6">
      <c r="A3115" s="11">
        <v>41075</v>
      </c>
      <c r="B3115" s="13">
        <v>13236.206712730705</v>
      </c>
      <c r="C3115" s="6">
        <v>11.049499999999998</v>
      </c>
      <c r="D3115" s="6">
        <f t="shared" si="96"/>
        <v>1.4732666666666665</v>
      </c>
      <c r="E3115" s="1">
        <f>LOOKUP(A3115,'Crude Price'!A3115:A7046,'Crude Price'!C3115:C7046)</f>
        <v>97.13</v>
      </c>
      <c r="F3115" s="15">
        <f t="shared" si="97"/>
        <v>1.5167987919969799E-2</v>
      </c>
    </row>
    <row r="3116" spans="1:6">
      <c r="A3116" s="11">
        <v>41078</v>
      </c>
      <c r="B3116" s="13">
        <v>13300.26137434926</v>
      </c>
      <c r="C3116" s="6">
        <v>11.049499999999998</v>
      </c>
      <c r="D3116" s="6">
        <f t="shared" si="96"/>
        <v>1.4732666666666665</v>
      </c>
      <c r="E3116" s="1">
        <f>LOOKUP(A3116,'Crude Price'!A3116:A7047,'Crude Price'!C3116:C7047)</f>
        <v>95.21</v>
      </c>
      <c r="F3116" s="15">
        <f t="shared" si="97"/>
        <v>1.5473864790113083E-2</v>
      </c>
    </row>
    <row r="3117" spans="1:6">
      <c r="A3117" s="11">
        <v>41079</v>
      </c>
      <c r="B3117" s="13">
        <v>17707.465633696167</v>
      </c>
      <c r="C3117" s="6">
        <v>11.5885</v>
      </c>
      <c r="D3117" s="6">
        <f t="shared" si="96"/>
        <v>1.5451333333333332</v>
      </c>
      <c r="E3117" s="1">
        <f>LOOKUP(A3117,'Crude Price'!A3117:A7048,'Crude Price'!C3117:C7048)</f>
        <v>95.14</v>
      </c>
      <c r="F3117" s="15">
        <f t="shared" si="97"/>
        <v>1.6240627846682083E-2</v>
      </c>
    </row>
    <row r="3118" spans="1:6">
      <c r="A3118" s="11">
        <v>41080</v>
      </c>
      <c r="B3118" s="13">
        <v>17259.083002366304</v>
      </c>
      <c r="C3118" s="6">
        <v>11.5885</v>
      </c>
      <c r="D3118" s="6">
        <f t="shared" si="96"/>
        <v>1.5451333333333332</v>
      </c>
      <c r="E3118" s="1">
        <f>LOOKUP(A3118,'Crude Price'!A3118:A7049,'Crude Price'!C3118:C7049)</f>
        <v>93.5</v>
      </c>
      <c r="F3118" s="15">
        <f t="shared" si="97"/>
        <v>1.6525490196078432E-2</v>
      </c>
    </row>
    <row r="3119" spans="1:6">
      <c r="A3119" s="11">
        <v>41081</v>
      </c>
      <c r="B3119" s="13">
        <v>19526.739793658307</v>
      </c>
      <c r="C3119" s="6">
        <v>11.858000000000001</v>
      </c>
      <c r="D3119" s="6">
        <f t="shared" si="96"/>
        <v>1.5810666666666668</v>
      </c>
      <c r="E3119" s="1">
        <f>LOOKUP(A3119,'Crude Price'!A3119:A7050,'Crude Price'!C3119:C7050)</f>
        <v>89.22</v>
      </c>
      <c r="F3119" s="15">
        <f t="shared" si="97"/>
        <v>1.7720989314802364E-2</v>
      </c>
    </row>
    <row r="3120" spans="1:6">
      <c r="A3120" s="11">
        <v>41082</v>
      </c>
      <c r="B3120" s="13">
        <v>19052.613527685753</v>
      </c>
      <c r="C3120" s="6">
        <v>11.5885</v>
      </c>
      <c r="D3120" s="6">
        <f t="shared" si="96"/>
        <v>1.5451333333333332</v>
      </c>
      <c r="E3120" s="1">
        <f>LOOKUP(A3120,'Crude Price'!A3120:A7051,'Crude Price'!C3120:C7051)</f>
        <v>89.22</v>
      </c>
      <c r="F3120" s="15">
        <f t="shared" si="97"/>
        <v>1.731823955764776E-2</v>
      </c>
    </row>
    <row r="3121" spans="1:6">
      <c r="A3121" s="11">
        <v>41085</v>
      </c>
      <c r="B3121" s="13">
        <v>17553.612675816366</v>
      </c>
      <c r="C3121" s="6">
        <v>11.318999999999999</v>
      </c>
      <c r="D3121" s="6">
        <f t="shared" si="96"/>
        <v>1.5091999999999999</v>
      </c>
      <c r="E3121" s="1">
        <f>LOOKUP(A3121,'Crude Price'!A3121:A7052,'Crude Price'!C3121:C7052)</f>
        <v>88.69</v>
      </c>
      <c r="F3121" s="15">
        <f t="shared" si="97"/>
        <v>1.7016574585635359E-2</v>
      </c>
    </row>
    <row r="3122" spans="1:6">
      <c r="A3122" s="11">
        <v>41086</v>
      </c>
      <c r="B3122" s="13">
        <v>17361.448690960711</v>
      </c>
      <c r="C3122" s="6">
        <v>11.318999999999999</v>
      </c>
      <c r="D3122" s="6">
        <f t="shared" si="96"/>
        <v>1.5091999999999999</v>
      </c>
      <c r="E3122" s="1">
        <f>LOOKUP(A3122,'Crude Price'!A3122:A7053,'Crude Price'!C3122:C7053)</f>
        <v>90.19</v>
      </c>
      <c r="F3122" s="15">
        <f t="shared" si="97"/>
        <v>1.6733562479210554E-2</v>
      </c>
    </row>
    <row r="3123" spans="1:6">
      <c r="A3123" s="11">
        <v>41087</v>
      </c>
      <c r="B3123" s="13">
        <v>15862.447839091334</v>
      </c>
      <c r="C3123" s="6">
        <v>11.049499999999998</v>
      </c>
      <c r="D3123" s="6">
        <f t="shared" si="96"/>
        <v>1.4732666666666665</v>
      </c>
      <c r="E3123" s="1">
        <f>LOOKUP(A3123,'Crude Price'!A3123:A7054,'Crude Price'!C3123:C7054)</f>
        <v>92.06</v>
      </c>
      <c r="F3123" s="15">
        <f t="shared" si="97"/>
        <v>1.6003331160837134E-2</v>
      </c>
    </row>
    <row r="3124" spans="1:6">
      <c r="A3124" s="11">
        <v>41088</v>
      </c>
      <c r="B3124" s="13">
        <v>15862.447839091334</v>
      </c>
      <c r="C3124" s="6">
        <v>11.049499999999998</v>
      </c>
      <c r="D3124" s="6">
        <f t="shared" si="96"/>
        <v>1.4732666666666665</v>
      </c>
      <c r="E3124" s="1">
        <f>LOOKUP(A3124,'Crude Price'!A3124:A7055,'Crude Price'!C3124:C7055)</f>
        <v>91.02</v>
      </c>
      <c r="F3124" s="15">
        <f t="shared" si="97"/>
        <v>1.6186186186186186E-2</v>
      </c>
    </row>
    <row r="3125" spans="1:6">
      <c r="A3125" s="11">
        <v>41089</v>
      </c>
      <c r="B3125" s="13">
        <v>14555.610972077624</v>
      </c>
      <c r="C3125" s="6">
        <v>10.780000000000001</v>
      </c>
      <c r="D3125" s="6">
        <f t="shared" si="96"/>
        <v>1.4373333333333336</v>
      </c>
      <c r="E3125" s="1">
        <f>LOOKUP(A3125,'Crude Price'!A3125:A7056,'Crude Price'!C3125:C7056)</f>
        <v>94.17</v>
      </c>
      <c r="F3125" s="15">
        <f t="shared" si="97"/>
        <v>1.5263176524724791E-2</v>
      </c>
    </row>
    <row r="3126" spans="1:6">
      <c r="A3126" s="11">
        <v>41092</v>
      </c>
      <c r="B3126" s="13">
        <v>12031.735534311403</v>
      </c>
      <c r="C3126" s="6">
        <v>10.5105</v>
      </c>
      <c r="D3126" s="6">
        <f t="shared" si="96"/>
        <v>1.4014</v>
      </c>
      <c r="E3126" s="1">
        <f>LOOKUP(A3126,'Crude Price'!A3126:A7057,'Crude Price'!C3126:C7057)</f>
        <v>95.28</v>
      </c>
      <c r="F3126" s="15">
        <f t="shared" si="97"/>
        <v>1.4708228379513013E-2</v>
      </c>
    </row>
    <row r="3127" spans="1:6">
      <c r="A3127" s="11">
        <v>41093</v>
      </c>
      <c r="B3127" s="13">
        <v>9161.8431538097357</v>
      </c>
      <c r="C3127" s="6">
        <v>9.9714999999999989</v>
      </c>
      <c r="D3127" s="6">
        <f t="shared" si="96"/>
        <v>1.3295333333333332</v>
      </c>
      <c r="E3127" s="1">
        <f>LOOKUP(A3127,'Crude Price'!A3127:A7058,'Crude Price'!C3127:C7058)</f>
        <v>99.89</v>
      </c>
      <c r="F3127" s="15">
        <f t="shared" si="97"/>
        <v>1.3309974305068908E-2</v>
      </c>
    </row>
    <row r="3128" spans="1:6">
      <c r="A3128" s="11">
        <v>41094</v>
      </c>
      <c r="B3128" s="13">
        <v>6637.9677160435467</v>
      </c>
      <c r="C3128" s="6">
        <v>9.702</v>
      </c>
      <c r="D3128" s="6">
        <f t="shared" si="96"/>
        <v>1.2936000000000001</v>
      </c>
      <c r="E3128" s="1">
        <f>LOOKUP(A3128,'Crude Price'!A3128:A7059,'Crude Price'!C3128:C7059)</f>
        <v>99.89</v>
      </c>
      <c r="F3128" s="15">
        <f t="shared" si="97"/>
        <v>1.2950245269796778E-2</v>
      </c>
    </row>
    <row r="3129" spans="1:6">
      <c r="A3129" s="11">
        <v>41095</v>
      </c>
      <c r="B3129" s="13">
        <v>6317.6944079507803</v>
      </c>
      <c r="C3129" s="6">
        <v>9.702</v>
      </c>
      <c r="D3129" s="6">
        <f t="shared" si="96"/>
        <v>1.2936000000000001</v>
      </c>
      <c r="E3129" s="1">
        <f>LOOKUP(A3129,'Crude Price'!A3129:A7060,'Crude Price'!C3129:C7060)</f>
        <v>101.54</v>
      </c>
      <c r="F3129" s="15">
        <f t="shared" si="97"/>
        <v>1.2739806972621627E-2</v>
      </c>
    </row>
    <row r="3130" spans="1:6">
      <c r="A3130" s="11">
        <v>41096</v>
      </c>
      <c r="B3130" s="13">
        <v>6766.0770392806444</v>
      </c>
      <c r="C3130" s="6">
        <v>9.702</v>
      </c>
      <c r="D3130" s="6">
        <f t="shared" si="96"/>
        <v>1.2936000000000001</v>
      </c>
      <c r="E3130" s="1">
        <f>LOOKUP(A3130,'Crude Price'!A3130:A7061,'Crude Price'!C3130:C7061)</f>
        <v>98.5</v>
      </c>
      <c r="F3130" s="15">
        <f t="shared" si="97"/>
        <v>1.3132994923857869E-2</v>
      </c>
    </row>
    <row r="3131" spans="1:6">
      <c r="A3131" s="11">
        <v>41099</v>
      </c>
      <c r="B3131" s="13">
        <v>7470.6783170847202</v>
      </c>
      <c r="C3131" s="6">
        <v>9.702</v>
      </c>
      <c r="D3131" s="6">
        <f t="shared" si="96"/>
        <v>1.2936000000000001</v>
      </c>
      <c r="E3131" s="1">
        <f>LOOKUP(A3131,'Crude Price'!A3131:A7062,'Crude Price'!C3131:C7062)</f>
        <v>99.94</v>
      </c>
      <c r="F3131" s="15">
        <f t="shared" si="97"/>
        <v>1.2943766259755855E-2</v>
      </c>
    </row>
    <row r="3132" spans="1:6">
      <c r="A3132" s="11">
        <v>41100</v>
      </c>
      <c r="B3132" s="13">
        <v>7534.7329787032741</v>
      </c>
      <c r="C3132" s="6">
        <v>9.702</v>
      </c>
      <c r="D3132" s="6">
        <f t="shared" si="96"/>
        <v>1.2936000000000001</v>
      </c>
      <c r="E3132" s="1">
        <f>LOOKUP(A3132,'Crude Price'!A3132:A7063,'Crude Price'!C3132:C7063)</f>
        <v>99.15</v>
      </c>
      <c r="F3132" s="15">
        <f t="shared" si="97"/>
        <v>1.3046898638426627E-2</v>
      </c>
    </row>
    <row r="3133" spans="1:6">
      <c r="A3133" s="11">
        <v>41101</v>
      </c>
      <c r="B3133" s="13">
        <v>4728.8952598201677</v>
      </c>
      <c r="C3133" s="6">
        <v>9.1630000000000003</v>
      </c>
      <c r="D3133" s="6">
        <f t="shared" si="96"/>
        <v>1.2217333333333333</v>
      </c>
      <c r="E3133" s="1">
        <f>LOOKUP(A3133,'Crude Price'!A3133:A7064,'Crude Price'!C3133:C7064)</f>
        <v>99.23</v>
      </c>
      <c r="F3133" s="15">
        <f t="shared" si="97"/>
        <v>1.2312136786590076E-2</v>
      </c>
    </row>
    <row r="3134" spans="1:6">
      <c r="A3134" s="11">
        <v>41102</v>
      </c>
      <c r="B3134" s="13">
        <v>4792.9499214387215</v>
      </c>
      <c r="C3134" s="6">
        <v>9.1630000000000003</v>
      </c>
      <c r="D3134" s="6">
        <f t="shared" si="96"/>
        <v>1.2217333333333333</v>
      </c>
      <c r="E3134" s="1">
        <f>LOOKUP(A3134,'Crude Price'!A3134:A7065,'Crude Price'!C3134:C7065)</f>
        <v>99.18</v>
      </c>
      <c r="F3134" s="15">
        <f t="shared" si="97"/>
        <v>1.2318343752100558E-2</v>
      </c>
    </row>
    <row r="3135" spans="1:6">
      <c r="A3135" s="11">
        <v>41103</v>
      </c>
      <c r="B3135" s="13">
        <v>3832.1299971604408</v>
      </c>
      <c r="C3135" s="6">
        <v>9.1630000000000003</v>
      </c>
      <c r="D3135" s="6">
        <f t="shared" si="96"/>
        <v>1.2217333333333333</v>
      </c>
      <c r="E3135" s="1">
        <f>LOOKUP(A3135,'Crude Price'!A3135:A7066,'Crude Price'!C3135:C7066)</f>
        <v>101.91</v>
      </c>
      <c r="F3135" s="15">
        <f t="shared" si="97"/>
        <v>1.1988355738723712E-2</v>
      </c>
    </row>
    <row r="3136" spans="1:6">
      <c r="A3136" s="11">
        <v>41106</v>
      </c>
      <c r="B3136" s="13">
        <v>3960.2393203975475</v>
      </c>
      <c r="C3136" s="6">
        <v>9.1630000000000003</v>
      </c>
      <c r="D3136" s="6">
        <f t="shared" si="96"/>
        <v>1.2217333333333333</v>
      </c>
      <c r="E3136" s="1">
        <f>LOOKUP(A3136,'Crude Price'!A3136:A7067,'Crude Price'!C3136:C7067)</f>
        <v>102.1</v>
      </c>
      <c r="F3136" s="15">
        <f t="shared" si="97"/>
        <v>1.1966046359777997E-2</v>
      </c>
    </row>
    <row r="3137" spans="1:6">
      <c r="A3137" s="11">
        <v>41107</v>
      </c>
      <c r="B3137" s="13">
        <v>3255.6380425934713</v>
      </c>
      <c r="C3137" s="6">
        <v>9.1630000000000003</v>
      </c>
      <c r="D3137" s="6">
        <f t="shared" si="96"/>
        <v>1.2217333333333333</v>
      </c>
      <c r="E3137" s="1">
        <f>LOOKUP(A3137,'Crude Price'!A3137:A7068,'Crude Price'!C3137:C7068)</f>
        <v>104.21</v>
      </c>
      <c r="F3137" s="15">
        <f t="shared" si="97"/>
        <v>1.1723762914627517E-2</v>
      </c>
    </row>
    <row r="3138" spans="1:6">
      <c r="A3138" s="11">
        <v>41108</v>
      </c>
      <c r="B3138" s="13">
        <v>3127.528719356374</v>
      </c>
      <c r="C3138" s="6">
        <v>9.1630000000000003</v>
      </c>
      <c r="D3138" s="6">
        <f t="shared" si="96"/>
        <v>1.2217333333333333</v>
      </c>
      <c r="E3138" s="1">
        <f>LOOKUP(A3138,'Crude Price'!A3138:A7069,'Crude Price'!C3138:C7069)</f>
        <v>105.92</v>
      </c>
      <c r="F3138" s="15">
        <f t="shared" si="97"/>
        <v>1.1534491440080563E-2</v>
      </c>
    </row>
    <row r="3139" spans="1:6">
      <c r="A3139" s="11">
        <v>41109</v>
      </c>
      <c r="B3139" s="13">
        <v>2102.6541334595404</v>
      </c>
      <c r="C3139" s="6">
        <v>9.1630000000000003</v>
      </c>
      <c r="D3139" s="6">
        <f t="shared" ref="D3139:D3202" si="98">C3139/7.5</f>
        <v>1.2217333333333333</v>
      </c>
      <c r="E3139" s="1">
        <f>LOOKUP(A3139,'Crude Price'!A3139:A7070,'Crude Price'!C3139:C7070)</f>
        <v>107.79</v>
      </c>
      <c r="F3139" s="15">
        <f t="shared" ref="F3139:F3202" si="99">D3139/E3139</f>
        <v>1.1334384760491078E-2</v>
      </c>
    </row>
    <row r="3140" spans="1:6">
      <c r="A3140" s="11">
        <v>41110</v>
      </c>
      <c r="B3140" s="13">
        <v>1974.5448102224341</v>
      </c>
      <c r="C3140" s="6">
        <v>9.1630000000000003</v>
      </c>
      <c r="D3140" s="6">
        <f t="shared" si="98"/>
        <v>1.2217333333333333</v>
      </c>
      <c r="E3140" s="1">
        <f>LOOKUP(A3140,'Crude Price'!A3140:A7071,'Crude Price'!C3140:C7071)</f>
        <v>106.98</v>
      </c>
      <c r="F3140" s="15">
        <f t="shared" si="99"/>
        <v>1.1420203153237364E-2</v>
      </c>
    </row>
    <row r="3141" spans="1:6">
      <c r="A3141" s="11">
        <v>41113</v>
      </c>
      <c r="B3141" s="13">
        <v>3063.4740577378207</v>
      </c>
      <c r="C3141" s="6">
        <v>9.1630000000000003</v>
      </c>
      <c r="D3141" s="6">
        <f t="shared" si="98"/>
        <v>1.2217333333333333</v>
      </c>
      <c r="E3141" s="1">
        <f>LOOKUP(A3141,'Crude Price'!A3141:A7072,'Crude Price'!C3141:C7072)</f>
        <v>103.91</v>
      </c>
      <c r="F3141" s="15">
        <f t="shared" si="99"/>
        <v>1.1757610752895133E-2</v>
      </c>
    </row>
    <row r="3142" spans="1:6">
      <c r="A3142" s="11">
        <v>41114</v>
      </c>
      <c r="B3142" s="13">
        <v>3383.7473658305685</v>
      </c>
      <c r="C3142" s="6">
        <v>9.1630000000000003</v>
      </c>
      <c r="D3142" s="6">
        <f t="shared" si="98"/>
        <v>1.2217333333333333</v>
      </c>
      <c r="E3142" s="1">
        <f>LOOKUP(A3142,'Crude Price'!A3142:A7073,'Crude Price'!C3142:C7073)</f>
        <v>103.57</v>
      </c>
      <c r="F3142" s="15">
        <f t="shared" si="99"/>
        <v>1.1796208683338161E-2</v>
      </c>
    </row>
    <row r="3143" spans="1:6">
      <c r="A3143" s="11">
        <v>41115</v>
      </c>
      <c r="B3143" s="13">
        <v>3255.6380425934713</v>
      </c>
      <c r="C3143" s="6">
        <v>9.1630000000000003</v>
      </c>
      <c r="D3143" s="6">
        <f t="shared" si="98"/>
        <v>1.2217333333333333</v>
      </c>
      <c r="E3143" s="1">
        <f>LOOKUP(A3143,'Crude Price'!A3143:A7074,'Crude Price'!C3143:C7074)</f>
        <v>102.35</v>
      </c>
      <c r="F3143" s="15">
        <f t="shared" si="99"/>
        <v>1.1936818107800033E-2</v>
      </c>
    </row>
    <row r="3144" spans="1:6">
      <c r="A3144" s="11">
        <v>41116</v>
      </c>
      <c r="B3144" s="13">
        <v>2999.4193961192673</v>
      </c>
      <c r="C3144" s="6">
        <v>9.1630000000000003</v>
      </c>
      <c r="D3144" s="6">
        <f t="shared" si="98"/>
        <v>1.2217333333333333</v>
      </c>
      <c r="E3144" s="1">
        <f>LOOKUP(A3144,'Crude Price'!A3144:A7075,'Crude Price'!C3144:C7075)</f>
        <v>104.77</v>
      </c>
      <c r="F3144" s="15">
        <f t="shared" si="99"/>
        <v>1.1661098915083835E-2</v>
      </c>
    </row>
    <row r="3145" spans="1:6">
      <c r="A3145" s="11">
        <v>41117</v>
      </c>
      <c r="B3145" s="13">
        <v>2038.5994718409872</v>
      </c>
      <c r="C3145" s="6">
        <v>9.1630000000000003</v>
      </c>
      <c r="D3145" s="6">
        <f t="shared" si="98"/>
        <v>1.2217333333333333</v>
      </c>
      <c r="E3145" s="1">
        <f>LOOKUP(A3145,'Crude Price'!A3145:A7076,'Crude Price'!C3145:C7076)</f>
        <v>106.3</v>
      </c>
      <c r="F3145" s="15">
        <f t="shared" si="99"/>
        <v>1.1493258074631547E-2</v>
      </c>
    </row>
    <row r="3146" spans="1:6">
      <c r="A3146" s="11">
        <v>41120</v>
      </c>
      <c r="B3146" s="13">
        <v>1974.5448102224341</v>
      </c>
      <c r="C3146" s="6">
        <v>9.1630000000000003</v>
      </c>
      <c r="D3146" s="6">
        <f t="shared" si="98"/>
        <v>1.2217333333333333</v>
      </c>
      <c r="E3146" s="1">
        <f>LOOKUP(A3146,'Crude Price'!A3146:A7077,'Crude Price'!C3146:C7077)</f>
        <v>106.54</v>
      </c>
      <c r="F3146" s="15">
        <f t="shared" si="99"/>
        <v>1.1467367498904949E-2</v>
      </c>
    </row>
    <row r="3147" spans="1:6">
      <c r="A3147" s="11">
        <v>41121</v>
      </c>
      <c r="B3147" s="13">
        <v>2230.7634566966472</v>
      </c>
      <c r="C3147" s="6">
        <v>9.1630000000000003</v>
      </c>
      <c r="D3147" s="6">
        <f t="shared" si="98"/>
        <v>1.2217333333333333</v>
      </c>
      <c r="E3147" s="1">
        <f>LOOKUP(A3147,'Crude Price'!A3147:A7078,'Crude Price'!C3147:C7078)</f>
        <v>105.93</v>
      </c>
      <c r="F3147" s="15">
        <f t="shared" si="99"/>
        <v>1.1533402561439945E-2</v>
      </c>
    </row>
    <row r="3148" spans="1:6">
      <c r="A3148" s="11">
        <v>41122</v>
      </c>
      <c r="B3148" s="13">
        <v>2358.8727799337535</v>
      </c>
      <c r="C3148" s="6">
        <v>9.1630000000000003</v>
      </c>
      <c r="D3148" s="6">
        <f t="shared" si="98"/>
        <v>1.2217333333333333</v>
      </c>
      <c r="E3148" s="1">
        <f>LOOKUP(A3148,'Crude Price'!A3148:A7079,'Crude Price'!C3148:C7079)</f>
        <v>106.78</v>
      </c>
      <c r="F3148" s="15">
        <f t="shared" si="99"/>
        <v>1.1441593307111194E-2</v>
      </c>
    </row>
    <row r="3149" spans="1:6">
      <c r="A3149" s="11">
        <v>41123</v>
      </c>
      <c r="B3149" s="13">
        <v>2358.8727799337535</v>
      </c>
      <c r="C3149" s="6">
        <v>9.1630000000000003</v>
      </c>
      <c r="D3149" s="6">
        <f t="shared" si="98"/>
        <v>1.2217333333333333</v>
      </c>
      <c r="E3149" s="1">
        <f>LOOKUP(A3149,'Crude Price'!A3149:A7080,'Crude Price'!C3149:C7080)</f>
        <v>107.55</v>
      </c>
      <c r="F3149" s="15">
        <f t="shared" si="99"/>
        <v>1.1359677669301101E-2</v>
      </c>
    </row>
    <row r="3150" spans="1:6">
      <c r="A3150" s="11">
        <v>41124</v>
      </c>
      <c r="B3150" s="13">
        <v>1910.4901486038807</v>
      </c>
      <c r="C3150" s="6">
        <v>9.1630000000000003</v>
      </c>
      <c r="D3150" s="6">
        <f t="shared" si="98"/>
        <v>1.2217333333333333</v>
      </c>
      <c r="E3150" s="1">
        <f>LOOKUP(A3150,'Crude Price'!A3150:A7081,'Crude Price'!C3150:C7081)</f>
        <v>109.57</v>
      </c>
      <c r="F3150" s="15">
        <f t="shared" si="99"/>
        <v>1.1150254023303217E-2</v>
      </c>
    </row>
    <row r="3151" spans="1:6">
      <c r="A3151" s="11">
        <v>41127</v>
      </c>
      <c r="B3151" s="13">
        <v>1462.1075172740266</v>
      </c>
      <c r="C3151" s="6">
        <v>9.1630000000000003</v>
      </c>
      <c r="D3151" s="6">
        <f t="shared" si="98"/>
        <v>1.2217333333333333</v>
      </c>
      <c r="E3151" s="1">
        <f>LOOKUP(A3151,'Crude Price'!A3151:A7082,'Crude Price'!C3151:C7082)</f>
        <v>110.01</v>
      </c>
      <c r="F3151" s="15">
        <f t="shared" si="99"/>
        <v>1.1105657061479259E-2</v>
      </c>
    </row>
    <row r="3152" spans="1:6">
      <c r="A3152" s="11">
        <v>41128</v>
      </c>
      <c r="B3152" s="13">
        <v>3563.3439583530467</v>
      </c>
      <c r="C3152" s="6">
        <v>9.702</v>
      </c>
      <c r="D3152" s="6">
        <f t="shared" si="98"/>
        <v>1.2936000000000001</v>
      </c>
      <c r="E3152" s="1">
        <f>LOOKUP(A3152,'Crude Price'!A3152:A7083,'Crude Price'!C3152:C7083)</f>
        <v>112.39</v>
      </c>
      <c r="F3152" s="15">
        <f t="shared" si="99"/>
        <v>1.1509920811460095E-2</v>
      </c>
    </row>
    <row r="3153" spans="1:6">
      <c r="A3153" s="11">
        <v>41129</v>
      </c>
      <c r="B3153" s="13">
        <v>4742.0715021296728</v>
      </c>
      <c r="C3153" s="6">
        <v>9.9714999999999989</v>
      </c>
      <c r="D3153" s="6">
        <f t="shared" si="98"/>
        <v>1.3295333333333332</v>
      </c>
      <c r="E3153" s="1">
        <f>LOOKUP(A3153,'Crude Price'!A3153:A7084,'Crude Price'!C3153:C7084)</f>
        <v>113.42</v>
      </c>
      <c r="F3153" s="15">
        <f t="shared" si="99"/>
        <v>1.172221242579204E-2</v>
      </c>
    </row>
    <row r="3154" spans="1:6">
      <c r="A3154" s="11">
        <v>41130</v>
      </c>
      <c r="B3154" s="13">
        <v>4485.8528556554602</v>
      </c>
      <c r="C3154" s="6">
        <v>9.9714999999999989</v>
      </c>
      <c r="D3154" s="6">
        <f t="shared" si="98"/>
        <v>1.3295333333333332</v>
      </c>
      <c r="E3154" s="1">
        <f>LOOKUP(A3154,'Crude Price'!A3154:A7085,'Crude Price'!C3154:C7085)</f>
        <v>113.52</v>
      </c>
      <c r="F3154" s="15">
        <f t="shared" si="99"/>
        <v>1.1711886304909561E-2</v>
      </c>
    </row>
    <row r="3155" spans="1:6">
      <c r="A3155" s="11">
        <v>41131</v>
      </c>
      <c r="B3155" s="13">
        <v>4357.7435324183534</v>
      </c>
      <c r="C3155" s="6">
        <v>9.9714999999999989</v>
      </c>
      <c r="D3155" s="6">
        <f t="shared" si="98"/>
        <v>1.3295333333333332</v>
      </c>
      <c r="E3155" s="1">
        <f>LOOKUP(A3155,'Crude Price'!A3155:A7086,'Crude Price'!C3155:C7086)</f>
        <v>113.13</v>
      </c>
      <c r="F3155" s="15">
        <f t="shared" si="99"/>
        <v>1.1752261410177081E-2</v>
      </c>
    </row>
    <row r="3156" spans="1:6">
      <c r="A3156" s="11">
        <v>41134</v>
      </c>
      <c r="B3156" s="13">
        <v>4742.0715021296728</v>
      </c>
      <c r="C3156" s="6">
        <v>9.9714999999999989</v>
      </c>
      <c r="D3156" s="6">
        <f t="shared" si="98"/>
        <v>1.3295333333333332</v>
      </c>
      <c r="E3156" s="1">
        <f>LOOKUP(A3156,'Crude Price'!A3156:A7087,'Crude Price'!C3156:C7087)</f>
        <v>114.48</v>
      </c>
      <c r="F3156" s="15">
        <f t="shared" si="99"/>
        <v>1.1613673421849522E-2</v>
      </c>
    </row>
    <row r="3157" spans="1:6">
      <c r="A3157" s="11">
        <v>41135</v>
      </c>
      <c r="B3157" s="13">
        <v>4229.6342091812467</v>
      </c>
      <c r="C3157" s="6">
        <v>9.9714999999999989</v>
      </c>
      <c r="D3157" s="6">
        <f t="shared" si="98"/>
        <v>1.3295333333333332</v>
      </c>
      <c r="E3157" s="1">
        <f>LOOKUP(A3157,'Crude Price'!A3157:A7088,'Crude Price'!C3157:C7088)</f>
        <v>113.9</v>
      </c>
      <c r="F3157" s="15">
        <f t="shared" si="99"/>
        <v>1.1672812408545506E-2</v>
      </c>
    </row>
    <row r="3158" spans="1:6">
      <c r="A3158" s="11">
        <v>41136</v>
      </c>
      <c r="B3158" s="13">
        <v>2858.7426805489795</v>
      </c>
      <c r="C3158" s="6">
        <v>9.702</v>
      </c>
      <c r="D3158" s="6">
        <f t="shared" si="98"/>
        <v>1.2936000000000001</v>
      </c>
      <c r="E3158" s="1">
        <f>LOOKUP(A3158,'Crude Price'!A3158:A7089,'Crude Price'!C3158:C7089)</f>
        <v>115.51</v>
      </c>
      <c r="F3158" s="15">
        <f t="shared" si="99"/>
        <v>1.1199030386979482E-2</v>
      </c>
    </row>
    <row r="3159" spans="1:6">
      <c r="A3159" s="11">
        <v>41137</v>
      </c>
      <c r="B3159" s="13">
        <v>1961.9774178892528</v>
      </c>
      <c r="C3159" s="6">
        <v>9.702</v>
      </c>
      <c r="D3159" s="6">
        <f t="shared" si="98"/>
        <v>1.2936000000000001</v>
      </c>
      <c r="E3159" s="1">
        <f>LOOKUP(A3159,'Crude Price'!A3159:A7090,'Crude Price'!C3159:C7090)</f>
        <v>116.12</v>
      </c>
      <c r="F3159" s="15">
        <f t="shared" si="99"/>
        <v>1.1140199793317259E-2</v>
      </c>
    </row>
    <row r="3160" spans="1:6">
      <c r="A3160" s="11">
        <v>41138</v>
      </c>
      <c r="B3160" s="13">
        <v>2282.250725982019</v>
      </c>
      <c r="C3160" s="6">
        <v>9.702</v>
      </c>
      <c r="D3160" s="6">
        <f t="shared" si="98"/>
        <v>1.2936000000000001</v>
      </c>
      <c r="E3160" s="1">
        <f>LOOKUP(A3160,'Crude Price'!A3160:A7091,'Crude Price'!C3160:C7091)</f>
        <v>115.2</v>
      </c>
      <c r="F3160" s="15">
        <f t="shared" si="99"/>
        <v>1.1229166666666667E-2</v>
      </c>
    </row>
    <row r="3161" spans="1:6">
      <c r="A3161" s="11">
        <v>41141</v>
      </c>
      <c r="B3161" s="13">
        <v>2346.305387600572</v>
      </c>
      <c r="C3161" s="6">
        <v>9.702</v>
      </c>
      <c r="D3161" s="6">
        <f t="shared" si="98"/>
        <v>1.2936000000000001</v>
      </c>
      <c r="E3161" s="1">
        <f>LOOKUP(A3161,'Crude Price'!A3161:A7092,'Crude Price'!C3161:C7092)</f>
        <v>115.5</v>
      </c>
      <c r="F3161" s="15">
        <f t="shared" si="99"/>
        <v>1.12E-2</v>
      </c>
    </row>
    <row r="3162" spans="1:6">
      <c r="A3162" s="11">
        <v>41142</v>
      </c>
      <c r="B3162" s="13">
        <v>3460.9782697586265</v>
      </c>
      <c r="C3162" s="6">
        <v>9.9714999999999989</v>
      </c>
      <c r="D3162" s="6">
        <f t="shared" si="98"/>
        <v>1.3295333333333332</v>
      </c>
      <c r="E3162" s="1">
        <f>LOOKUP(A3162,'Crude Price'!A3162:A7093,'Crude Price'!C3162:C7093)</f>
        <v>116.03</v>
      </c>
      <c r="F3162" s="15">
        <f t="shared" si="99"/>
        <v>1.1458530839725357E-2</v>
      </c>
    </row>
    <row r="3163" spans="1:6">
      <c r="A3163" s="11">
        <v>41143</v>
      </c>
      <c r="B3163" s="13">
        <v>2346.305387600572</v>
      </c>
      <c r="C3163" s="6">
        <v>9.702</v>
      </c>
      <c r="D3163" s="6">
        <f t="shared" si="98"/>
        <v>1.2936000000000001</v>
      </c>
      <c r="E3163" s="1">
        <f>LOOKUP(A3163,'Crude Price'!A3163:A7094,'Crude Price'!C3163:C7094)</f>
        <v>115.77</v>
      </c>
      <c r="F3163" s="15">
        <f t="shared" si="99"/>
        <v>1.1173879243327288E-2</v>
      </c>
    </row>
    <row r="3164" spans="1:6">
      <c r="A3164" s="11">
        <v>41144</v>
      </c>
      <c r="B3164" s="13">
        <v>1321.4308017037388</v>
      </c>
      <c r="C3164" s="6">
        <v>9.702</v>
      </c>
      <c r="D3164" s="6">
        <f t="shared" si="98"/>
        <v>1.2936000000000001</v>
      </c>
      <c r="E3164" s="1">
        <f>LOOKUP(A3164,'Crude Price'!A3164:A7095,'Crude Price'!C3164:C7095)</f>
        <v>117.45</v>
      </c>
      <c r="F3164" s="15">
        <f t="shared" si="99"/>
        <v>1.1014048531289912E-2</v>
      </c>
    </row>
    <row r="3165" spans="1:6">
      <c r="A3165" s="11">
        <v>41145</v>
      </c>
      <c r="B3165" s="13">
        <v>1833.8680946521647</v>
      </c>
      <c r="C3165" s="6">
        <v>9.702</v>
      </c>
      <c r="D3165" s="6">
        <f t="shared" si="98"/>
        <v>1.2936000000000001</v>
      </c>
      <c r="E3165" s="1">
        <f>LOOKUP(A3165,'Crude Price'!A3165:A7096,'Crude Price'!C3165:C7096)</f>
        <v>115.76</v>
      </c>
      <c r="F3165" s="15">
        <f t="shared" si="99"/>
        <v>1.1174844505874222E-2</v>
      </c>
    </row>
    <row r="3166" spans="1:6">
      <c r="A3166" s="11">
        <v>41149</v>
      </c>
      <c r="B3166" s="13">
        <v>2026.032079507806</v>
      </c>
      <c r="C3166" s="6">
        <v>9.702</v>
      </c>
      <c r="D3166" s="6">
        <f t="shared" si="98"/>
        <v>1.2936000000000001</v>
      </c>
      <c r="E3166" s="1">
        <f>LOOKUP(A3166,'Crude Price'!A3166:A7097,'Crude Price'!C3166:C7097)</f>
        <v>112.62</v>
      </c>
      <c r="F3166" s="15">
        <f t="shared" si="99"/>
        <v>1.1486414491209377E-2</v>
      </c>
    </row>
    <row r="3167" spans="1:6">
      <c r="A3167" s="11">
        <v>41150</v>
      </c>
      <c r="B3167" s="13">
        <v>2218.1960643634657</v>
      </c>
      <c r="C3167" s="6">
        <v>9.702</v>
      </c>
      <c r="D3167" s="6">
        <f t="shared" si="98"/>
        <v>1.2936000000000001</v>
      </c>
      <c r="E3167" s="1">
        <f>LOOKUP(A3167,'Crude Price'!A3167:A7098,'Crude Price'!C3167:C7098)</f>
        <v>112.53</v>
      </c>
      <c r="F3167" s="15">
        <f t="shared" si="99"/>
        <v>1.1495601173020528E-2</v>
      </c>
    </row>
    <row r="3168" spans="1:6">
      <c r="A3168" s="11">
        <v>41151</v>
      </c>
      <c r="B3168" s="13">
        <v>1833.8680946521647</v>
      </c>
      <c r="C3168" s="6">
        <v>9.702</v>
      </c>
      <c r="D3168" s="6">
        <f t="shared" si="98"/>
        <v>1.2936000000000001</v>
      </c>
      <c r="E3168" s="1">
        <f>LOOKUP(A3168,'Crude Price'!A3168:A7099,'Crude Price'!C3168:C7099)</f>
        <v>112.28</v>
      </c>
      <c r="F3168" s="15">
        <f t="shared" si="99"/>
        <v>1.1521197007481297E-2</v>
      </c>
    </row>
    <row r="3169" spans="1:6">
      <c r="A3169" s="11">
        <v>41152</v>
      </c>
      <c r="B3169" s="13">
        <v>1833.8680946521647</v>
      </c>
      <c r="C3169" s="6">
        <v>9.702</v>
      </c>
      <c r="D3169" s="6">
        <f t="shared" si="98"/>
        <v>1.2936000000000001</v>
      </c>
      <c r="E3169" s="1">
        <f>LOOKUP(A3169,'Crude Price'!A3169:A7100,'Crude Price'!C3169:C7100)</f>
        <v>113.93</v>
      </c>
      <c r="F3169" s="15">
        <f t="shared" si="99"/>
        <v>1.135434038444659E-2</v>
      </c>
    </row>
    <row r="3170" spans="1:6">
      <c r="A3170" s="11">
        <v>41155</v>
      </c>
      <c r="B3170" s="13">
        <v>1577.6494481779519</v>
      </c>
      <c r="C3170" s="6">
        <v>9.702</v>
      </c>
      <c r="D3170" s="6">
        <f t="shared" si="98"/>
        <v>1.2936000000000001</v>
      </c>
      <c r="E3170" s="1">
        <f>LOOKUP(A3170,'Crude Price'!A3170:A7101,'Crude Price'!C3170:C7101)</f>
        <v>113.93</v>
      </c>
      <c r="F3170" s="15">
        <f t="shared" si="99"/>
        <v>1.135434038444659E-2</v>
      </c>
    </row>
    <row r="3171" spans="1:6">
      <c r="A3171" s="11">
        <v>41156</v>
      </c>
      <c r="B3171" s="13">
        <v>2115.8303757690451</v>
      </c>
      <c r="C3171" s="6">
        <v>9.9714999999999989</v>
      </c>
      <c r="D3171" s="6">
        <f t="shared" si="98"/>
        <v>1.3295333333333332</v>
      </c>
      <c r="E3171" s="1">
        <f>LOOKUP(A3171,'Crude Price'!A3171:A7102,'Crude Price'!C3171:C7102)</f>
        <v>114.98</v>
      </c>
      <c r="F3171" s="15">
        <f t="shared" si="99"/>
        <v>1.1563170406447497E-2</v>
      </c>
    </row>
    <row r="3172" spans="1:6">
      <c r="A3172" s="11">
        <v>41157</v>
      </c>
      <c r="B3172" s="13">
        <v>4511.5964902981641</v>
      </c>
      <c r="C3172" s="6">
        <v>10.241</v>
      </c>
      <c r="D3172" s="6">
        <f t="shared" si="98"/>
        <v>1.3654666666666666</v>
      </c>
      <c r="E3172" s="1">
        <f>LOOKUP(A3172,'Crude Price'!A3172:A7103,'Crude Price'!C3172:C7103)</f>
        <v>113.32</v>
      </c>
      <c r="F3172" s="15">
        <f t="shared" si="99"/>
        <v>1.2049652900341217E-2</v>
      </c>
    </row>
    <row r="3173" spans="1:6">
      <c r="A3173" s="11">
        <v>41158</v>
      </c>
      <c r="B3173" s="13">
        <v>5882.4880189304404</v>
      </c>
      <c r="C3173" s="6">
        <v>10.5105</v>
      </c>
      <c r="D3173" s="6">
        <f t="shared" si="98"/>
        <v>1.4014</v>
      </c>
      <c r="E3173" s="1">
        <f>LOOKUP(A3173,'Crude Price'!A3173:A7104,'Crude Price'!C3173:C7104)</f>
        <v>114.5</v>
      </c>
      <c r="F3173" s="15">
        <f t="shared" si="99"/>
        <v>1.2239301310043667E-2</v>
      </c>
    </row>
    <row r="3174" spans="1:6">
      <c r="A3174" s="11">
        <v>41159</v>
      </c>
      <c r="B3174" s="13">
        <v>7317.4342091812787</v>
      </c>
      <c r="C3174" s="6">
        <v>10.780000000000001</v>
      </c>
      <c r="D3174" s="6">
        <f t="shared" si="98"/>
        <v>1.4373333333333336</v>
      </c>
      <c r="E3174" s="1">
        <f>LOOKUP(A3174,'Crude Price'!A3174:A7105,'Crude Price'!C3174:C7105)</f>
        <v>113.64</v>
      </c>
      <c r="F3174" s="15">
        <f t="shared" si="99"/>
        <v>1.2648128593218353E-2</v>
      </c>
    </row>
    <row r="3175" spans="1:6">
      <c r="A3175" s="11">
        <v>41162</v>
      </c>
      <c r="B3175" s="13">
        <v>7317.4342091812787</v>
      </c>
      <c r="C3175" s="6">
        <v>10.780000000000001</v>
      </c>
      <c r="D3175" s="6">
        <f t="shared" si="98"/>
        <v>1.4373333333333336</v>
      </c>
      <c r="E3175" s="1">
        <f>LOOKUP(A3175,'Crude Price'!A3175:A7106,'Crude Price'!C3175:C7106)</f>
        <v>113.84</v>
      </c>
      <c r="F3175" s="15">
        <f t="shared" si="99"/>
        <v>1.2625907706722887E-2</v>
      </c>
    </row>
    <row r="3176" spans="1:6">
      <c r="A3176" s="11">
        <v>41163</v>
      </c>
      <c r="B3176" s="13">
        <v>7253.3795475627257</v>
      </c>
      <c r="C3176" s="6">
        <v>10.780000000000001</v>
      </c>
      <c r="D3176" s="6">
        <f t="shared" si="98"/>
        <v>1.4373333333333336</v>
      </c>
      <c r="E3176" s="1">
        <f>LOOKUP(A3176,'Crude Price'!A3176:A7107,'Crude Price'!C3176:C7107)</f>
        <v>114.86</v>
      </c>
      <c r="F3176" s="15">
        <f t="shared" si="99"/>
        <v>1.2513784897556448E-2</v>
      </c>
    </row>
    <row r="3177" spans="1:6">
      <c r="A3177" s="11">
        <v>41164</v>
      </c>
      <c r="B3177" s="13">
        <v>6997.1609010885131</v>
      </c>
      <c r="C3177" s="6">
        <v>10.780000000000001</v>
      </c>
      <c r="D3177" s="6">
        <f t="shared" si="98"/>
        <v>1.4373333333333336</v>
      </c>
      <c r="E3177" s="1">
        <f>LOOKUP(A3177,'Crude Price'!A3177:A7108,'Crude Price'!C3177:C7108)</f>
        <v>114.86</v>
      </c>
      <c r="F3177" s="15">
        <f t="shared" si="99"/>
        <v>1.2513784897556448E-2</v>
      </c>
    </row>
    <row r="3178" spans="1:6">
      <c r="A3178" s="11">
        <v>41165</v>
      </c>
      <c r="B3178" s="13">
        <v>7125.270224325619</v>
      </c>
      <c r="C3178" s="6">
        <v>10.780000000000001</v>
      </c>
      <c r="D3178" s="6">
        <f t="shared" si="98"/>
        <v>1.4373333333333336</v>
      </c>
      <c r="E3178" s="1">
        <f>LOOKUP(A3178,'Crude Price'!A3178:A7109,'Crude Price'!C3178:C7109)</f>
        <v>116</v>
      </c>
      <c r="F3178" s="15">
        <f t="shared" si="99"/>
        <v>1.2390804597701151E-2</v>
      </c>
    </row>
    <row r="3179" spans="1:6">
      <c r="A3179" s="11">
        <v>41166</v>
      </c>
      <c r="B3179" s="13">
        <v>6420.6689465215522</v>
      </c>
      <c r="C3179" s="6">
        <v>10.780000000000001</v>
      </c>
      <c r="D3179" s="6">
        <f t="shared" si="98"/>
        <v>1.4373333333333336</v>
      </c>
      <c r="E3179" s="1">
        <f>LOOKUP(A3179,'Crude Price'!A3179:A7110,'Crude Price'!C3179:C7110)</f>
        <v>117.48</v>
      </c>
      <c r="F3179" s="15">
        <f t="shared" si="99"/>
        <v>1.2234706616729091E-2</v>
      </c>
    </row>
    <row r="3180" spans="1:6">
      <c r="A3180" s="11">
        <v>41169</v>
      </c>
      <c r="B3180" s="13">
        <v>6740.9422546142996</v>
      </c>
      <c r="C3180" s="6">
        <v>10.780000000000001</v>
      </c>
      <c r="D3180" s="6">
        <f t="shared" si="98"/>
        <v>1.4373333333333336</v>
      </c>
      <c r="E3180" s="1">
        <f>LOOKUP(A3180,'Crude Price'!A3180:A7111,'Crude Price'!C3180:C7111)</f>
        <v>116.7</v>
      </c>
      <c r="F3180" s="15">
        <f t="shared" si="99"/>
        <v>1.2316481005427022E-2</v>
      </c>
    </row>
    <row r="3181" spans="1:6">
      <c r="A3181" s="11">
        <v>41170</v>
      </c>
      <c r="B3181" s="13">
        <v>7445.5435324183672</v>
      </c>
      <c r="C3181" s="6">
        <v>10.780000000000001</v>
      </c>
      <c r="D3181" s="6">
        <f t="shared" si="98"/>
        <v>1.4373333333333336</v>
      </c>
      <c r="E3181" s="1">
        <f>LOOKUP(A3181,'Crude Price'!A3181:A7112,'Crude Price'!C3181:C7112)</f>
        <v>113.29</v>
      </c>
      <c r="F3181" s="15">
        <f t="shared" si="99"/>
        <v>1.2687203930914763E-2</v>
      </c>
    </row>
    <row r="3182" spans="1:6">
      <c r="A3182" s="11">
        <v>41171</v>
      </c>
      <c r="B3182" s="13">
        <v>8278.2541334595408</v>
      </c>
      <c r="C3182" s="6">
        <v>10.780000000000001</v>
      </c>
      <c r="D3182" s="6">
        <f t="shared" si="98"/>
        <v>1.4373333333333336</v>
      </c>
      <c r="E3182" s="1">
        <f>LOOKUP(A3182,'Crude Price'!A3182:A7113,'Crude Price'!C3182:C7113)</f>
        <v>108.49</v>
      </c>
      <c r="F3182" s="15">
        <f t="shared" si="99"/>
        <v>1.3248532890896246E-2</v>
      </c>
    </row>
    <row r="3183" spans="1:6">
      <c r="A3183" s="11">
        <v>41172</v>
      </c>
      <c r="B3183" s="13">
        <v>9751.5113506862472</v>
      </c>
      <c r="C3183" s="6">
        <v>10.780000000000001</v>
      </c>
      <c r="D3183" s="6">
        <f t="shared" si="98"/>
        <v>1.4373333333333336</v>
      </c>
      <c r="E3183" s="1">
        <f>LOOKUP(A3183,'Crude Price'!A3183:A7114,'Crude Price'!C3183:C7114)</f>
        <v>109.41</v>
      </c>
      <c r="F3183" s="15">
        <f t="shared" si="99"/>
        <v>1.3137129451908725E-2</v>
      </c>
    </row>
    <row r="3184" spans="1:6">
      <c r="A3184" s="11">
        <v>41173</v>
      </c>
      <c r="B3184" s="13">
        <v>9175.0193961192672</v>
      </c>
      <c r="C3184" s="6">
        <v>10.780000000000001</v>
      </c>
      <c r="D3184" s="6">
        <f t="shared" si="98"/>
        <v>1.4373333333333336</v>
      </c>
      <c r="E3184" s="1">
        <f>LOOKUP(A3184,'Crude Price'!A3184:A7115,'Crude Price'!C3184:C7115)</f>
        <v>111.27</v>
      </c>
      <c r="F3184" s="15">
        <f t="shared" si="99"/>
        <v>1.2917527935052877E-2</v>
      </c>
    </row>
    <row r="3185" spans="1:6">
      <c r="A3185" s="11">
        <v>41176</v>
      </c>
      <c r="B3185" s="13">
        <v>7868.1825291055357</v>
      </c>
      <c r="C3185" s="6">
        <v>10.5105</v>
      </c>
      <c r="D3185" s="6">
        <f t="shared" si="98"/>
        <v>1.4014</v>
      </c>
      <c r="E3185" s="1">
        <f>LOOKUP(A3185,'Crude Price'!A3185:A7116,'Crude Price'!C3185:C7116)</f>
        <v>109.2</v>
      </c>
      <c r="F3185" s="15">
        <f t="shared" si="99"/>
        <v>1.2833333333333332E-2</v>
      </c>
    </row>
    <row r="3186" spans="1:6">
      <c r="A3186" s="11">
        <v>41177</v>
      </c>
      <c r="B3186" s="13">
        <v>6369.1816772361526</v>
      </c>
      <c r="C3186" s="6">
        <v>10.241</v>
      </c>
      <c r="D3186" s="6">
        <f t="shared" si="98"/>
        <v>1.3654666666666666</v>
      </c>
      <c r="E3186" s="1">
        <f>LOOKUP(A3186,'Crude Price'!A3186:A7117,'Crude Price'!C3186:C7117)</f>
        <v>110.77</v>
      </c>
      <c r="F3186" s="15">
        <f t="shared" si="99"/>
        <v>1.2327044025157233E-2</v>
      </c>
    </row>
    <row r="3187" spans="1:6">
      <c r="A3187" s="11">
        <v>41178</v>
      </c>
      <c r="B3187" s="13">
        <v>5574.7821031708463</v>
      </c>
      <c r="C3187" s="6">
        <v>9.9714999999999989</v>
      </c>
      <c r="D3187" s="6">
        <f t="shared" si="98"/>
        <v>1.3295333333333332</v>
      </c>
      <c r="E3187" s="1">
        <f>LOOKUP(A3187,'Crude Price'!A3187:A7118,'Crude Price'!C3187:C7118)</f>
        <v>108.99</v>
      </c>
      <c r="F3187" s="15">
        <f t="shared" si="99"/>
        <v>1.2198672661100406E-2</v>
      </c>
    </row>
    <row r="3188" spans="1:6">
      <c r="A3188" s="11">
        <v>41179</v>
      </c>
      <c r="B3188" s="13">
        <v>4331.9998977756859</v>
      </c>
      <c r="C3188" s="6">
        <v>9.702</v>
      </c>
      <c r="D3188" s="6">
        <f t="shared" si="98"/>
        <v>1.2936000000000001</v>
      </c>
      <c r="E3188" s="1">
        <f>LOOKUP(A3188,'Crude Price'!A3188:A7119,'Crude Price'!C3188:C7119)</f>
        <v>111.45</v>
      </c>
      <c r="F3188" s="15">
        <f t="shared" si="99"/>
        <v>1.1606998654104981E-2</v>
      </c>
    </row>
    <row r="3189" spans="1:6">
      <c r="A3189" s="11">
        <v>41180</v>
      </c>
      <c r="B3189" s="13">
        <v>3307.1253118788522</v>
      </c>
      <c r="C3189" s="6">
        <v>9.702</v>
      </c>
      <c r="D3189" s="6">
        <f t="shared" si="98"/>
        <v>1.2936000000000001</v>
      </c>
      <c r="E3189" s="1">
        <f>LOOKUP(A3189,'Crude Price'!A3189:A7120,'Crude Price'!C3189:C7120)</f>
        <v>111.36</v>
      </c>
      <c r="F3189" s="15">
        <f t="shared" si="99"/>
        <v>1.1616379310344828E-2</v>
      </c>
    </row>
    <row r="3190" spans="1:6">
      <c r="A3190" s="11">
        <v>41183</v>
      </c>
      <c r="B3190" s="13">
        <v>3819.5626048272597</v>
      </c>
      <c r="C3190" s="6">
        <v>9.702</v>
      </c>
      <c r="D3190" s="6">
        <f t="shared" si="98"/>
        <v>1.2936000000000001</v>
      </c>
      <c r="E3190" s="1">
        <f>LOOKUP(A3190,'Crude Price'!A3190:A7121,'Crude Price'!C3190:C7121)</f>
        <v>112.58</v>
      </c>
      <c r="F3190" s="15">
        <f t="shared" si="99"/>
        <v>1.1490495647539529E-2</v>
      </c>
    </row>
    <row r="3191" spans="1:6">
      <c r="A3191" s="11">
        <v>41184</v>
      </c>
      <c r="B3191" s="13">
        <v>5190.4541334595269</v>
      </c>
      <c r="C3191" s="6">
        <v>9.9714999999999989</v>
      </c>
      <c r="D3191" s="6">
        <f t="shared" si="98"/>
        <v>1.3295333333333332</v>
      </c>
      <c r="E3191" s="1">
        <f>LOOKUP(A3191,'Crude Price'!A3191:A7122,'Crude Price'!C3191:C7122)</f>
        <v>112.49</v>
      </c>
      <c r="F3191" s="15">
        <f t="shared" si="99"/>
        <v>1.1819124662933E-2</v>
      </c>
    </row>
    <row r="3192" spans="1:6">
      <c r="A3192" s="11">
        <v>41185</v>
      </c>
      <c r="B3192" s="13">
        <v>4524.1638826313274</v>
      </c>
      <c r="C3192" s="6">
        <v>9.702</v>
      </c>
      <c r="D3192" s="6">
        <f t="shared" si="98"/>
        <v>1.2936000000000001</v>
      </c>
      <c r="E3192" s="1">
        <f>LOOKUP(A3192,'Crude Price'!A3192:A7123,'Crude Price'!C3192:C7123)</f>
        <v>109.32</v>
      </c>
      <c r="F3192" s="15">
        <f t="shared" si="99"/>
        <v>1.1833150384193195E-2</v>
      </c>
    </row>
    <row r="3193" spans="1:6">
      <c r="A3193" s="11">
        <v>41186</v>
      </c>
      <c r="B3193" s="13">
        <v>3665.7096469474764</v>
      </c>
      <c r="C3193" s="6">
        <v>9.4324999999999992</v>
      </c>
      <c r="D3193" s="6">
        <f t="shared" si="98"/>
        <v>1.2576666666666665</v>
      </c>
      <c r="E3193" s="1">
        <f>LOOKUP(A3193,'Crude Price'!A3193:A7124,'Crude Price'!C3193:C7124)</f>
        <v>110.48</v>
      </c>
      <c r="F3193" s="15">
        <f t="shared" si="99"/>
        <v>1.1383659184166062E-2</v>
      </c>
    </row>
    <row r="3194" spans="1:6">
      <c r="A3194" s="11">
        <v>41187</v>
      </c>
      <c r="B3194" s="13">
        <v>3089.2176923804973</v>
      </c>
      <c r="C3194" s="6">
        <v>9.4324999999999992</v>
      </c>
      <c r="D3194" s="6">
        <f t="shared" si="98"/>
        <v>1.2576666666666665</v>
      </c>
      <c r="E3194" s="1">
        <f>LOOKUP(A3194,'Crude Price'!A3194:A7125,'Crude Price'!C3194:C7125)</f>
        <v>112.17</v>
      </c>
      <c r="F3194" s="15">
        <f t="shared" si="99"/>
        <v>1.1212148227392943E-2</v>
      </c>
    </row>
    <row r="3195" spans="1:6">
      <c r="A3195" s="11">
        <v>41190</v>
      </c>
      <c r="B3195" s="13">
        <v>3985.9829550402242</v>
      </c>
      <c r="C3195" s="6">
        <v>9.4324999999999992</v>
      </c>
      <c r="D3195" s="6">
        <f t="shared" si="98"/>
        <v>1.2576666666666665</v>
      </c>
      <c r="E3195" s="1">
        <f>LOOKUP(A3195,'Crude Price'!A3195:A7126,'Crude Price'!C3195:C7126)</f>
        <v>112.6</v>
      </c>
      <c r="F3195" s="15">
        <f t="shared" si="99"/>
        <v>1.1169330965068086E-2</v>
      </c>
    </row>
    <row r="3196" spans="1:6">
      <c r="A3196" s="11">
        <v>41191</v>
      </c>
      <c r="B3196" s="13">
        <v>5292.8198220539471</v>
      </c>
      <c r="C3196" s="6">
        <v>9.702</v>
      </c>
      <c r="D3196" s="6">
        <f t="shared" si="98"/>
        <v>1.2936000000000001</v>
      </c>
      <c r="E3196" s="1">
        <f>LOOKUP(A3196,'Crude Price'!A3196:A7127,'Crude Price'!C3196:C7127)</f>
        <v>114.32</v>
      </c>
      <c r="F3196" s="15">
        <f t="shared" si="99"/>
        <v>1.1315605318404479E-2</v>
      </c>
    </row>
    <row r="3197" spans="1:6">
      <c r="A3197" s="11">
        <v>41192</v>
      </c>
      <c r="B3197" s="13">
        <v>4139.8359129200262</v>
      </c>
      <c r="C3197" s="6">
        <v>9.702</v>
      </c>
      <c r="D3197" s="6">
        <f t="shared" si="98"/>
        <v>1.2936000000000001</v>
      </c>
      <c r="E3197" s="1">
        <f>LOOKUP(A3197,'Crude Price'!A3197:A7128,'Crude Price'!C3197:C7128)</f>
        <v>116.11</v>
      </c>
      <c r="F3197" s="15">
        <f t="shared" si="99"/>
        <v>1.1141159245543021E-2</v>
      </c>
    </row>
    <row r="3198" spans="1:6">
      <c r="A3198" s="11">
        <v>41193</v>
      </c>
      <c r="B3198" s="13">
        <v>4075.7812513014728</v>
      </c>
      <c r="C3198" s="6">
        <v>9.702</v>
      </c>
      <c r="D3198" s="6">
        <f t="shared" si="98"/>
        <v>1.2936000000000001</v>
      </c>
      <c r="E3198" s="1">
        <f>LOOKUP(A3198,'Crude Price'!A3198:A7129,'Crude Price'!C3198:C7129)</f>
        <v>116.18</v>
      </c>
      <c r="F3198" s="15">
        <f t="shared" si="99"/>
        <v>1.1134446548459288E-2</v>
      </c>
    </row>
    <row r="3199" spans="1:6">
      <c r="A3199" s="11">
        <v>41194</v>
      </c>
      <c r="B3199" s="13">
        <v>4139.8359129200262</v>
      </c>
      <c r="C3199" s="6">
        <v>9.702</v>
      </c>
      <c r="D3199" s="6">
        <f t="shared" si="98"/>
        <v>1.2936000000000001</v>
      </c>
      <c r="E3199" s="1">
        <f>LOOKUP(A3199,'Crude Price'!A3199:A7130,'Crude Price'!C3199:C7130)</f>
        <v>115.17</v>
      </c>
      <c r="F3199" s="15">
        <f t="shared" si="99"/>
        <v>1.1232091690544413E-2</v>
      </c>
    </row>
    <row r="3200" spans="1:6">
      <c r="A3200" s="11">
        <v>41197</v>
      </c>
      <c r="B3200" s="13">
        <v>4396.0545593942206</v>
      </c>
      <c r="C3200" s="6">
        <v>9.702</v>
      </c>
      <c r="D3200" s="6">
        <f t="shared" si="98"/>
        <v>1.2936000000000001</v>
      </c>
      <c r="E3200" s="1">
        <f>LOOKUP(A3200,'Crude Price'!A3200:A7131,'Crude Price'!C3200:C7131)</f>
        <v>115</v>
      </c>
      <c r="F3200" s="15">
        <f t="shared" si="99"/>
        <v>1.1248695652173913E-2</v>
      </c>
    </row>
    <row r="3201" spans="1:6">
      <c r="A3201" s="11">
        <v>41198</v>
      </c>
      <c r="B3201" s="13">
        <v>3947.6719280643661</v>
      </c>
      <c r="C3201" s="6">
        <v>9.702</v>
      </c>
      <c r="D3201" s="6">
        <f t="shared" si="98"/>
        <v>1.2936000000000001</v>
      </c>
      <c r="E3201" s="1">
        <f>LOOKUP(A3201,'Crude Price'!A3201:A7132,'Crude Price'!C3201:C7132)</f>
        <v>115</v>
      </c>
      <c r="F3201" s="15">
        <f t="shared" si="99"/>
        <v>1.1248695652173913E-2</v>
      </c>
    </row>
    <row r="3202" spans="1:6">
      <c r="A3202" s="11">
        <v>41199</v>
      </c>
      <c r="B3202" s="13">
        <v>4716.3278674869871</v>
      </c>
      <c r="C3202" s="6">
        <v>9.702</v>
      </c>
      <c r="D3202" s="6">
        <f t="shared" si="98"/>
        <v>1.2936000000000001</v>
      </c>
      <c r="E3202" s="1">
        <f>LOOKUP(A3202,'Crude Price'!A3202:A7133,'Crude Price'!C3202:C7133)</f>
        <v>113.49</v>
      </c>
      <c r="F3202" s="15">
        <f t="shared" si="99"/>
        <v>1.139836108908274E-2</v>
      </c>
    </row>
    <row r="3203" spans="1:6">
      <c r="A3203" s="11">
        <v>41200</v>
      </c>
      <c r="B3203" s="13">
        <v>4780.38252910554</v>
      </c>
      <c r="C3203" s="6">
        <v>9.702</v>
      </c>
      <c r="D3203" s="6">
        <f t="shared" ref="D3203:D3266" si="100">C3203/7.5</f>
        <v>1.2936000000000001</v>
      </c>
      <c r="E3203" s="1">
        <f>LOOKUP(A3203,'Crude Price'!A3203:A7134,'Crude Price'!C3203:C7134)</f>
        <v>112.58</v>
      </c>
      <c r="F3203" s="15">
        <f t="shared" ref="F3203:F3266" si="101">D3203/E3203</f>
        <v>1.1490495647539529E-2</v>
      </c>
    </row>
    <row r="3204" spans="1:6">
      <c r="A3204" s="11">
        <v>41201</v>
      </c>
      <c r="B3204" s="13">
        <v>4780.38252910554</v>
      </c>
      <c r="C3204" s="6">
        <v>9.702</v>
      </c>
      <c r="D3204" s="6">
        <f t="shared" si="100"/>
        <v>1.2936000000000001</v>
      </c>
      <c r="E3204" s="1">
        <f>LOOKUP(A3204,'Crude Price'!A3204:A7135,'Crude Price'!C3204:C7135)</f>
        <v>111.89</v>
      </c>
      <c r="F3204" s="15">
        <f t="shared" si="101"/>
        <v>1.1561354902136027E-2</v>
      </c>
    </row>
    <row r="3205" spans="1:6">
      <c r="A3205" s="11">
        <v>41204</v>
      </c>
      <c r="B3205" s="13">
        <v>6151.2740577378072</v>
      </c>
      <c r="C3205" s="6">
        <v>9.9714999999999989</v>
      </c>
      <c r="D3205" s="6">
        <f t="shared" si="100"/>
        <v>1.3295333333333332</v>
      </c>
      <c r="E3205" s="1">
        <f>LOOKUP(A3205,'Crude Price'!A3205:A7136,'Crude Price'!C3205:C7136)</f>
        <v>109.62</v>
      </c>
      <c r="F3205" s="15">
        <f t="shared" si="101"/>
        <v>1.212856534695615E-2</v>
      </c>
    </row>
    <row r="3206" spans="1:6">
      <c r="A3206" s="11">
        <v>41205</v>
      </c>
      <c r="B3206" s="13">
        <v>6599.6566890676704</v>
      </c>
      <c r="C3206" s="6">
        <v>9.9714999999999989</v>
      </c>
      <c r="D3206" s="6">
        <f t="shared" si="100"/>
        <v>1.3295333333333332</v>
      </c>
      <c r="E3206" s="1">
        <f>LOOKUP(A3206,'Crude Price'!A3206:A7137,'Crude Price'!C3206:C7137)</f>
        <v>107.53</v>
      </c>
      <c r="F3206" s="15">
        <f t="shared" si="101"/>
        <v>1.2364301435258376E-2</v>
      </c>
    </row>
    <row r="3207" spans="1:6">
      <c r="A3207" s="11">
        <v>41206</v>
      </c>
      <c r="B3207" s="13">
        <v>6791.820673923321</v>
      </c>
      <c r="C3207" s="6">
        <v>9.9714999999999989</v>
      </c>
      <c r="D3207" s="6">
        <f t="shared" si="100"/>
        <v>1.3295333333333332</v>
      </c>
      <c r="E3207" s="1">
        <f>LOOKUP(A3207,'Crude Price'!A3207:A7138,'Crude Price'!C3207:C7138)</f>
        <v>107.66</v>
      </c>
      <c r="F3207" s="15">
        <f t="shared" si="101"/>
        <v>1.23493714781101E-2</v>
      </c>
    </row>
    <row r="3208" spans="1:6">
      <c r="A3208" s="11">
        <v>41207</v>
      </c>
      <c r="B3208" s="13">
        <v>6855.8753355418739</v>
      </c>
      <c r="C3208" s="6">
        <v>9.9714999999999989</v>
      </c>
      <c r="D3208" s="6">
        <f t="shared" si="100"/>
        <v>1.3295333333333332</v>
      </c>
      <c r="E3208" s="1">
        <f>LOOKUP(A3208,'Crude Price'!A3208:A7139,'Crude Price'!C3208:C7139)</f>
        <v>107.64</v>
      </c>
      <c r="F3208" s="15">
        <f t="shared" si="101"/>
        <v>1.235166604731822E-2</v>
      </c>
    </row>
    <row r="3209" spans="1:6">
      <c r="A3209" s="11">
        <v>41208</v>
      </c>
      <c r="B3209" s="13">
        <v>7240.2033052531933</v>
      </c>
      <c r="C3209" s="6">
        <v>9.9714999999999989</v>
      </c>
      <c r="D3209" s="6">
        <f t="shared" si="100"/>
        <v>1.3295333333333332</v>
      </c>
      <c r="E3209" s="1">
        <f>LOOKUP(A3209,'Crude Price'!A3209:A7140,'Crude Price'!C3209:C7140)</f>
        <v>108.9</v>
      </c>
      <c r="F3209" s="15">
        <f t="shared" si="101"/>
        <v>1.2208754208754207E-2</v>
      </c>
    </row>
    <row r="3210" spans="1:6">
      <c r="A3210" s="11">
        <v>41211</v>
      </c>
      <c r="B3210" s="13">
        <v>5613.0931301467135</v>
      </c>
      <c r="C3210" s="6">
        <v>9.702</v>
      </c>
      <c r="D3210" s="6">
        <f t="shared" si="100"/>
        <v>1.2936000000000001</v>
      </c>
      <c r="E3210" s="1">
        <f>LOOKUP(A3210,'Crude Price'!A3210:A7141,'Crude Price'!C3210:C7141)</f>
        <v>109.33</v>
      </c>
      <c r="F3210" s="15">
        <f t="shared" si="101"/>
        <v>1.183206805085521E-2</v>
      </c>
    </row>
    <row r="3211" spans="1:6">
      <c r="A3211" s="11">
        <v>41212</v>
      </c>
      <c r="B3211" s="13">
        <v>6061.4757614765767</v>
      </c>
      <c r="C3211" s="6">
        <v>9.702</v>
      </c>
      <c r="D3211" s="6">
        <f t="shared" si="100"/>
        <v>1.2936000000000001</v>
      </c>
      <c r="E3211" s="1">
        <f>LOOKUP(A3211,'Crude Price'!A3211:A7142,'Crude Price'!C3211:C7142)</f>
        <v>109.4</v>
      </c>
      <c r="F3211" s="15">
        <f t="shared" si="101"/>
        <v>1.1824497257769653E-2</v>
      </c>
    </row>
    <row r="3212" spans="1:6">
      <c r="A3212" s="11">
        <v>41213</v>
      </c>
      <c r="B3212" s="13">
        <v>6317.6944079507803</v>
      </c>
      <c r="C3212" s="6">
        <v>9.702</v>
      </c>
      <c r="D3212" s="6">
        <f t="shared" si="100"/>
        <v>1.2936000000000001</v>
      </c>
      <c r="E3212" s="1">
        <f>LOOKUP(A3212,'Crude Price'!A3212:A7143,'Crude Price'!C3212:C7143)</f>
        <v>109.89</v>
      </c>
      <c r="F3212" s="15">
        <f t="shared" si="101"/>
        <v>1.1771771771771772E-2</v>
      </c>
    </row>
    <row r="3213" spans="1:6">
      <c r="A3213" s="11">
        <v>41214</v>
      </c>
      <c r="B3213" s="13">
        <v>6445.803731187887</v>
      </c>
      <c r="C3213" s="6">
        <v>9.702</v>
      </c>
      <c r="D3213" s="6">
        <f t="shared" si="100"/>
        <v>1.2936000000000001</v>
      </c>
      <c r="E3213" s="1">
        <f>LOOKUP(A3213,'Crude Price'!A3213:A7144,'Crude Price'!C3213:C7144)</f>
        <v>108.84</v>
      </c>
      <c r="F3213" s="15">
        <f t="shared" si="101"/>
        <v>1.1885336273428887E-2</v>
      </c>
    </row>
    <row r="3214" spans="1:6">
      <c r="A3214" s="11">
        <v>41215</v>
      </c>
      <c r="B3214" s="13">
        <v>6702.0223776620996</v>
      </c>
      <c r="C3214" s="6">
        <v>9.702</v>
      </c>
      <c r="D3214" s="6">
        <f t="shared" si="100"/>
        <v>1.2936000000000001</v>
      </c>
      <c r="E3214" s="1">
        <f>LOOKUP(A3214,'Crude Price'!A3214:A7145,'Crude Price'!C3214:C7145)</f>
        <v>106.79</v>
      </c>
      <c r="F3214" s="15">
        <f t="shared" si="101"/>
        <v>1.2113493772825171E-2</v>
      </c>
    </row>
    <row r="3215" spans="1:6">
      <c r="A3215" s="11">
        <v>41218</v>
      </c>
      <c r="B3215" s="13">
        <v>7855.0062867960214</v>
      </c>
      <c r="C3215" s="6">
        <v>9.702</v>
      </c>
      <c r="D3215" s="6">
        <f t="shared" si="100"/>
        <v>1.2936000000000001</v>
      </c>
      <c r="E3215" s="1">
        <f>LOOKUP(A3215,'Crude Price'!A3215:A7146,'Crude Price'!C3215:C7146)</f>
        <v>105.59</v>
      </c>
      <c r="F3215" s="15">
        <f t="shared" si="101"/>
        <v>1.2251160147741264E-2</v>
      </c>
    </row>
    <row r="3216" spans="1:6">
      <c r="A3216" s="11">
        <v>41219</v>
      </c>
      <c r="B3216" s="13">
        <v>7726.8969635589247</v>
      </c>
      <c r="C3216" s="6">
        <v>9.702</v>
      </c>
      <c r="D3216" s="6">
        <f t="shared" si="100"/>
        <v>1.2936000000000001</v>
      </c>
      <c r="E3216" s="1">
        <f>LOOKUP(A3216,'Crude Price'!A3216:A7147,'Crude Price'!C3216:C7147)</f>
        <v>109.27</v>
      </c>
      <c r="F3216" s="15">
        <f t="shared" si="101"/>
        <v>1.1838565022421525E-2</v>
      </c>
    </row>
    <row r="3217" spans="1:6">
      <c r="A3217" s="11">
        <v>41220</v>
      </c>
      <c r="B3217" s="13">
        <v>8136.9685679129116</v>
      </c>
      <c r="C3217" s="6">
        <v>9.9714999999999989</v>
      </c>
      <c r="D3217" s="6">
        <f t="shared" si="100"/>
        <v>1.3295333333333332</v>
      </c>
      <c r="E3217" s="1">
        <f>LOOKUP(A3217,'Crude Price'!A3217:A7148,'Crude Price'!C3217:C7148)</f>
        <v>108.21</v>
      </c>
      <c r="F3217" s="15">
        <f t="shared" si="101"/>
        <v>1.2286603209808089E-2</v>
      </c>
    </row>
    <row r="3218" spans="1:6">
      <c r="A3218" s="11">
        <v>41221</v>
      </c>
      <c r="B3218" s="13">
        <v>10532.73468244202</v>
      </c>
      <c r="C3218" s="6">
        <v>10.241</v>
      </c>
      <c r="D3218" s="6">
        <f t="shared" si="100"/>
        <v>1.3654666666666666</v>
      </c>
      <c r="E3218" s="1">
        <f>LOOKUP(A3218,'Crude Price'!A3218:A7149,'Crude Price'!C3218:C7149)</f>
        <v>107.23</v>
      </c>
      <c r="F3218" s="15">
        <f t="shared" si="101"/>
        <v>1.2733998570051912E-2</v>
      </c>
    </row>
    <row r="3219" spans="1:6">
      <c r="A3219" s="11">
        <v>41222</v>
      </c>
      <c r="B3219" s="13">
        <v>13530.736386180795</v>
      </c>
      <c r="C3219" s="6">
        <v>10.780000000000001</v>
      </c>
      <c r="D3219" s="6">
        <f t="shared" si="100"/>
        <v>1.4373333333333336</v>
      </c>
      <c r="E3219" s="1">
        <f>LOOKUP(A3219,'Crude Price'!A3219:A7150,'Crude Price'!C3219:C7150)</f>
        <v>108.61</v>
      </c>
      <c r="F3219" s="15">
        <f t="shared" si="101"/>
        <v>1.3233894975907684E-2</v>
      </c>
    </row>
    <row r="3220" spans="1:6">
      <c r="A3220" s="11">
        <v>41225</v>
      </c>
      <c r="B3220" s="13">
        <v>13812.698667297667</v>
      </c>
      <c r="C3220" s="6">
        <v>11.049499999999998</v>
      </c>
      <c r="D3220" s="6">
        <f t="shared" si="100"/>
        <v>1.4732666666666665</v>
      </c>
      <c r="E3220" s="1">
        <f>LOOKUP(A3220,'Crude Price'!A3220:A7151,'Crude Price'!C3220:C7151)</f>
        <v>110.23</v>
      </c>
      <c r="F3220" s="15">
        <f t="shared" si="101"/>
        <v>1.3365387523057846E-2</v>
      </c>
    </row>
    <row r="3221" spans="1:6">
      <c r="A3221" s="11">
        <v>41226</v>
      </c>
      <c r="B3221" s="13">
        <v>21051.484280170378</v>
      </c>
      <c r="C3221" s="6">
        <v>12.397</v>
      </c>
      <c r="D3221" s="6">
        <f t="shared" si="100"/>
        <v>1.6529333333333334</v>
      </c>
      <c r="E3221" s="1">
        <f>LOOKUP(A3221,'Crude Price'!A3221:A7152,'Crude Price'!C3221:C7152)</f>
        <v>108.82</v>
      </c>
      <c r="F3221" s="15">
        <f t="shared" si="101"/>
        <v>1.5189609753109111E-2</v>
      </c>
    </row>
    <row r="3222" spans="1:6">
      <c r="A3222" s="11">
        <v>41227</v>
      </c>
      <c r="B3222" s="13">
        <v>23665.158014197823</v>
      </c>
      <c r="C3222" s="6">
        <v>12.936</v>
      </c>
      <c r="D3222" s="6">
        <f t="shared" si="100"/>
        <v>1.7247999999999999</v>
      </c>
      <c r="E3222" s="1">
        <f>LOOKUP(A3222,'Crude Price'!A3222:A7153,'Crude Price'!C3222:C7153)</f>
        <v>109.66</v>
      </c>
      <c r="F3222" s="15">
        <f t="shared" si="101"/>
        <v>1.5728615721320446E-2</v>
      </c>
    </row>
    <row r="3223" spans="1:6">
      <c r="A3223" s="11">
        <v>41228</v>
      </c>
      <c r="B3223" s="13">
        <v>26022.613101751067</v>
      </c>
      <c r="C3223" s="6">
        <v>13.475</v>
      </c>
      <c r="D3223" s="6">
        <f t="shared" si="100"/>
        <v>1.7966666666666666</v>
      </c>
      <c r="E3223" s="1">
        <f>LOOKUP(A3223,'Crude Price'!A3223:A7154,'Crude Price'!C3223:C7154)</f>
        <v>110.07</v>
      </c>
      <c r="F3223" s="15">
        <f t="shared" si="101"/>
        <v>1.6322946004058026E-2</v>
      </c>
    </row>
    <row r="3224" spans="1:6">
      <c r="A3224" s="11">
        <v>41229</v>
      </c>
      <c r="B3224" s="13">
        <v>25574.230470421204</v>
      </c>
      <c r="C3224" s="6">
        <v>13.475</v>
      </c>
      <c r="D3224" s="6">
        <f t="shared" si="100"/>
        <v>1.7966666666666666</v>
      </c>
      <c r="E3224" s="1">
        <f>LOOKUP(A3224,'Crude Price'!A3224:A7155,'Crude Price'!C3224:C7155)</f>
        <v>106.81</v>
      </c>
      <c r="F3224" s="15">
        <f t="shared" si="101"/>
        <v>1.6821146584277375E-2</v>
      </c>
    </row>
    <row r="3225" spans="1:6">
      <c r="A3225" s="11">
        <v>41232</v>
      </c>
      <c r="B3225" s="13">
        <v>33607.415657359197</v>
      </c>
      <c r="C3225" s="6">
        <v>15.092000000000001</v>
      </c>
      <c r="D3225" s="6">
        <f t="shared" si="100"/>
        <v>2.0122666666666666</v>
      </c>
      <c r="E3225" s="1">
        <f>LOOKUP(A3225,'Crude Price'!A3225:A7156,'Crude Price'!C3225:C7156)</f>
        <v>110.06</v>
      </c>
      <c r="F3225" s="15">
        <f t="shared" si="101"/>
        <v>1.8283360591192684E-2</v>
      </c>
    </row>
    <row r="3226" spans="1:6">
      <c r="A3226" s="11">
        <v>41233</v>
      </c>
      <c r="B3226" s="13">
        <v>33671.47031897775</v>
      </c>
      <c r="C3226" s="6">
        <v>15.092000000000001</v>
      </c>
      <c r="D3226" s="6">
        <f t="shared" si="100"/>
        <v>2.0122666666666666</v>
      </c>
      <c r="E3226" s="1">
        <f>LOOKUP(A3226,'Crude Price'!A3226:A7157,'Crude Price'!C3226:C7157)</f>
        <v>110.01</v>
      </c>
      <c r="F3226" s="15">
        <f t="shared" si="101"/>
        <v>1.8291670454201131E-2</v>
      </c>
    </row>
    <row r="3227" spans="1:6">
      <c r="A3227" s="11">
        <v>41234</v>
      </c>
      <c r="B3227" s="13">
        <v>34440.126258400371</v>
      </c>
      <c r="C3227" s="6">
        <v>15.092000000000001</v>
      </c>
      <c r="D3227" s="6">
        <f t="shared" si="100"/>
        <v>2.0122666666666666</v>
      </c>
      <c r="E3227" s="1">
        <f>LOOKUP(A3227,'Crude Price'!A3227:A7158,'Crude Price'!C3227:C7158)</f>
        <v>110.81</v>
      </c>
      <c r="F3227" s="15">
        <f t="shared" si="101"/>
        <v>1.8159612550010529E-2</v>
      </c>
    </row>
    <row r="3228" spans="1:6">
      <c r="A3228" s="11">
        <v>41235</v>
      </c>
      <c r="B3228" s="13">
        <v>32748.961421675358</v>
      </c>
      <c r="C3228" s="6">
        <v>14.822500000000002</v>
      </c>
      <c r="D3228" s="6">
        <f t="shared" si="100"/>
        <v>1.9763333333333335</v>
      </c>
      <c r="E3228" s="1">
        <f>LOOKUP(A3228,'Crude Price'!A3228:A7159,'Crude Price'!C3228:C7159)</f>
        <v>110.81</v>
      </c>
      <c r="F3228" s="15">
        <f t="shared" si="101"/>
        <v>1.7835333754474627E-2</v>
      </c>
    </row>
    <row r="3229" spans="1:6">
      <c r="A3229" s="11">
        <v>41236</v>
      </c>
      <c r="B3229" s="13">
        <v>32684.906760056805</v>
      </c>
      <c r="C3229" s="6">
        <v>14.822500000000002</v>
      </c>
      <c r="D3229" s="6">
        <f t="shared" si="100"/>
        <v>1.9763333333333335</v>
      </c>
      <c r="E3229" s="1">
        <f>LOOKUP(A3229,'Crude Price'!A3229:A7160,'Crude Price'!C3229:C7160)</f>
        <v>110.14</v>
      </c>
      <c r="F3229" s="15">
        <f t="shared" si="101"/>
        <v>1.7943829066037167E-2</v>
      </c>
    </row>
    <row r="3230" spans="1:6">
      <c r="A3230" s="11">
        <v>41239</v>
      </c>
      <c r="B3230" s="13">
        <v>31314.015231424521</v>
      </c>
      <c r="C3230" s="6">
        <v>14.553000000000001</v>
      </c>
      <c r="D3230" s="6">
        <f t="shared" si="100"/>
        <v>1.9404000000000001</v>
      </c>
      <c r="E3230" s="1">
        <f>LOOKUP(A3230,'Crude Price'!A3230:A7161,'Crude Price'!C3230:C7161)</f>
        <v>110.18</v>
      </c>
      <c r="F3230" s="15">
        <f t="shared" si="101"/>
        <v>1.7611181702668361E-2</v>
      </c>
    </row>
    <row r="3231" spans="1:6">
      <c r="A3231" s="11">
        <v>41240</v>
      </c>
      <c r="B3231" s="13">
        <v>28123.849542830096</v>
      </c>
      <c r="C3231" s="6">
        <v>14.013999999999999</v>
      </c>
      <c r="D3231" s="6">
        <f t="shared" si="100"/>
        <v>1.8685333333333332</v>
      </c>
      <c r="E3231" s="1">
        <f>LOOKUP(A3231,'Crude Price'!A3231:A7162,'Crude Price'!C3231:C7162)</f>
        <v>109.33</v>
      </c>
      <c r="F3231" s="15">
        <f t="shared" si="101"/>
        <v>1.7090764962346412E-2</v>
      </c>
    </row>
    <row r="3232" spans="1:6">
      <c r="A3232" s="11">
        <v>41241</v>
      </c>
      <c r="B3232" s="13">
        <v>24971.994881211536</v>
      </c>
      <c r="C3232" s="6">
        <v>13.205499999999999</v>
      </c>
      <c r="D3232" s="6">
        <f t="shared" si="100"/>
        <v>1.7607333333333333</v>
      </c>
      <c r="E3232" s="1">
        <f>LOOKUP(A3232,'Crude Price'!A3232:A7163,'Crude Price'!C3232:C7163)</f>
        <v>108.26</v>
      </c>
      <c r="F3232" s="15">
        <f t="shared" si="101"/>
        <v>1.6263932508159367E-2</v>
      </c>
    </row>
    <row r="3233" spans="1:6">
      <c r="A3233" s="11">
        <v>41242</v>
      </c>
      <c r="B3233" s="13">
        <v>24177.595307146239</v>
      </c>
      <c r="C3233" s="6">
        <v>12.936</v>
      </c>
      <c r="D3233" s="6">
        <f t="shared" si="100"/>
        <v>1.7247999999999999</v>
      </c>
      <c r="E3233" s="1">
        <f>LOOKUP(A3233,'Crude Price'!A3233:A7164,'Crude Price'!C3233:C7164)</f>
        <v>110.47</v>
      </c>
      <c r="F3233" s="15">
        <f t="shared" si="101"/>
        <v>1.5613288675658549E-2</v>
      </c>
    </row>
    <row r="3234" spans="1:6">
      <c r="A3234" s="11">
        <v>41243</v>
      </c>
      <c r="B3234" s="13">
        <v>23985.431322290591</v>
      </c>
      <c r="C3234" s="6">
        <v>12.936</v>
      </c>
      <c r="D3234" s="6">
        <f t="shared" si="100"/>
        <v>1.7247999999999999</v>
      </c>
      <c r="E3234" s="1">
        <f>LOOKUP(A3234,'Crude Price'!A3234:A7165,'Crude Price'!C3234:C7165)</f>
        <v>110.84</v>
      </c>
      <c r="F3234" s="15">
        <f t="shared" si="101"/>
        <v>1.5561169252977264E-2</v>
      </c>
    </row>
    <row r="3235" spans="1:6">
      <c r="A3235" s="11">
        <v>41246</v>
      </c>
      <c r="B3235" s="13">
        <v>23729.212675816376</v>
      </c>
      <c r="C3235" s="6">
        <v>12.936</v>
      </c>
      <c r="D3235" s="6">
        <f t="shared" si="100"/>
        <v>1.7247999999999999</v>
      </c>
      <c r="E3235" s="1">
        <f>LOOKUP(A3235,'Crude Price'!A3235:A7166,'Crude Price'!C3235:C7166)</f>
        <v>111.27</v>
      </c>
      <c r="F3235" s="15">
        <f t="shared" si="101"/>
        <v>1.5501033522063449E-2</v>
      </c>
    </row>
    <row r="3236" spans="1:6">
      <c r="A3236" s="11">
        <v>41247</v>
      </c>
      <c r="B3236" s="13">
        <v>23601.10335257927</v>
      </c>
      <c r="C3236" s="6">
        <v>12.936</v>
      </c>
      <c r="D3236" s="6">
        <f t="shared" si="100"/>
        <v>1.7247999999999999</v>
      </c>
      <c r="E3236" s="1">
        <f>LOOKUP(A3236,'Crude Price'!A3236:A7167,'Crude Price'!C3236:C7167)</f>
        <v>109.99</v>
      </c>
      <c r="F3236" s="15">
        <f t="shared" si="101"/>
        <v>1.5681425584144013E-2</v>
      </c>
    </row>
    <row r="3237" spans="1:6">
      <c r="A3237" s="11">
        <v>41248</v>
      </c>
      <c r="B3237" s="13">
        <v>21973.993177472788</v>
      </c>
      <c r="C3237" s="6">
        <v>12.666499999999999</v>
      </c>
      <c r="D3237" s="6">
        <f t="shared" si="100"/>
        <v>1.6888666666666665</v>
      </c>
      <c r="E3237" s="1">
        <f>LOOKUP(A3237,'Crude Price'!A3237:A7168,'Crude Price'!C3237:C7168)</f>
        <v>108.96</v>
      </c>
      <c r="F3237" s="15">
        <f t="shared" si="101"/>
        <v>1.5499877630934899E-2</v>
      </c>
    </row>
    <row r="3238" spans="1:6">
      <c r="A3238" s="11">
        <v>41249</v>
      </c>
      <c r="B3238" s="13">
        <v>22230.211823946993</v>
      </c>
      <c r="C3238" s="6">
        <v>12.666499999999999</v>
      </c>
      <c r="D3238" s="6">
        <f t="shared" si="100"/>
        <v>1.6888666666666665</v>
      </c>
      <c r="E3238" s="1">
        <f>LOOKUP(A3238,'Crude Price'!A3238:A7169,'Crude Price'!C3238:C7169)</f>
        <v>108.01</v>
      </c>
      <c r="F3238" s="15">
        <f t="shared" si="101"/>
        <v>1.5636206524087273E-2</v>
      </c>
    </row>
    <row r="3239" spans="1:6">
      <c r="A3239" s="11">
        <v>41250</v>
      </c>
      <c r="B3239" s="13">
        <v>22870.758440132508</v>
      </c>
      <c r="C3239" s="6">
        <v>12.666499999999999</v>
      </c>
      <c r="D3239" s="6">
        <f t="shared" si="100"/>
        <v>1.6888666666666665</v>
      </c>
      <c r="E3239" s="1">
        <f>LOOKUP(A3239,'Crude Price'!A3239:A7170,'Crude Price'!C3239:C7170)</f>
        <v>107.16</v>
      </c>
      <c r="F3239" s="15">
        <f t="shared" si="101"/>
        <v>1.5760233918128655E-2</v>
      </c>
    </row>
    <row r="3240" spans="1:6">
      <c r="A3240" s="11">
        <v>41253</v>
      </c>
      <c r="B3240" s="13">
        <v>21051.484280170378</v>
      </c>
      <c r="C3240" s="6">
        <v>12.397</v>
      </c>
      <c r="D3240" s="6">
        <f t="shared" si="100"/>
        <v>1.6529333333333334</v>
      </c>
      <c r="E3240" s="1">
        <f>LOOKUP(A3240,'Crude Price'!A3240:A7171,'Crude Price'!C3240:C7171)</f>
        <v>108.25</v>
      </c>
      <c r="F3240" s="15">
        <f t="shared" si="101"/>
        <v>1.5269591993841416E-2</v>
      </c>
    </row>
    <row r="3241" spans="1:6">
      <c r="A3241" s="11">
        <v>41254</v>
      </c>
      <c r="B3241" s="13">
        <v>21179.593603407484</v>
      </c>
      <c r="C3241" s="6">
        <v>12.397</v>
      </c>
      <c r="D3241" s="6">
        <f t="shared" si="100"/>
        <v>1.6529333333333334</v>
      </c>
      <c r="E3241" s="1">
        <f>LOOKUP(A3241,'Crude Price'!A3241:A7172,'Crude Price'!C3241:C7172)</f>
        <v>107.6</v>
      </c>
      <c r="F3241" s="15">
        <f t="shared" si="101"/>
        <v>1.536183395291202E-2</v>
      </c>
    </row>
    <row r="3242" spans="1:6">
      <c r="A3242" s="11">
        <v>41255</v>
      </c>
      <c r="B3242" s="13">
        <v>20987.429618551825</v>
      </c>
      <c r="C3242" s="6">
        <v>12.397</v>
      </c>
      <c r="D3242" s="6">
        <f t="shared" si="100"/>
        <v>1.6529333333333334</v>
      </c>
      <c r="E3242" s="1">
        <f>LOOKUP(A3242,'Crude Price'!A3242:A7173,'Crude Price'!C3242:C7173)</f>
        <v>110.17</v>
      </c>
      <c r="F3242" s="15">
        <f t="shared" si="101"/>
        <v>1.5003479471120389E-2</v>
      </c>
    </row>
    <row r="3243" spans="1:6">
      <c r="A3243" s="11">
        <v>41256</v>
      </c>
      <c r="B3243" s="13">
        <v>22934.81310175106</v>
      </c>
      <c r="C3243" s="6">
        <v>12.666499999999999</v>
      </c>
      <c r="D3243" s="6">
        <f t="shared" si="100"/>
        <v>1.6888666666666665</v>
      </c>
      <c r="E3243" s="1">
        <f>LOOKUP(A3243,'Crude Price'!A3243:A7174,'Crude Price'!C3243:C7174)</f>
        <v>110.18</v>
      </c>
      <c r="F3243" s="15">
        <f t="shared" si="101"/>
        <v>1.5328250741211349E-2</v>
      </c>
    </row>
    <row r="3244" spans="1:6">
      <c r="A3244" s="11">
        <v>41257</v>
      </c>
      <c r="B3244" s="13">
        <v>22550.485132039761</v>
      </c>
      <c r="C3244" s="6">
        <v>12.666499999999999</v>
      </c>
      <c r="D3244" s="6">
        <f t="shared" si="100"/>
        <v>1.6888666666666665</v>
      </c>
      <c r="E3244" s="1">
        <f>LOOKUP(A3244,'Crude Price'!A3244:A7175,'Crude Price'!C3244:C7175)</f>
        <v>109.28</v>
      </c>
      <c r="F3244" s="15">
        <f t="shared" si="101"/>
        <v>1.5454489995119568E-2</v>
      </c>
    </row>
    <row r="3245" spans="1:6">
      <c r="A3245" s="11">
        <v>41260</v>
      </c>
      <c r="B3245" s="13">
        <v>22486.430470421208</v>
      </c>
      <c r="C3245" s="6">
        <v>12.666499999999999</v>
      </c>
      <c r="D3245" s="6">
        <f t="shared" si="100"/>
        <v>1.6888666666666665</v>
      </c>
      <c r="E3245" s="1">
        <f>LOOKUP(A3245,'Crude Price'!A3245:A7176,'Crude Price'!C3245:C7176)</f>
        <v>109.35</v>
      </c>
      <c r="F3245" s="15">
        <f t="shared" si="101"/>
        <v>1.544459686023472E-2</v>
      </c>
    </row>
    <row r="3246" spans="1:6">
      <c r="A3246" s="11">
        <v>41261</v>
      </c>
      <c r="B3246" s="13">
        <v>23537.048690960717</v>
      </c>
      <c r="C3246" s="6">
        <v>12.936</v>
      </c>
      <c r="D3246" s="6">
        <f t="shared" si="100"/>
        <v>1.7247999999999999</v>
      </c>
      <c r="E3246" s="1">
        <f>LOOKUP(A3246,'Crude Price'!A3246:A7177,'Crude Price'!C3246:C7177)</f>
        <v>109.96</v>
      </c>
      <c r="F3246" s="15">
        <f t="shared" si="101"/>
        <v>1.568570389232448E-2</v>
      </c>
    </row>
    <row r="3247" spans="1:6">
      <c r="A3247" s="11">
        <v>41262</v>
      </c>
      <c r="B3247" s="13">
        <v>24651.721573118779</v>
      </c>
      <c r="C3247" s="6">
        <v>13.205499999999999</v>
      </c>
      <c r="D3247" s="6">
        <f t="shared" si="100"/>
        <v>1.7607333333333333</v>
      </c>
      <c r="E3247" s="1">
        <f>LOOKUP(A3247,'Crude Price'!A3247:A7178,'Crude Price'!C3247:C7178)</f>
        <v>109.95</v>
      </c>
      <c r="F3247" s="15">
        <f t="shared" si="101"/>
        <v>1.6013945732908898E-2</v>
      </c>
    </row>
    <row r="3248" spans="1:6">
      <c r="A3248" s="11">
        <v>41263</v>
      </c>
      <c r="B3248" s="13">
        <v>24715.776234737332</v>
      </c>
      <c r="C3248" s="6">
        <v>13.205499999999999</v>
      </c>
      <c r="D3248" s="6">
        <f t="shared" si="100"/>
        <v>1.7607333333333333</v>
      </c>
      <c r="E3248" s="1">
        <f>LOOKUP(A3248,'Crude Price'!A3248:A7179,'Crude Price'!C3248:C7179)</f>
        <v>110.57</v>
      </c>
      <c r="F3248" s="15">
        <f t="shared" si="101"/>
        <v>1.5924150613487686E-2</v>
      </c>
    </row>
    <row r="3249" spans="1:6">
      <c r="A3249" s="11">
        <v>41264</v>
      </c>
      <c r="B3249" s="13">
        <v>24907.940219592983</v>
      </c>
      <c r="C3249" s="6">
        <v>13.205499999999999</v>
      </c>
      <c r="D3249" s="6">
        <f t="shared" si="100"/>
        <v>1.7607333333333333</v>
      </c>
      <c r="E3249" s="1">
        <f>LOOKUP(A3249,'Crude Price'!A3249:A7180,'Crude Price'!C3249:C7180)</f>
        <v>109.13</v>
      </c>
      <c r="F3249" s="15">
        <f t="shared" si="101"/>
        <v>1.613427410733376E-2</v>
      </c>
    </row>
    <row r="3250" spans="1:6">
      <c r="A3250" s="11">
        <v>41267</v>
      </c>
      <c r="B3250" s="13">
        <v>23601.10335257927</v>
      </c>
      <c r="C3250" s="6">
        <v>12.936</v>
      </c>
      <c r="D3250" s="6">
        <f t="shared" si="100"/>
        <v>1.7247999999999999</v>
      </c>
      <c r="E3250" s="1">
        <f>LOOKUP(A3250,'Crude Price'!A3250:A7181,'Crude Price'!C3250:C7181)</f>
        <v>108.44</v>
      </c>
      <c r="F3250" s="15">
        <f t="shared" si="101"/>
        <v>1.5905569900405755E-2</v>
      </c>
    </row>
    <row r="3251" spans="1:6">
      <c r="A3251" s="11">
        <v>41276</v>
      </c>
      <c r="B3251" s="13">
        <v>22046.970468528154</v>
      </c>
      <c r="C3251" s="6">
        <v>12.641999999999999</v>
      </c>
      <c r="D3251" s="6">
        <f t="shared" si="100"/>
        <v>1.6856</v>
      </c>
      <c r="E3251" s="1">
        <f>LOOKUP(A3251,'Crude Price'!A3251:A7182,'Crude Price'!C3251:C7182)</f>
        <v>112.98</v>
      </c>
      <c r="F3251" s="15">
        <f t="shared" si="101"/>
        <v>1.4919454770755885E-2</v>
      </c>
    </row>
    <row r="3252" spans="1:6">
      <c r="A3252" s="11">
        <v>41277</v>
      </c>
      <c r="B3252" s="13">
        <v>21598.587837198298</v>
      </c>
      <c r="C3252" s="6">
        <v>12.641999999999999</v>
      </c>
      <c r="D3252" s="6">
        <f t="shared" si="100"/>
        <v>1.6856</v>
      </c>
      <c r="E3252" s="1">
        <f>LOOKUP(A3252,'Crude Price'!A3252:A7183,'Crude Price'!C3252:C7183)</f>
        <v>113.03</v>
      </c>
      <c r="F3252" s="15">
        <f t="shared" si="101"/>
        <v>1.4912854994249315E-2</v>
      </c>
    </row>
    <row r="3253" spans="1:6">
      <c r="A3253" s="11">
        <v>41278</v>
      </c>
      <c r="B3253" s="13">
        <v>21022.095882631329</v>
      </c>
      <c r="C3253" s="6">
        <v>12.641999999999999</v>
      </c>
      <c r="D3253" s="6">
        <f t="shared" si="100"/>
        <v>1.6856</v>
      </c>
      <c r="E3253" s="1">
        <f>LOOKUP(A3253,'Crude Price'!A3253:A7184,'Crude Price'!C3253:C7184)</f>
        <v>112.58</v>
      </c>
      <c r="F3253" s="15">
        <f t="shared" si="101"/>
        <v>1.4972464025581809E-2</v>
      </c>
    </row>
    <row r="3254" spans="1:6">
      <c r="A3254" s="11">
        <v>41281</v>
      </c>
      <c r="B3254" s="13">
        <v>21214.259867486981</v>
      </c>
      <c r="C3254" s="6">
        <v>12.641999999999999</v>
      </c>
      <c r="D3254" s="6">
        <f t="shared" si="100"/>
        <v>1.6856</v>
      </c>
      <c r="E3254" s="1">
        <f>LOOKUP(A3254,'Crude Price'!A3254:A7185,'Crude Price'!C3254:C7185)</f>
        <v>112.49</v>
      </c>
      <c r="F3254" s="15">
        <f t="shared" si="101"/>
        <v>1.4984443061605476E-2</v>
      </c>
    </row>
    <row r="3255" spans="1:6">
      <c r="A3255" s="11">
        <v>41282</v>
      </c>
      <c r="B3255" s="13">
        <v>21150.205205868435</v>
      </c>
      <c r="C3255" s="6">
        <v>12.641999999999999</v>
      </c>
      <c r="D3255" s="6">
        <f t="shared" si="100"/>
        <v>1.6856</v>
      </c>
      <c r="E3255" s="1">
        <f>LOOKUP(A3255,'Crude Price'!A3255:A7186,'Crude Price'!C3255:C7186)</f>
        <v>113.03</v>
      </c>
      <c r="F3255" s="15">
        <f t="shared" si="101"/>
        <v>1.4912854994249315E-2</v>
      </c>
    </row>
    <row r="3256" spans="1:6">
      <c r="A3256" s="11">
        <v>41283</v>
      </c>
      <c r="B3256" s="13">
        <v>21086.150544249882</v>
      </c>
      <c r="C3256" s="6">
        <v>12.641999999999999</v>
      </c>
      <c r="D3256" s="6">
        <f t="shared" si="100"/>
        <v>1.6856</v>
      </c>
      <c r="E3256" s="1">
        <f>LOOKUP(A3256,'Crude Price'!A3256:A7187,'Crude Price'!C3256:C7187)</f>
        <v>113.07</v>
      </c>
      <c r="F3256" s="15">
        <f t="shared" si="101"/>
        <v>1.4907579375608031E-2</v>
      </c>
    </row>
    <row r="3257" spans="1:6">
      <c r="A3257" s="11">
        <v>41284</v>
      </c>
      <c r="B3257" s="13">
        <v>21086.150544249882</v>
      </c>
      <c r="C3257" s="6">
        <v>12.641999999999999</v>
      </c>
      <c r="D3257" s="6">
        <f t="shared" si="100"/>
        <v>1.6856</v>
      </c>
      <c r="E3257" s="1">
        <f>LOOKUP(A3257,'Crude Price'!A3257:A7188,'Crude Price'!C3257:C7188)</f>
        <v>112.97</v>
      </c>
      <c r="F3257" s="15">
        <f t="shared" si="101"/>
        <v>1.4920775427104542E-2</v>
      </c>
    </row>
    <row r="3258" spans="1:6">
      <c r="A3258" s="11">
        <v>41285</v>
      </c>
      <c r="B3258" s="13">
        <v>21150.205205868435</v>
      </c>
      <c r="C3258" s="6">
        <v>12.641999999999999</v>
      </c>
      <c r="D3258" s="6">
        <f t="shared" si="100"/>
        <v>1.6856</v>
      </c>
      <c r="E3258" s="1">
        <f>LOOKUP(A3258,'Crude Price'!A3258:A7189,'Crude Price'!C3258:C7189)</f>
        <v>110.3</v>
      </c>
      <c r="F3258" s="15">
        <f t="shared" si="101"/>
        <v>1.528195829555757E-2</v>
      </c>
    </row>
    <row r="3259" spans="1:6">
      <c r="A3259" s="11">
        <v>41288</v>
      </c>
      <c r="B3259" s="13">
        <v>20103.069805963081</v>
      </c>
      <c r="C3259" s="6">
        <v>12.347999999999999</v>
      </c>
      <c r="D3259" s="6">
        <f t="shared" si="100"/>
        <v>1.6463999999999999</v>
      </c>
      <c r="E3259" s="1">
        <f>LOOKUP(A3259,'Crude Price'!A3259:A7190,'Crude Price'!C3259:C7190)</f>
        <v>111.32</v>
      </c>
      <c r="F3259" s="15">
        <f t="shared" si="101"/>
        <v>1.4789795185052102E-2</v>
      </c>
    </row>
    <row r="3260" spans="1:6">
      <c r="A3260" s="11">
        <v>41289</v>
      </c>
      <c r="B3260" s="13">
        <v>19718.74183625176</v>
      </c>
      <c r="C3260" s="6">
        <v>12.347999999999999</v>
      </c>
      <c r="D3260" s="6">
        <f t="shared" si="100"/>
        <v>1.6463999999999999</v>
      </c>
      <c r="E3260" s="1">
        <f>LOOKUP(A3260,'Crude Price'!A3260:A7191,'Crude Price'!C3260:C7191)</f>
        <v>111.72</v>
      </c>
      <c r="F3260" s="15">
        <f t="shared" si="101"/>
        <v>1.4736842105263158E-2</v>
      </c>
    </row>
    <row r="3261" spans="1:6">
      <c r="A3261" s="11">
        <v>41290</v>
      </c>
      <c r="B3261" s="13">
        <v>20295.23379081874</v>
      </c>
      <c r="C3261" s="6">
        <v>12.347999999999999</v>
      </c>
      <c r="D3261" s="6">
        <f t="shared" si="100"/>
        <v>1.6463999999999999</v>
      </c>
      <c r="E3261" s="1">
        <f>LOOKUP(A3261,'Crude Price'!A3261:A7192,'Crude Price'!C3261:C7192)</f>
        <v>110.97</v>
      </c>
      <c r="F3261" s="15">
        <f t="shared" si="101"/>
        <v>1.4836442281697755E-2</v>
      </c>
    </row>
    <row r="3262" spans="1:6">
      <c r="A3262" s="11">
        <v>41291</v>
      </c>
      <c r="B3262" s="13">
        <v>18415.387789872209</v>
      </c>
      <c r="C3262" s="6">
        <v>12.053999999999998</v>
      </c>
      <c r="D3262" s="6">
        <f t="shared" si="100"/>
        <v>1.6071999999999997</v>
      </c>
      <c r="E3262" s="1">
        <f>LOOKUP(A3262,'Crude Price'!A3262:A7193,'Crude Price'!C3262:C7193)</f>
        <v>111.01</v>
      </c>
      <c r="F3262" s="15">
        <f t="shared" si="101"/>
        <v>1.447797495721106E-2</v>
      </c>
    </row>
    <row r="3263" spans="1:6">
      <c r="A3263" s="11">
        <v>41292</v>
      </c>
      <c r="B3263" s="13">
        <v>16535.541788925697</v>
      </c>
      <c r="C3263" s="6">
        <v>11.76</v>
      </c>
      <c r="D3263" s="6">
        <f t="shared" si="100"/>
        <v>1.5680000000000001</v>
      </c>
      <c r="E3263" s="1">
        <f>LOOKUP(A3263,'Crude Price'!A3263:A7194,'Crude Price'!C3263:C7194)</f>
        <v>111.71</v>
      </c>
      <c r="F3263" s="15">
        <f t="shared" si="101"/>
        <v>1.4036344105272582E-2</v>
      </c>
    </row>
    <row r="3264" spans="1:6">
      <c r="A3264" s="11">
        <v>41295</v>
      </c>
      <c r="B3264" s="13">
        <v>16279.323142451494</v>
      </c>
      <c r="C3264" s="6">
        <v>11.76</v>
      </c>
      <c r="D3264" s="6">
        <f t="shared" si="100"/>
        <v>1.5680000000000001</v>
      </c>
      <c r="E3264" s="1">
        <f>LOOKUP(A3264,'Crude Price'!A3264:A7195,'Crude Price'!C3264:C7195)</f>
        <v>111.71</v>
      </c>
      <c r="F3264" s="15">
        <f t="shared" si="101"/>
        <v>1.4036344105272582E-2</v>
      </c>
    </row>
    <row r="3265" spans="1:6">
      <c r="A3265" s="11">
        <v>41296</v>
      </c>
      <c r="B3265" s="13">
        <v>12625.479649787036</v>
      </c>
      <c r="C3265" s="6">
        <v>10.878</v>
      </c>
      <c r="D3265" s="6">
        <f t="shared" si="100"/>
        <v>1.4503999999999999</v>
      </c>
      <c r="E3265" s="1">
        <f>LOOKUP(A3265,'Crude Price'!A3265:A7196,'Crude Price'!C3265:C7196)</f>
        <v>112.72</v>
      </c>
      <c r="F3265" s="15">
        <f t="shared" si="101"/>
        <v>1.2867281760113555E-2</v>
      </c>
    </row>
    <row r="3266" spans="1:6">
      <c r="A3266" s="11">
        <v>41297</v>
      </c>
      <c r="B3266" s="13">
        <v>9314.1702792238484</v>
      </c>
      <c r="C3266" s="6">
        <v>10.29</v>
      </c>
      <c r="D3266" s="6">
        <f t="shared" si="100"/>
        <v>1.3719999999999999</v>
      </c>
      <c r="E3266" s="1">
        <f>LOOKUP(A3266,'Crude Price'!A3266:A7197,'Crude Price'!C3266:C7197)</f>
        <v>113.68</v>
      </c>
      <c r="F3266" s="15">
        <f t="shared" si="101"/>
        <v>1.2068965517241377E-2</v>
      </c>
    </row>
    <row r="3267" spans="1:6">
      <c r="A3267" s="11">
        <v>41298</v>
      </c>
      <c r="B3267" s="13">
        <v>4891.670847136771</v>
      </c>
      <c r="C3267" s="6">
        <v>9.4079999999999995</v>
      </c>
      <c r="D3267" s="6">
        <f t="shared" ref="D3267:D3330" si="102">C3267/7.5</f>
        <v>1.2544</v>
      </c>
      <c r="E3267" s="1">
        <f>LOOKUP(A3267,'Crude Price'!A3267:A7198,'Crude Price'!C3267:C7198)</f>
        <v>114.59</v>
      </c>
      <c r="F3267" s="15">
        <f t="shared" ref="F3267:F3330" si="103">D3267/E3267</f>
        <v>1.0946854001221746E-2</v>
      </c>
    </row>
    <row r="3268" spans="1:6">
      <c r="A3268" s="11">
        <v>41299</v>
      </c>
      <c r="B3268" s="13">
        <v>3203.9888310459005</v>
      </c>
      <c r="C3268" s="6">
        <v>9.113999999999999</v>
      </c>
      <c r="D3268" s="6">
        <f t="shared" si="102"/>
        <v>1.2151999999999998</v>
      </c>
      <c r="E3268" s="1">
        <f>LOOKUP(A3268,'Crude Price'!A3268:A7199,'Crude Price'!C3268:C7199)</f>
        <v>113.88</v>
      </c>
      <c r="F3268" s="15">
        <f t="shared" si="103"/>
        <v>1.0670881629785738E-2</v>
      </c>
    </row>
    <row r="3269" spans="1:6">
      <c r="A3269" s="11">
        <v>41302</v>
      </c>
      <c r="B3269" s="13">
        <v>1580.3614765735836</v>
      </c>
      <c r="C3269" s="6">
        <v>8.8199999999999985</v>
      </c>
      <c r="D3269" s="6">
        <f t="shared" si="102"/>
        <v>1.1759999999999997</v>
      </c>
      <c r="E3269" s="1">
        <f>LOOKUP(A3269,'Crude Price'!A3269:A7200,'Crude Price'!C3269:C7200)</f>
        <v>113.92</v>
      </c>
      <c r="F3269" s="15">
        <f t="shared" si="103"/>
        <v>1.0323033707865166E-2</v>
      </c>
    </row>
    <row r="3270" spans="1:6">
      <c r="A3270" s="11">
        <v>41303</v>
      </c>
      <c r="B3270" s="13">
        <v>1388.197491717933</v>
      </c>
      <c r="C3270" s="6">
        <v>8.8199999999999985</v>
      </c>
      <c r="D3270" s="6">
        <f t="shared" si="102"/>
        <v>1.1759999999999997</v>
      </c>
      <c r="E3270" s="1">
        <f>LOOKUP(A3270,'Crude Price'!A3270:A7201,'Crude Price'!C3270:C7201)</f>
        <v>115.22</v>
      </c>
      <c r="F3270" s="15">
        <f t="shared" si="103"/>
        <v>1.0206561360874845E-2</v>
      </c>
    </row>
    <row r="3271" spans="1:6">
      <c r="A3271" s="11">
        <v>41304</v>
      </c>
      <c r="B3271" s="13">
        <v>2499.3875532418242</v>
      </c>
      <c r="C3271" s="6">
        <v>9.113999999999999</v>
      </c>
      <c r="D3271" s="6">
        <f t="shared" si="102"/>
        <v>1.2151999999999998</v>
      </c>
      <c r="E3271" s="1">
        <f>LOOKUP(A3271,'Crude Price'!A3271:A7202,'Crude Price'!C3271:C7202)</f>
        <v>115.42</v>
      </c>
      <c r="F3271" s="15">
        <f t="shared" si="103"/>
        <v>1.0528504591925142E-2</v>
      </c>
    </row>
    <row r="3272" spans="1:6">
      <c r="A3272" s="11">
        <v>41305</v>
      </c>
      <c r="B3272" s="13">
        <v>2243.1689067676202</v>
      </c>
      <c r="C3272" s="6">
        <v>9.113999999999999</v>
      </c>
      <c r="D3272" s="6">
        <f t="shared" si="102"/>
        <v>1.2151999999999998</v>
      </c>
      <c r="E3272" s="1">
        <f>LOOKUP(A3272,'Crude Price'!A3272:A7203,'Crude Price'!C3272:C7203)</f>
        <v>115.55</v>
      </c>
      <c r="F3272" s="15">
        <f t="shared" si="103"/>
        <v>1.0516659454781479E-2</v>
      </c>
    </row>
    <row r="3273" spans="1:6">
      <c r="A3273" s="11">
        <v>41306</v>
      </c>
      <c r="B3273" s="13">
        <v>769.9116895409328</v>
      </c>
      <c r="C3273" s="6">
        <v>9.113999999999999</v>
      </c>
      <c r="D3273" s="6">
        <f t="shared" si="102"/>
        <v>1.2151999999999998</v>
      </c>
      <c r="E3273" s="1">
        <f>LOOKUP(A3273,'Crude Price'!A3273:A7204,'Crude Price'!C3273:C7204)</f>
        <v>115.55</v>
      </c>
      <c r="F3273" s="15">
        <f t="shared" si="103"/>
        <v>1.0516659454781479E-2</v>
      </c>
    </row>
    <row r="3274" spans="1:6">
      <c r="A3274" s="11">
        <v>41309</v>
      </c>
      <c r="B3274" s="13">
        <v>1817.047089446289</v>
      </c>
      <c r="C3274" s="6">
        <v>9.4079999999999995</v>
      </c>
      <c r="D3274" s="6">
        <f t="shared" si="102"/>
        <v>1.2544</v>
      </c>
      <c r="E3274" s="1">
        <f>LOOKUP(A3274,'Crude Price'!A3274:A7205,'Crude Price'!C3274:C7205)</f>
        <v>116.06</v>
      </c>
      <c r="F3274" s="15">
        <f t="shared" si="103"/>
        <v>1.0808202653799759E-2</v>
      </c>
    </row>
    <row r="3275" spans="1:6">
      <c r="A3275" s="11">
        <v>41310</v>
      </c>
      <c r="B3275" s="13">
        <v>3290.3043066729765</v>
      </c>
      <c r="C3275" s="6">
        <v>9.4079999999999995</v>
      </c>
      <c r="D3275" s="6">
        <f t="shared" si="102"/>
        <v>1.2544</v>
      </c>
      <c r="E3275" s="1">
        <f>LOOKUP(A3275,'Crude Price'!A3275:A7206,'Crude Price'!C3275:C7206)</f>
        <v>117.03</v>
      </c>
      <c r="F3275" s="15">
        <f t="shared" si="103"/>
        <v>1.0718619157480987E-2</v>
      </c>
    </row>
    <row r="3276" spans="1:6">
      <c r="A3276" s="11">
        <v>41311</v>
      </c>
      <c r="B3276" s="13">
        <v>3034.085660198773</v>
      </c>
      <c r="C3276" s="6">
        <v>9.4079999999999995</v>
      </c>
      <c r="D3276" s="6">
        <f t="shared" si="102"/>
        <v>1.2544</v>
      </c>
      <c r="E3276" s="1">
        <f>LOOKUP(A3276,'Crude Price'!A3276:A7207,'Crude Price'!C3276:C7207)</f>
        <v>116.61</v>
      </c>
      <c r="F3276" s="15">
        <f t="shared" si="103"/>
        <v>1.0757224937826944E-2</v>
      </c>
    </row>
    <row r="3277" spans="1:6">
      <c r="A3277" s="11">
        <v>41312</v>
      </c>
      <c r="B3277" s="13">
        <v>1282.3489824893495</v>
      </c>
      <c r="C3277" s="6">
        <v>9.113999999999999</v>
      </c>
      <c r="D3277" s="6">
        <f t="shared" si="102"/>
        <v>1.2151999999999998</v>
      </c>
      <c r="E3277" s="1">
        <f>LOOKUP(A3277,'Crude Price'!A3277:A7208,'Crude Price'!C3277:C7208)</f>
        <v>117.17</v>
      </c>
      <c r="F3277" s="15">
        <f t="shared" si="103"/>
        <v>1.0371255440812494E-2</v>
      </c>
    </row>
    <row r="3278" spans="1:6">
      <c r="A3278" s="11">
        <v>41313</v>
      </c>
      <c r="B3278" s="13">
        <v>1154.239659252243</v>
      </c>
      <c r="C3278" s="6">
        <v>9.113999999999999</v>
      </c>
      <c r="D3278" s="6">
        <f t="shared" si="102"/>
        <v>1.2151999999999998</v>
      </c>
      <c r="E3278" s="1">
        <f>LOOKUP(A3278,'Crude Price'!A3278:A7209,'Crude Price'!C3278:C7209)</f>
        <v>118.9</v>
      </c>
      <c r="F3278" s="15">
        <f t="shared" si="103"/>
        <v>1.0220353238015137E-2</v>
      </c>
    </row>
    <row r="3279" spans="1:6">
      <c r="A3279" s="11">
        <v>41316</v>
      </c>
      <c r="B3279" s="13">
        <v>65.310411736856437</v>
      </c>
      <c r="C3279" s="6">
        <v>9.113999999999999</v>
      </c>
      <c r="D3279" s="6">
        <f t="shared" si="102"/>
        <v>1.2151999999999998</v>
      </c>
      <c r="E3279" s="1">
        <f>LOOKUP(A3279,'Crude Price'!A3279:A7210,'Crude Price'!C3279:C7210)</f>
        <v>118.29</v>
      </c>
      <c r="F3279" s="15">
        <f t="shared" si="103"/>
        <v>1.0273057739453882E-2</v>
      </c>
    </row>
    <row r="3280" spans="1:6">
      <c r="A3280" s="11">
        <v>41317</v>
      </c>
      <c r="B3280" s="13">
        <v>-703.34552768576395</v>
      </c>
      <c r="C3280" s="6">
        <v>9.113999999999999</v>
      </c>
      <c r="D3280" s="6">
        <f t="shared" si="102"/>
        <v>1.2151999999999998</v>
      </c>
      <c r="E3280" s="1">
        <f>LOOKUP(A3280,'Crude Price'!A3280:A7211,'Crude Price'!C3280:C7211)</f>
        <v>117.89</v>
      </c>
      <c r="F3280" s="15">
        <f t="shared" si="103"/>
        <v>1.0307914157265246E-2</v>
      </c>
    </row>
    <row r="3281" spans="1:6">
      <c r="A3281" s="11">
        <v>41318</v>
      </c>
      <c r="B3281" s="13">
        <v>962.07567439658328</v>
      </c>
      <c r="C3281" s="6">
        <v>9.113999999999999</v>
      </c>
      <c r="D3281" s="6">
        <f t="shared" si="102"/>
        <v>1.2151999999999998</v>
      </c>
      <c r="E3281" s="1">
        <f>LOOKUP(A3281,'Crude Price'!A3281:A7212,'Crude Price'!C3281:C7212)</f>
        <v>118.43</v>
      </c>
      <c r="F3281" s="15">
        <f t="shared" si="103"/>
        <v>1.026091361985983E-2</v>
      </c>
    </row>
    <row r="3282" spans="1:6">
      <c r="A3282" s="11">
        <v>41319</v>
      </c>
      <c r="B3282" s="13">
        <v>1090.1849976336898</v>
      </c>
      <c r="C3282" s="6">
        <v>9.113999999999999</v>
      </c>
      <c r="D3282" s="6">
        <f t="shared" si="102"/>
        <v>1.2151999999999998</v>
      </c>
      <c r="E3282" s="1">
        <f>LOOKUP(A3282,'Crude Price'!A3282:A7213,'Crude Price'!C3282:C7213)</f>
        <v>118.48</v>
      </c>
      <c r="F3282" s="15">
        <f t="shared" si="103"/>
        <v>1.0256583389601618E-2</v>
      </c>
    </row>
    <row r="3283" spans="1:6">
      <c r="A3283" s="11">
        <v>41320</v>
      </c>
      <c r="B3283" s="13">
        <v>2393.5390440132496</v>
      </c>
      <c r="C3283" s="6">
        <v>9.4079999999999995</v>
      </c>
      <c r="D3283" s="6">
        <f t="shared" si="102"/>
        <v>1.2544</v>
      </c>
      <c r="E3283" s="1">
        <f>LOOKUP(A3283,'Crude Price'!A3283:A7214,'Crude Price'!C3283:C7214)</f>
        <v>117.4</v>
      </c>
      <c r="F3283" s="15">
        <f t="shared" si="103"/>
        <v>1.0684838160136285E-2</v>
      </c>
    </row>
    <row r="3284" spans="1:6">
      <c r="A3284" s="11">
        <v>41323</v>
      </c>
      <c r="B3284" s="13">
        <v>2201.375059157599</v>
      </c>
      <c r="C3284" s="6">
        <v>9.4079999999999995</v>
      </c>
      <c r="D3284" s="6">
        <f t="shared" si="102"/>
        <v>1.2544</v>
      </c>
      <c r="E3284" s="1">
        <f>LOOKUP(A3284,'Crude Price'!A3284:A7215,'Crude Price'!C3284:C7215)</f>
        <v>117.4</v>
      </c>
      <c r="F3284" s="15">
        <f t="shared" si="103"/>
        <v>1.0684838160136285E-2</v>
      </c>
    </row>
    <row r="3285" spans="1:6">
      <c r="A3285" s="11">
        <v>41324</v>
      </c>
      <c r="B3285" s="13">
        <v>2201.375059157599</v>
      </c>
      <c r="C3285" s="6">
        <v>9.4079999999999995</v>
      </c>
      <c r="D3285" s="6">
        <f t="shared" si="102"/>
        <v>1.2544</v>
      </c>
      <c r="E3285" s="1">
        <f>LOOKUP(A3285,'Crude Price'!A3285:A7216,'Crude Price'!C3285:C7216)</f>
        <v>117.04</v>
      </c>
      <c r="F3285" s="15">
        <f t="shared" si="103"/>
        <v>1.0717703349282296E-2</v>
      </c>
    </row>
    <row r="3286" spans="1:6">
      <c r="A3286" s="11">
        <v>41325</v>
      </c>
      <c r="B3286" s="13">
        <v>3953.1117368670134</v>
      </c>
      <c r="C3286" s="6">
        <v>9.702</v>
      </c>
      <c r="D3286" s="6">
        <f t="shared" si="102"/>
        <v>1.2936000000000001</v>
      </c>
      <c r="E3286" s="1">
        <f>LOOKUP(A3286,'Crude Price'!A3286:A7217,'Crude Price'!C3286:C7217)</f>
        <v>116.23</v>
      </c>
      <c r="F3286" s="15">
        <f t="shared" si="103"/>
        <v>1.1129656715133787E-2</v>
      </c>
    </row>
    <row r="3287" spans="1:6">
      <c r="A3287" s="11">
        <v>41326</v>
      </c>
      <c r="B3287" s="13">
        <v>5961.0670610506404</v>
      </c>
      <c r="C3287" s="6">
        <v>9.9960000000000004</v>
      </c>
      <c r="D3287" s="6">
        <f t="shared" si="102"/>
        <v>1.3328</v>
      </c>
      <c r="E3287" s="1">
        <f>LOOKUP(A3287,'Crude Price'!A3287:A7218,'Crude Price'!C3287:C7218)</f>
        <v>114.19</v>
      </c>
      <c r="F3287" s="15">
        <f t="shared" si="103"/>
        <v>1.1671775111656011E-2</v>
      </c>
    </row>
    <row r="3288" spans="1:6">
      <c r="A3288" s="11">
        <v>41327</v>
      </c>
      <c r="B3288" s="13">
        <v>5448.6297681022243</v>
      </c>
      <c r="C3288" s="6">
        <v>9.9960000000000004</v>
      </c>
      <c r="D3288" s="6">
        <f t="shared" si="102"/>
        <v>1.3328</v>
      </c>
      <c r="E3288" s="1">
        <f>LOOKUP(A3288,'Crude Price'!A3288:A7219,'Crude Price'!C3288:C7219)</f>
        <v>113.74</v>
      </c>
      <c r="F3288" s="15">
        <f t="shared" si="103"/>
        <v>1.1717953226657288E-2</v>
      </c>
    </row>
    <row r="3289" spans="1:6">
      <c r="A3289" s="11">
        <v>41330</v>
      </c>
      <c r="B3289" s="13">
        <v>5832.9577378135345</v>
      </c>
      <c r="C3289" s="6">
        <v>9.9960000000000004</v>
      </c>
      <c r="D3289" s="6">
        <f t="shared" si="102"/>
        <v>1.3328</v>
      </c>
      <c r="E3289" s="1">
        <f>LOOKUP(A3289,'Crude Price'!A3289:A7220,'Crude Price'!C3289:C7220)</f>
        <v>114.55</v>
      </c>
      <c r="F3289" s="15">
        <f t="shared" si="103"/>
        <v>1.1635093845482322E-2</v>
      </c>
    </row>
    <row r="3290" spans="1:6">
      <c r="A3290" s="11">
        <v>41331</v>
      </c>
      <c r="B3290" s="13">
        <v>4593.6583530525368</v>
      </c>
      <c r="C3290" s="6">
        <v>9.702</v>
      </c>
      <c r="D3290" s="6">
        <f t="shared" si="102"/>
        <v>1.2936000000000001</v>
      </c>
      <c r="E3290" s="1">
        <f>LOOKUP(A3290,'Crude Price'!A3290:A7221,'Crude Price'!C3290:C7221)</f>
        <v>112.96</v>
      </c>
      <c r="F3290" s="15">
        <f t="shared" si="103"/>
        <v>1.1451841359773372E-2</v>
      </c>
    </row>
    <row r="3291" spans="1:6">
      <c r="A3291" s="11">
        <v>41332</v>
      </c>
      <c r="B3291" s="13">
        <v>4401.4943681968771</v>
      </c>
      <c r="C3291" s="6">
        <v>9.702</v>
      </c>
      <c r="D3291" s="6">
        <f t="shared" si="102"/>
        <v>1.2936000000000001</v>
      </c>
      <c r="E3291" s="1">
        <f>LOOKUP(A3291,'Crude Price'!A3291:A7222,'Crude Price'!C3291:C7222)</f>
        <v>112.24</v>
      </c>
      <c r="F3291" s="15">
        <f t="shared" si="103"/>
        <v>1.1525302922309338E-2</v>
      </c>
    </row>
    <row r="3292" spans="1:6">
      <c r="A3292" s="11">
        <v>41333</v>
      </c>
      <c r="B3292" s="13">
        <v>3290.3043066729765</v>
      </c>
      <c r="C3292" s="6">
        <v>9.4079999999999995</v>
      </c>
      <c r="D3292" s="6">
        <f t="shared" si="102"/>
        <v>1.2544</v>
      </c>
      <c r="E3292" s="1">
        <f>LOOKUP(A3292,'Crude Price'!A3292:A7223,'Crude Price'!C3292:C7223)</f>
        <v>112.2</v>
      </c>
      <c r="F3292" s="15">
        <f t="shared" si="103"/>
        <v>1.1180035650623886E-2</v>
      </c>
    </row>
    <row r="3293" spans="1:6">
      <c r="A3293" s="11">
        <v>41334</v>
      </c>
      <c r="B3293" s="13">
        <v>3802.7415996213931</v>
      </c>
      <c r="C3293" s="6">
        <v>9.4079999999999995</v>
      </c>
      <c r="D3293" s="6">
        <f t="shared" si="102"/>
        <v>1.2544</v>
      </c>
      <c r="E3293" s="1">
        <f>LOOKUP(A3293,'Crude Price'!A3293:A7224,'Crude Price'!C3293:C7224)</f>
        <v>110.14</v>
      </c>
      <c r="F3293" s="15">
        <f t="shared" si="103"/>
        <v>1.1389141093154167E-2</v>
      </c>
    </row>
    <row r="3294" spans="1:6">
      <c r="A3294" s="11">
        <v>41337</v>
      </c>
      <c r="B3294" s="13">
        <v>3994.9055844770437</v>
      </c>
      <c r="C3294" s="6">
        <v>9.4079999999999995</v>
      </c>
      <c r="D3294" s="6">
        <f t="shared" si="102"/>
        <v>1.2544</v>
      </c>
      <c r="E3294" s="1">
        <f>LOOKUP(A3294,'Crude Price'!A3294:A7225,'Crude Price'!C3294:C7225)</f>
        <v>109.9</v>
      </c>
      <c r="F3294" s="15">
        <f t="shared" si="103"/>
        <v>1.1414012738853502E-2</v>
      </c>
    </row>
    <row r="3295" spans="1:6">
      <c r="A3295" s="11">
        <v>41338</v>
      </c>
      <c r="B3295" s="13">
        <v>3866.7962612399465</v>
      </c>
      <c r="C3295" s="6">
        <v>9.4079999999999995</v>
      </c>
      <c r="D3295" s="6">
        <f t="shared" si="102"/>
        <v>1.2544</v>
      </c>
      <c r="E3295" s="1">
        <f>LOOKUP(A3295,'Crude Price'!A3295:A7226,'Crude Price'!C3295:C7226)</f>
        <v>110.42</v>
      </c>
      <c r="F3295" s="15">
        <f t="shared" si="103"/>
        <v>1.1360260822314798E-2</v>
      </c>
    </row>
    <row r="3296" spans="1:6">
      <c r="A3296" s="11">
        <v>41339</v>
      </c>
      <c r="B3296" s="13">
        <v>5042.0409843824</v>
      </c>
      <c r="C3296" s="6">
        <v>9.702</v>
      </c>
      <c r="D3296" s="6">
        <f t="shared" si="102"/>
        <v>1.2936000000000001</v>
      </c>
      <c r="E3296" s="1">
        <f>LOOKUP(A3296,'Crude Price'!A3296:A7227,'Crude Price'!C3296:C7227)</f>
        <v>110.27</v>
      </c>
      <c r="F3296" s="15">
        <f t="shared" si="103"/>
        <v>1.1731205223542216E-2</v>
      </c>
    </row>
    <row r="3297" spans="1:6">
      <c r="A3297" s="11">
        <v>41340</v>
      </c>
      <c r="B3297" s="13">
        <v>4849.8769995267403</v>
      </c>
      <c r="C3297" s="6">
        <v>9.702</v>
      </c>
      <c r="D3297" s="6">
        <f t="shared" si="102"/>
        <v>1.2936000000000001</v>
      </c>
      <c r="E3297" s="1">
        <f>LOOKUP(A3297,'Crude Price'!A3297:A7228,'Crude Price'!C3297:C7228)</f>
        <v>110.42</v>
      </c>
      <c r="F3297" s="15">
        <f t="shared" si="103"/>
        <v>1.1715268973012135E-2</v>
      </c>
    </row>
    <row r="3298" spans="1:6">
      <c r="A3298" s="11">
        <v>41341</v>
      </c>
      <c r="B3298" s="13">
        <v>5234.2049692380506</v>
      </c>
      <c r="C3298" s="6">
        <v>9.702</v>
      </c>
      <c r="D3298" s="6">
        <f t="shared" si="102"/>
        <v>1.2936000000000001</v>
      </c>
      <c r="E3298" s="1">
        <f>LOOKUP(A3298,'Crude Price'!A3298:A7229,'Crude Price'!C3298:C7229)</f>
        <v>108.91</v>
      </c>
      <c r="F3298" s="15">
        <f t="shared" si="103"/>
        <v>1.1877697181158756E-2</v>
      </c>
    </row>
    <row r="3299" spans="1:6">
      <c r="A3299" s="11">
        <v>41344</v>
      </c>
      <c r="B3299" s="13">
        <v>5298.2596308566035</v>
      </c>
      <c r="C3299" s="6">
        <v>9.702</v>
      </c>
      <c r="D3299" s="6">
        <f t="shared" si="102"/>
        <v>1.2936000000000001</v>
      </c>
      <c r="E3299" s="1">
        <f>LOOKUP(A3299,'Crude Price'!A3299:A7230,'Crude Price'!C3299:C7230)</f>
        <v>108.64</v>
      </c>
      <c r="F3299" s="15">
        <f t="shared" si="103"/>
        <v>1.1907216494845361E-2</v>
      </c>
    </row>
    <row r="3300" spans="1:6">
      <c r="A3300" s="11">
        <v>41345</v>
      </c>
      <c r="B3300" s="13">
        <v>6473.5043539990575</v>
      </c>
      <c r="C3300" s="6">
        <v>9.9960000000000004</v>
      </c>
      <c r="D3300" s="6">
        <f t="shared" si="102"/>
        <v>1.3328</v>
      </c>
      <c r="E3300" s="1">
        <f>LOOKUP(A3300,'Crude Price'!A3300:A7231,'Crude Price'!C3300:C7231)</f>
        <v>108.48</v>
      </c>
      <c r="F3300" s="15">
        <f t="shared" si="103"/>
        <v>1.2286135693215339E-2</v>
      </c>
    </row>
    <row r="3301" spans="1:6">
      <c r="A3301" s="11">
        <v>41346</v>
      </c>
      <c r="B3301" s="13">
        <v>6153.2310459063001</v>
      </c>
      <c r="C3301" s="6">
        <v>9.9960000000000004</v>
      </c>
      <c r="D3301" s="6">
        <f t="shared" si="102"/>
        <v>1.3328</v>
      </c>
      <c r="E3301" s="1">
        <f>LOOKUP(A3301,'Crude Price'!A3301:A7232,'Crude Price'!C3301:C7232)</f>
        <v>107.51</v>
      </c>
      <c r="F3301" s="15">
        <f t="shared" si="103"/>
        <v>1.2396986326853316E-2</v>
      </c>
    </row>
    <row r="3302" spans="1:6">
      <c r="A3302" s="11">
        <v>41347</v>
      </c>
      <c r="B3302" s="13">
        <v>6409.4496923805045</v>
      </c>
      <c r="C3302" s="6">
        <v>9.9960000000000004</v>
      </c>
      <c r="D3302" s="6">
        <f t="shared" si="102"/>
        <v>1.3328</v>
      </c>
      <c r="E3302" s="1">
        <f>LOOKUP(A3302,'Crude Price'!A3302:A7233,'Crude Price'!C3302:C7233)</f>
        <v>108.1</v>
      </c>
      <c r="F3302" s="15">
        <f t="shared" si="103"/>
        <v>1.2329324699352452E-2</v>
      </c>
    </row>
    <row r="3303" spans="1:6">
      <c r="A3303" s="11">
        <v>41348</v>
      </c>
      <c r="B3303" s="13">
        <v>6217.2857075248448</v>
      </c>
      <c r="C3303" s="6">
        <v>9.9960000000000004</v>
      </c>
      <c r="D3303" s="6">
        <f t="shared" si="102"/>
        <v>1.3328</v>
      </c>
      <c r="E3303" s="1">
        <f>LOOKUP(A3303,'Crude Price'!A3303:A7234,'Crude Price'!C3303:C7234)</f>
        <v>109.32</v>
      </c>
      <c r="F3303" s="15">
        <f t="shared" si="103"/>
        <v>1.2191730698865717E-2</v>
      </c>
    </row>
    <row r="3304" spans="1:6">
      <c r="A3304" s="11">
        <v>41351</v>
      </c>
      <c r="B3304" s="13">
        <v>7840.9130619971611</v>
      </c>
      <c r="C3304" s="6">
        <v>10.29</v>
      </c>
      <c r="D3304" s="6">
        <f t="shared" si="102"/>
        <v>1.3719999999999999</v>
      </c>
      <c r="E3304" s="1">
        <f>LOOKUP(A3304,'Crude Price'!A3304:A7235,'Crude Price'!C3304:C7235)</f>
        <v>108.54</v>
      </c>
      <c r="F3304" s="15">
        <f t="shared" si="103"/>
        <v>1.2640501197715126E-2</v>
      </c>
    </row>
    <row r="3305" spans="1:6">
      <c r="A3305" s="11">
        <v>41352</v>
      </c>
      <c r="B3305" s="13">
        <v>7776.8584003786082</v>
      </c>
      <c r="C3305" s="6">
        <v>10.29</v>
      </c>
      <c r="D3305" s="6">
        <f t="shared" si="102"/>
        <v>1.3719999999999999</v>
      </c>
      <c r="E3305" s="1">
        <f>LOOKUP(A3305,'Crude Price'!A3305:A7236,'Crude Price'!C3305:C7236)</f>
        <v>106.91</v>
      </c>
      <c r="F3305" s="15">
        <f t="shared" si="103"/>
        <v>1.2833224207277148E-2</v>
      </c>
    </row>
    <row r="3306" spans="1:6">
      <c r="A3306" s="11">
        <v>41353</v>
      </c>
      <c r="B3306" s="13">
        <v>10041.032371036439</v>
      </c>
      <c r="C3306" s="6">
        <v>10.584</v>
      </c>
      <c r="D3306" s="6">
        <f t="shared" si="102"/>
        <v>1.4112</v>
      </c>
      <c r="E3306" s="1">
        <f>LOOKUP(A3306,'Crude Price'!A3306:A7237,'Crude Price'!C3306:C7237)</f>
        <v>108.27</v>
      </c>
      <c r="F3306" s="15">
        <f t="shared" si="103"/>
        <v>1.3034081463009144E-2</v>
      </c>
    </row>
    <row r="3307" spans="1:6">
      <c r="A3307" s="11">
        <v>41354</v>
      </c>
      <c r="B3307" s="13">
        <v>11792.769048745862</v>
      </c>
      <c r="C3307" s="6">
        <v>10.878</v>
      </c>
      <c r="D3307" s="6">
        <f t="shared" si="102"/>
        <v>1.4503999999999999</v>
      </c>
      <c r="E3307" s="1">
        <f>LOOKUP(A3307,'Crude Price'!A3307:A7238,'Crude Price'!C3307:C7238)</f>
        <v>106.41</v>
      </c>
      <c r="F3307" s="15">
        <f t="shared" si="103"/>
        <v>1.36302979043323E-2</v>
      </c>
    </row>
    <row r="3308" spans="1:6">
      <c r="A3308" s="11">
        <v>41355</v>
      </c>
      <c r="B3308" s="13">
        <v>11920.87837198297</v>
      </c>
      <c r="C3308" s="6">
        <v>10.878</v>
      </c>
      <c r="D3308" s="6">
        <f t="shared" si="102"/>
        <v>1.4503999999999999</v>
      </c>
      <c r="E3308" s="1">
        <f>LOOKUP(A3308,'Crude Price'!A3308:A7239,'Crude Price'!C3308:C7239)</f>
        <v>106.51</v>
      </c>
      <c r="F3308" s="15">
        <f t="shared" si="103"/>
        <v>1.3617500704159232E-2</v>
      </c>
    </row>
    <row r="3309" spans="1:6">
      <c r="A3309" s="11">
        <v>41358</v>
      </c>
      <c r="B3309" s="13">
        <v>10169.141694273545</v>
      </c>
      <c r="C3309" s="6">
        <v>10.584</v>
      </c>
      <c r="D3309" s="6">
        <f t="shared" si="102"/>
        <v>1.4112</v>
      </c>
      <c r="E3309" s="1">
        <f>LOOKUP(A3309,'Crude Price'!A3309:A7240,'Crude Price'!C3309:C7240)</f>
        <v>106.66</v>
      </c>
      <c r="F3309" s="15">
        <f t="shared" si="103"/>
        <v>1.3230826926682919E-2</v>
      </c>
    </row>
    <row r="3310" spans="1:6">
      <c r="A3310" s="11">
        <v>41359</v>
      </c>
      <c r="B3310" s="13">
        <v>8737.6783246568884</v>
      </c>
      <c r="C3310" s="6">
        <v>10.29</v>
      </c>
      <c r="D3310" s="6">
        <f t="shared" si="102"/>
        <v>1.3719999999999999</v>
      </c>
      <c r="E3310" s="1">
        <f>LOOKUP(A3310,'Crude Price'!A3310:A7241,'Crude Price'!C3310:C7241)</f>
        <v>107.1</v>
      </c>
      <c r="F3310" s="15">
        <f t="shared" si="103"/>
        <v>1.2810457516339869E-2</v>
      </c>
    </row>
    <row r="3311" spans="1:6">
      <c r="A3311" s="11">
        <v>41360</v>
      </c>
      <c r="B3311" s="13">
        <v>6921.8869853289207</v>
      </c>
      <c r="C3311" s="6">
        <v>9.9960000000000004</v>
      </c>
      <c r="D3311" s="6">
        <f t="shared" si="102"/>
        <v>1.3328</v>
      </c>
      <c r="E3311" s="1">
        <f>LOOKUP(A3311,'Crude Price'!A3311:A7242,'Crude Price'!C3311:C7242)</f>
        <v>108.51</v>
      </c>
      <c r="F3311" s="15">
        <f t="shared" si="103"/>
        <v>1.2282738918072066E-2</v>
      </c>
    </row>
    <row r="3312" spans="1:6">
      <c r="A3312" s="11">
        <v>41361</v>
      </c>
      <c r="B3312" s="13">
        <v>6537.5590156176104</v>
      </c>
      <c r="C3312" s="6">
        <v>9.9960000000000004</v>
      </c>
      <c r="D3312" s="6">
        <f t="shared" si="102"/>
        <v>1.3328</v>
      </c>
      <c r="E3312" s="1">
        <f>LOOKUP(A3312,'Crude Price'!A3312:A7243,'Crude Price'!C3312:C7243)</f>
        <v>108.46</v>
      </c>
      <c r="F3312" s="15">
        <f t="shared" si="103"/>
        <v>1.2288401253918496E-2</v>
      </c>
    </row>
    <row r="3313" spans="1:6">
      <c r="A3313" s="11">
        <v>41366</v>
      </c>
      <c r="B3313" s="13">
        <v>5106.0956460009529</v>
      </c>
      <c r="C3313" s="6">
        <v>9.702</v>
      </c>
      <c r="D3313" s="6">
        <f t="shared" si="102"/>
        <v>1.2936000000000001</v>
      </c>
      <c r="E3313" s="1">
        <f>LOOKUP(A3313,'Crude Price'!A3313:A7244,'Crude Price'!C3313:C7244)</f>
        <v>109.66</v>
      </c>
      <c r="F3313" s="15">
        <f t="shared" si="103"/>
        <v>1.1796461790990335E-2</v>
      </c>
    </row>
    <row r="3314" spans="1:6">
      <c r="A3314" s="11">
        <v>41367</v>
      </c>
      <c r="B3314" s="13">
        <v>3866.7962612399465</v>
      </c>
      <c r="C3314" s="6">
        <v>9.4079999999999995</v>
      </c>
      <c r="D3314" s="6">
        <f t="shared" si="102"/>
        <v>1.2544</v>
      </c>
      <c r="E3314" s="1">
        <f>LOOKUP(A3314,'Crude Price'!A3314:A7245,'Crude Price'!C3314:C7245)</f>
        <v>107.82</v>
      </c>
      <c r="F3314" s="15">
        <f t="shared" si="103"/>
        <v>1.1634205156742719E-2</v>
      </c>
    </row>
    <row r="3315" spans="1:6">
      <c r="A3315" s="11">
        <v>41368</v>
      </c>
      <c r="B3315" s="13">
        <v>4699.5068622811204</v>
      </c>
      <c r="C3315" s="6">
        <v>9.4079999999999995</v>
      </c>
      <c r="D3315" s="6">
        <f t="shared" si="102"/>
        <v>1.2544</v>
      </c>
      <c r="E3315" s="1">
        <f>LOOKUP(A3315,'Crude Price'!A3315:A7246,'Crude Price'!C3315:C7246)</f>
        <v>105.09</v>
      </c>
      <c r="F3315" s="15">
        <f t="shared" si="103"/>
        <v>1.19364354362927E-2</v>
      </c>
    </row>
    <row r="3316" spans="1:6">
      <c r="A3316" s="11">
        <v>41369</v>
      </c>
      <c r="B3316" s="13">
        <v>4699.5068622811204</v>
      </c>
      <c r="C3316" s="6">
        <v>9.4079999999999995</v>
      </c>
      <c r="D3316" s="6">
        <f t="shared" si="102"/>
        <v>1.2544</v>
      </c>
      <c r="E3316" s="1">
        <f>LOOKUP(A3316,'Crude Price'!A3316:A7247,'Crude Price'!C3316:C7247)</f>
        <v>103.98</v>
      </c>
      <c r="F3316" s="15">
        <f t="shared" si="103"/>
        <v>1.206385843431429E-2</v>
      </c>
    </row>
    <row r="3317" spans="1:6">
      <c r="A3317" s="11">
        <v>41372</v>
      </c>
      <c r="B3317" s="13">
        <v>3011.8248461902499</v>
      </c>
      <c r="C3317" s="6">
        <v>9.113999999999999</v>
      </c>
      <c r="D3317" s="6">
        <f t="shared" si="102"/>
        <v>1.2151999999999998</v>
      </c>
      <c r="E3317" s="1">
        <f>LOOKUP(A3317,'Crude Price'!A3317:A7248,'Crude Price'!C3317:C7248)</f>
        <v>103.16</v>
      </c>
      <c r="F3317" s="15">
        <f t="shared" si="103"/>
        <v>1.1779759596742923E-2</v>
      </c>
    </row>
    <row r="3318" spans="1:6">
      <c r="A3318" s="11">
        <v>41373</v>
      </c>
      <c r="B3318" s="13">
        <v>2883.7155229531436</v>
      </c>
      <c r="C3318" s="6">
        <v>9.113999999999999</v>
      </c>
      <c r="D3318" s="6">
        <f t="shared" si="102"/>
        <v>1.2151999999999998</v>
      </c>
      <c r="E3318" s="1">
        <f>LOOKUP(A3318,'Crude Price'!A3318:A7249,'Crude Price'!C3318:C7249)</f>
        <v>104.08</v>
      </c>
      <c r="F3318" s="15">
        <f t="shared" si="103"/>
        <v>1.1675634127594156E-2</v>
      </c>
    </row>
    <row r="3319" spans="1:6">
      <c r="A3319" s="11">
        <v>41374</v>
      </c>
      <c r="B3319" s="13">
        <v>2883.7155229531436</v>
      </c>
      <c r="C3319" s="6">
        <v>9.113999999999999</v>
      </c>
      <c r="D3319" s="6">
        <f t="shared" si="102"/>
        <v>1.2151999999999998</v>
      </c>
      <c r="E3319" s="1">
        <f>LOOKUP(A3319,'Crude Price'!A3319:A7250,'Crude Price'!C3319:C7250)</f>
        <v>104.8</v>
      </c>
      <c r="F3319" s="15">
        <f t="shared" si="103"/>
        <v>1.1595419847328243E-2</v>
      </c>
    </row>
    <row r="3320" spans="1:6">
      <c r="A3320" s="11">
        <v>41375</v>
      </c>
      <c r="B3320" s="13">
        <v>3075.8795078087942</v>
      </c>
      <c r="C3320" s="6">
        <v>9.113999999999999</v>
      </c>
      <c r="D3320" s="6">
        <f t="shared" si="102"/>
        <v>1.2151999999999998</v>
      </c>
      <c r="E3320" s="1">
        <f>LOOKUP(A3320,'Crude Price'!A3320:A7251,'Crude Price'!C3320:C7251)</f>
        <v>103.62</v>
      </c>
      <c r="F3320" s="15">
        <f t="shared" si="103"/>
        <v>1.1727465740204591E-2</v>
      </c>
    </row>
    <row r="3321" spans="1:6">
      <c r="A3321" s="11">
        <v>41376</v>
      </c>
      <c r="B3321" s="13">
        <v>3332.0981542829977</v>
      </c>
      <c r="C3321" s="6">
        <v>9.113999999999999</v>
      </c>
      <c r="D3321" s="6">
        <f t="shared" si="102"/>
        <v>1.2151999999999998</v>
      </c>
      <c r="E3321" s="1">
        <f>LOOKUP(A3321,'Crude Price'!A3321:A7252,'Crude Price'!C3321:C7252)</f>
        <v>100.58</v>
      </c>
      <c r="F3321" s="15">
        <f t="shared" si="103"/>
        <v>1.2081924835951481E-2</v>
      </c>
    </row>
    <row r="3322" spans="1:6">
      <c r="A3322" s="11">
        <v>41379</v>
      </c>
      <c r="B3322" s="13">
        <v>3908.5901088499677</v>
      </c>
      <c r="C3322" s="6">
        <v>9.113999999999999</v>
      </c>
      <c r="D3322" s="6">
        <f t="shared" si="102"/>
        <v>1.2151999999999998</v>
      </c>
      <c r="E3322" s="1">
        <f>LOOKUP(A3322,'Crude Price'!A3322:A7253,'Crude Price'!C3322:C7253)</f>
        <v>99.32</v>
      </c>
      <c r="F3322" s="15">
        <f t="shared" si="103"/>
        <v>1.2235199355618204E-2</v>
      </c>
    </row>
    <row r="3323" spans="1:6">
      <c r="A3323" s="11">
        <v>41380</v>
      </c>
      <c r="B3323" s="13">
        <v>4549.1367250354906</v>
      </c>
      <c r="C3323" s="6">
        <v>9.113999999999999</v>
      </c>
      <c r="D3323" s="6">
        <f t="shared" si="102"/>
        <v>1.2151999999999998</v>
      </c>
      <c r="E3323" s="1">
        <f>LOOKUP(A3323,'Crude Price'!A3323:A7254,'Crude Price'!C3323:C7254)</f>
        <v>97.88</v>
      </c>
      <c r="F3323" s="15">
        <f t="shared" si="103"/>
        <v>1.2415202288516549E-2</v>
      </c>
    </row>
    <row r="3324" spans="1:6">
      <c r="A3324" s="11">
        <v>41381</v>
      </c>
      <c r="B3324" s="13">
        <v>5019.7801703738769</v>
      </c>
      <c r="C3324" s="6">
        <v>9.4079999999999995</v>
      </c>
      <c r="D3324" s="6">
        <f t="shared" si="102"/>
        <v>1.2544</v>
      </c>
      <c r="E3324" s="1">
        <f>LOOKUP(A3324,'Crude Price'!A3324:A7255,'Crude Price'!C3324:C7255)</f>
        <v>96.84</v>
      </c>
      <c r="F3324" s="15">
        <f t="shared" si="103"/>
        <v>1.2953325072284179E-2</v>
      </c>
    </row>
    <row r="3325" spans="1:6">
      <c r="A3325" s="11">
        <v>41382</v>
      </c>
      <c r="B3325" s="13">
        <v>5468.162801703741</v>
      </c>
      <c r="C3325" s="6">
        <v>9.4079999999999995</v>
      </c>
      <c r="D3325" s="6">
        <f t="shared" si="102"/>
        <v>1.2544</v>
      </c>
      <c r="E3325" s="1">
        <f>LOOKUP(A3325,'Crude Price'!A3325:A7256,'Crude Price'!C3325:C7256)</f>
        <v>97.48</v>
      </c>
      <c r="F3325" s="15">
        <f t="shared" si="103"/>
        <v>1.2868280672958555E-2</v>
      </c>
    </row>
    <row r="3326" spans="1:6">
      <c r="A3326" s="11">
        <v>41383</v>
      </c>
      <c r="B3326" s="13">
        <v>5211.9441552295366</v>
      </c>
      <c r="C3326" s="6">
        <v>9.4079999999999995</v>
      </c>
      <c r="D3326" s="6">
        <f t="shared" si="102"/>
        <v>1.2544</v>
      </c>
      <c r="E3326" s="1">
        <f>LOOKUP(A3326,'Crude Price'!A3326:A7257,'Crude Price'!C3326:C7257)</f>
        <v>98.94</v>
      </c>
      <c r="F3326" s="15">
        <f t="shared" si="103"/>
        <v>1.2678390944006468E-2</v>
      </c>
    </row>
    <row r="3327" spans="1:6">
      <c r="A3327" s="11">
        <v>41386</v>
      </c>
      <c r="B3327" s="13">
        <v>5788.4361097964975</v>
      </c>
      <c r="C3327" s="6">
        <v>9.4079999999999995</v>
      </c>
      <c r="D3327" s="6">
        <f t="shared" si="102"/>
        <v>1.2544</v>
      </c>
      <c r="E3327" s="1">
        <f>LOOKUP(A3327,'Crude Price'!A3327:A7258,'Crude Price'!C3327:C7258)</f>
        <v>99.07</v>
      </c>
      <c r="F3327" s="15">
        <f t="shared" si="103"/>
        <v>1.2661754315130716E-2</v>
      </c>
    </row>
    <row r="3328" spans="1:6">
      <c r="A3328" s="11">
        <v>41387</v>
      </c>
      <c r="B3328" s="13">
        <v>5724.3814481779445</v>
      </c>
      <c r="C3328" s="6">
        <v>9.4079999999999995</v>
      </c>
      <c r="D3328" s="6">
        <f t="shared" si="102"/>
        <v>1.2544</v>
      </c>
      <c r="E3328" s="1">
        <f>LOOKUP(A3328,'Crude Price'!A3328:A7259,'Crude Price'!C3328:C7259)</f>
        <v>99.25</v>
      </c>
      <c r="F3328" s="15">
        <f t="shared" si="103"/>
        <v>1.2638790931989923E-2</v>
      </c>
    </row>
    <row r="3329" spans="1:6">
      <c r="A3329" s="11">
        <v>41388</v>
      </c>
      <c r="B3329" s="13">
        <v>5404.1081400851872</v>
      </c>
      <c r="C3329" s="6">
        <v>9.4079999999999995</v>
      </c>
      <c r="D3329" s="6">
        <f t="shared" si="102"/>
        <v>1.2544</v>
      </c>
      <c r="E3329" s="1">
        <f>LOOKUP(A3329,'Crude Price'!A3329:A7260,'Crude Price'!C3329:C7260)</f>
        <v>100.71</v>
      </c>
      <c r="F3329" s="15">
        <f t="shared" si="103"/>
        <v>1.2455565485056101E-2</v>
      </c>
    </row>
    <row r="3330" spans="1:6">
      <c r="A3330" s="11">
        <v>41389</v>
      </c>
      <c r="B3330" s="13">
        <v>5275.9988168480904</v>
      </c>
      <c r="C3330" s="6">
        <v>9.4079999999999995</v>
      </c>
      <c r="D3330" s="6">
        <f t="shared" si="102"/>
        <v>1.2544</v>
      </c>
      <c r="E3330" s="1">
        <f>LOOKUP(A3330,'Crude Price'!A3330:A7261,'Crude Price'!C3330:C7261)</f>
        <v>101.62</v>
      </c>
      <c r="F3330" s="15">
        <f t="shared" si="103"/>
        <v>1.234402676638457E-2</v>
      </c>
    </row>
    <row r="3331" spans="1:6">
      <c r="A3331" s="11">
        <v>41390</v>
      </c>
      <c r="B3331" s="13">
        <v>4763.5615238996643</v>
      </c>
      <c r="C3331" s="6">
        <v>9.4079999999999995</v>
      </c>
      <c r="D3331" s="6">
        <f t="shared" ref="D3331:D3394" si="104">C3331/7.5</f>
        <v>1.2544</v>
      </c>
      <c r="E3331" s="1">
        <f>LOOKUP(A3331,'Crude Price'!A3331:A7262,'Crude Price'!C3331:C7262)</f>
        <v>102.39</v>
      </c>
      <c r="F3331" s="15">
        <f t="shared" ref="F3331:F3394" si="105">D3331/E3331</f>
        <v>1.2251196405899013E-2</v>
      </c>
    </row>
    <row r="3332" spans="1:6">
      <c r="A3332" s="11">
        <v>41393</v>
      </c>
      <c r="B3332" s="13">
        <v>4635.4522006625666</v>
      </c>
      <c r="C3332" s="6">
        <v>9.4079999999999995</v>
      </c>
      <c r="D3332" s="6">
        <f t="shared" si="104"/>
        <v>1.2544</v>
      </c>
      <c r="E3332" s="1">
        <f>LOOKUP(A3332,'Crude Price'!A3332:A7263,'Crude Price'!C3332:C7263)</f>
        <v>102.88</v>
      </c>
      <c r="F3332" s="15">
        <f t="shared" si="105"/>
        <v>1.2192846034214619E-2</v>
      </c>
    </row>
    <row r="3333" spans="1:6">
      <c r="A3333" s="11">
        <v>41394</v>
      </c>
      <c r="B3333" s="13">
        <v>6066.9155702792241</v>
      </c>
      <c r="C3333" s="6">
        <v>9.702</v>
      </c>
      <c r="D3333" s="6">
        <f t="shared" si="104"/>
        <v>1.2936000000000001</v>
      </c>
      <c r="E3333" s="1">
        <f>LOOKUP(A3333,'Crude Price'!A3333:A7264,'Crude Price'!C3333:C7264)</f>
        <v>101.53</v>
      </c>
      <c r="F3333" s="15">
        <f t="shared" si="105"/>
        <v>1.2741061755146263E-2</v>
      </c>
    </row>
    <row r="3334" spans="1:6">
      <c r="A3334" s="11">
        <v>41395</v>
      </c>
      <c r="B3334" s="13">
        <v>3911.3178892569831</v>
      </c>
      <c r="C3334" s="6">
        <v>9.9960000000000004</v>
      </c>
      <c r="D3334" s="6">
        <f t="shared" si="104"/>
        <v>1.3328</v>
      </c>
      <c r="E3334" s="1">
        <f>LOOKUP(A3334,'Crude Price'!A3334:A7265,'Crude Price'!C3334:C7265)</f>
        <v>98.34</v>
      </c>
      <c r="F3334" s="15">
        <f t="shared" si="105"/>
        <v>1.3552979459019726E-2</v>
      </c>
    </row>
    <row r="3335" spans="1:6">
      <c r="A3335" s="11">
        <v>41396</v>
      </c>
      <c r="B3335" s="13">
        <v>7818.6522479886389</v>
      </c>
      <c r="C3335" s="6">
        <v>9.9960000000000004</v>
      </c>
      <c r="D3335" s="6">
        <f t="shared" si="104"/>
        <v>1.3328</v>
      </c>
      <c r="E3335" s="1">
        <f>LOOKUP(A3335,'Crude Price'!A3335:A7266,'Crude Price'!C3335:C7266)</f>
        <v>100.32</v>
      </c>
      <c r="F3335" s="15">
        <f t="shared" si="105"/>
        <v>1.3285486443381182E-2</v>
      </c>
    </row>
    <row r="3336" spans="1:6">
      <c r="A3336" s="11">
        <v>41397</v>
      </c>
      <c r="B3336" s="13">
        <v>7242.160293421678</v>
      </c>
      <c r="C3336" s="6">
        <v>9.9960000000000004</v>
      </c>
      <c r="D3336" s="6">
        <f t="shared" si="104"/>
        <v>1.3328</v>
      </c>
      <c r="E3336" s="1">
        <f>LOOKUP(A3336,'Crude Price'!A3336:A7267,'Crude Price'!C3336:C7267)</f>
        <v>104.6</v>
      </c>
      <c r="F3336" s="15">
        <f t="shared" si="105"/>
        <v>1.274187380497132E-2</v>
      </c>
    </row>
    <row r="3337" spans="1:6">
      <c r="A3337" s="11">
        <v>41401</v>
      </c>
      <c r="B3337" s="13">
        <v>8161.1863700899275</v>
      </c>
      <c r="C3337" s="6">
        <v>10.29</v>
      </c>
      <c r="D3337" s="6">
        <f t="shared" si="104"/>
        <v>1.3719999999999999</v>
      </c>
      <c r="E3337" s="1">
        <f>LOOKUP(A3337,'Crude Price'!A3337:A7268,'Crude Price'!C3337:C7268)</f>
        <v>105.18</v>
      </c>
      <c r="F3337" s="15">
        <f t="shared" si="105"/>
        <v>1.3044305000950749E-2</v>
      </c>
    </row>
    <row r="3338" spans="1:6">
      <c r="A3338" s="11">
        <v>41402</v>
      </c>
      <c r="B3338" s="13">
        <v>10233.196355892098</v>
      </c>
      <c r="C3338" s="6">
        <v>10.584</v>
      </c>
      <c r="D3338" s="6">
        <f t="shared" si="104"/>
        <v>1.4112</v>
      </c>
      <c r="E3338" s="1">
        <f>LOOKUP(A3338,'Crude Price'!A3338:A7269,'Crude Price'!C3338:C7269)</f>
        <v>103.79</v>
      </c>
      <c r="F3338" s="15">
        <f t="shared" si="105"/>
        <v>1.3596685615184506E-2</v>
      </c>
    </row>
    <row r="3339" spans="1:6">
      <c r="A3339" s="11">
        <v>41403</v>
      </c>
      <c r="B3339" s="13">
        <v>16151.213819214388</v>
      </c>
      <c r="C3339" s="6">
        <v>11.76</v>
      </c>
      <c r="D3339" s="6">
        <f t="shared" si="104"/>
        <v>1.5680000000000001</v>
      </c>
      <c r="E3339" s="1">
        <f>LOOKUP(A3339,'Crude Price'!A3339:A7270,'Crude Price'!C3339:C7270)</f>
        <v>103.59</v>
      </c>
      <c r="F3339" s="15">
        <f t="shared" si="105"/>
        <v>1.5136596196544068E-2</v>
      </c>
    </row>
    <row r="3340" spans="1:6">
      <c r="A3340" s="11">
        <v>41404</v>
      </c>
      <c r="B3340" s="13">
        <v>16535.541788925697</v>
      </c>
      <c r="C3340" s="6">
        <v>11.76</v>
      </c>
      <c r="D3340" s="6">
        <f t="shared" si="104"/>
        <v>1.5680000000000001</v>
      </c>
      <c r="E3340" s="1">
        <f>LOOKUP(A3340,'Crude Price'!A3340:A7271,'Crude Price'!C3340:C7271)</f>
        <v>101.31</v>
      </c>
      <c r="F3340" s="15">
        <f t="shared" si="105"/>
        <v>1.5477248050537953E-2</v>
      </c>
    </row>
    <row r="3341" spans="1:6">
      <c r="A3341" s="11">
        <v>41407</v>
      </c>
      <c r="B3341" s="13">
        <v>17688.525698059628</v>
      </c>
      <c r="C3341" s="6">
        <v>11.76</v>
      </c>
      <c r="D3341" s="6">
        <f t="shared" si="104"/>
        <v>1.5680000000000001</v>
      </c>
      <c r="E3341" s="1">
        <f>LOOKUP(A3341,'Crude Price'!A3341:A7272,'Crude Price'!C3341:C7272)</f>
        <v>102.17</v>
      </c>
      <c r="F3341" s="15">
        <f t="shared" si="105"/>
        <v>1.5346970735049427E-2</v>
      </c>
    </row>
    <row r="3342" spans="1:6">
      <c r="A3342" s="11">
        <v>41408</v>
      </c>
      <c r="B3342" s="13">
        <v>17688.525698059628</v>
      </c>
      <c r="C3342" s="6">
        <v>11.76</v>
      </c>
      <c r="D3342" s="6">
        <f t="shared" si="104"/>
        <v>1.5680000000000001</v>
      </c>
      <c r="E3342" s="1">
        <f>LOOKUP(A3342,'Crude Price'!A3342:A7273,'Crude Price'!C3342:C7273)</f>
        <v>102.7</v>
      </c>
      <c r="F3342" s="15">
        <f t="shared" si="105"/>
        <v>1.5267770204479066E-2</v>
      </c>
    </row>
    <row r="3343" spans="1:6">
      <c r="A3343" s="11">
        <v>41409</v>
      </c>
      <c r="B3343" s="13">
        <v>17944.744344533843</v>
      </c>
      <c r="C3343" s="6">
        <v>11.76</v>
      </c>
      <c r="D3343" s="6">
        <f t="shared" si="104"/>
        <v>1.5680000000000001</v>
      </c>
      <c r="E3343" s="1">
        <f>LOOKUP(A3343,'Crude Price'!A3343:A7274,'Crude Price'!C3343:C7274)</f>
        <v>101.57</v>
      </c>
      <c r="F3343" s="15">
        <f t="shared" si="105"/>
        <v>1.5437629221226741E-2</v>
      </c>
    </row>
    <row r="3344" spans="1:6">
      <c r="A3344" s="11">
        <v>41410</v>
      </c>
      <c r="B3344" s="13">
        <v>14313.161665877897</v>
      </c>
      <c r="C3344" s="6">
        <v>11.171999999999999</v>
      </c>
      <c r="D3344" s="6">
        <f t="shared" si="104"/>
        <v>1.4895999999999998</v>
      </c>
      <c r="E3344" s="1">
        <f>LOOKUP(A3344,'Crude Price'!A3344:A7275,'Crude Price'!C3344:C7275)</f>
        <v>104.27</v>
      </c>
      <c r="F3344" s="15">
        <f t="shared" si="105"/>
        <v>1.4285988299606788E-2</v>
      </c>
    </row>
    <row r="3345" spans="1:6">
      <c r="A3345" s="11">
        <v>41411</v>
      </c>
      <c r="B3345" s="13">
        <v>11174.483246568852</v>
      </c>
      <c r="C3345" s="6">
        <v>11.171999999999999</v>
      </c>
      <c r="D3345" s="6">
        <f t="shared" si="104"/>
        <v>1.4895999999999998</v>
      </c>
      <c r="E3345" s="1">
        <f>LOOKUP(A3345,'Crude Price'!A3345:A7276,'Crude Price'!C3345:C7276)</f>
        <v>103.83</v>
      </c>
      <c r="F3345" s="15">
        <f t="shared" si="105"/>
        <v>1.4346527978426272E-2</v>
      </c>
    </row>
    <row r="3346" spans="1:6">
      <c r="A3346" s="11">
        <v>41414</v>
      </c>
      <c r="B3346" s="13">
        <v>11046.373923331746</v>
      </c>
      <c r="C3346" s="6">
        <v>11.171999999999999</v>
      </c>
      <c r="D3346" s="6">
        <f t="shared" si="104"/>
        <v>1.4895999999999998</v>
      </c>
      <c r="E3346" s="1">
        <f>LOOKUP(A3346,'Crude Price'!A3346:A7277,'Crude Price'!C3346:C7277)</f>
        <v>104.55</v>
      </c>
      <c r="F3346" s="15">
        <f t="shared" si="105"/>
        <v>1.4247728359636537E-2</v>
      </c>
    </row>
    <row r="3347" spans="1:6">
      <c r="A3347" s="11">
        <v>41415</v>
      </c>
      <c r="B3347" s="13">
        <v>8247.5018457169954</v>
      </c>
      <c r="C3347" s="6">
        <v>10.584</v>
      </c>
      <c r="D3347" s="6">
        <f t="shared" si="104"/>
        <v>1.4112</v>
      </c>
      <c r="E3347" s="1">
        <f>LOOKUP(A3347,'Crude Price'!A3347:A7278,'Crude Price'!C3347:C7278)</f>
        <v>103.1</v>
      </c>
      <c r="F3347" s="15">
        <f t="shared" si="105"/>
        <v>1.3687681862269641E-2</v>
      </c>
    </row>
    <row r="3348" spans="1:6">
      <c r="A3348" s="11">
        <v>41416</v>
      </c>
      <c r="B3348" s="13">
        <v>8311.5565073355483</v>
      </c>
      <c r="C3348" s="6">
        <v>10.584</v>
      </c>
      <c r="D3348" s="6">
        <f t="shared" si="104"/>
        <v>1.4112</v>
      </c>
      <c r="E3348" s="1">
        <f>LOOKUP(A3348,'Crude Price'!A3348:A7279,'Crude Price'!C3348:C7279)</f>
        <v>102.14</v>
      </c>
      <c r="F3348" s="15">
        <f t="shared" si="105"/>
        <v>1.3816330526728021E-2</v>
      </c>
    </row>
    <row r="3349" spans="1:6">
      <c r="A3349" s="11">
        <v>41417</v>
      </c>
      <c r="B3349" s="13">
        <v>12583.685802176997</v>
      </c>
      <c r="C3349" s="6">
        <v>11.171999999999999</v>
      </c>
      <c r="D3349" s="6">
        <f t="shared" si="104"/>
        <v>1.4895999999999998</v>
      </c>
      <c r="E3349" s="1">
        <f>LOOKUP(A3349,'Crude Price'!A3349:A7280,'Crude Price'!C3349:C7280)</f>
        <v>100.46</v>
      </c>
      <c r="F3349" s="15">
        <f t="shared" si="105"/>
        <v>1.4827792156082022E-2</v>
      </c>
    </row>
    <row r="3350" spans="1:6">
      <c r="A3350" s="11">
        <v>41418</v>
      </c>
      <c r="B3350" s="13">
        <v>12285.673308092762</v>
      </c>
      <c r="C3350" s="6">
        <v>11.465999999999999</v>
      </c>
      <c r="D3350" s="6">
        <f t="shared" si="104"/>
        <v>1.5287999999999999</v>
      </c>
      <c r="E3350" s="1">
        <f>LOOKUP(A3350,'Crude Price'!A3350:A7281,'Crude Price'!C3350:C7281)</f>
        <v>101.24</v>
      </c>
      <c r="F3350" s="15">
        <f t="shared" si="105"/>
        <v>1.5100750691426313E-2</v>
      </c>
    </row>
    <row r="3351" spans="1:6">
      <c r="A3351" s="11">
        <v>41422</v>
      </c>
      <c r="B3351" s="13">
        <v>17797.101987695209</v>
      </c>
      <c r="C3351" s="6">
        <v>12.347999999999999</v>
      </c>
      <c r="D3351" s="6">
        <f t="shared" si="104"/>
        <v>1.6463999999999999</v>
      </c>
      <c r="E3351" s="1">
        <f>LOOKUP(A3351,'Crude Price'!A3351:A7282,'Crude Price'!C3351:C7282)</f>
        <v>103.77</v>
      </c>
      <c r="F3351" s="15">
        <f t="shared" si="105"/>
        <v>1.586585718415727E-2</v>
      </c>
    </row>
    <row r="3352" spans="1:6">
      <c r="A3352" s="11">
        <v>41423</v>
      </c>
      <c r="B3352" s="13">
        <v>23779.174112636061</v>
      </c>
      <c r="C3352" s="6">
        <v>13.523999999999999</v>
      </c>
      <c r="D3352" s="6">
        <f t="shared" si="104"/>
        <v>1.8031999999999999</v>
      </c>
      <c r="E3352" s="1">
        <f>LOOKUP(A3352,'Crude Price'!A3352:A7283,'Crude Price'!C3352:C7283)</f>
        <v>102.14</v>
      </c>
      <c r="F3352" s="15">
        <f t="shared" si="105"/>
        <v>1.7654200117485804E-2</v>
      </c>
    </row>
    <row r="3353" spans="1:6">
      <c r="A3353" s="11">
        <v>41424</v>
      </c>
      <c r="B3353" s="13">
        <v>25018.473497397059</v>
      </c>
      <c r="C3353" s="6">
        <v>13.817999999999998</v>
      </c>
      <c r="D3353" s="6">
        <f t="shared" si="104"/>
        <v>1.8423999999999998</v>
      </c>
      <c r="E3353" s="1">
        <f>LOOKUP(A3353,'Crude Price'!A3353:A7284,'Crude Price'!C3353:C7284)</f>
        <v>101.79</v>
      </c>
      <c r="F3353" s="15">
        <f t="shared" si="105"/>
        <v>1.8100009824147754E-2</v>
      </c>
    </row>
    <row r="3354" spans="1:6">
      <c r="A3354" s="11">
        <v>41425</v>
      </c>
      <c r="B3354" s="13">
        <v>25146.582820634165</v>
      </c>
      <c r="C3354" s="6">
        <v>13.817999999999998</v>
      </c>
      <c r="D3354" s="6">
        <f t="shared" si="104"/>
        <v>1.8423999999999998</v>
      </c>
      <c r="E3354" s="1">
        <f>LOOKUP(A3354,'Crude Price'!A3354:A7285,'Crude Price'!C3354:C7285)</f>
        <v>100.43</v>
      </c>
      <c r="F3354" s="15">
        <f t="shared" si="105"/>
        <v>1.8345116001194858E-2</v>
      </c>
    </row>
    <row r="3355" spans="1:6">
      <c r="A3355" s="11">
        <v>41428</v>
      </c>
      <c r="B3355" s="13">
        <v>22155.546758163753</v>
      </c>
      <c r="C3355" s="6">
        <v>13.23</v>
      </c>
      <c r="D3355" s="6">
        <f t="shared" si="104"/>
        <v>1.764</v>
      </c>
      <c r="E3355" s="1">
        <f>LOOKUP(A3355,'Crude Price'!A3355:A7286,'Crude Price'!C3355:C7286)</f>
        <v>101.63</v>
      </c>
      <c r="F3355" s="15">
        <f t="shared" si="105"/>
        <v>1.7357079602479585E-2</v>
      </c>
    </row>
    <row r="3356" spans="1:6">
      <c r="A3356" s="11">
        <v>41429</v>
      </c>
      <c r="B3356" s="13">
        <v>20339.755418835775</v>
      </c>
      <c r="C3356" s="6">
        <v>12.936</v>
      </c>
      <c r="D3356" s="6">
        <f t="shared" si="104"/>
        <v>1.7247999999999999</v>
      </c>
      <c r="E3356" s="1">
        <f>LOOKUP(A3356,'Crude Price'!A3356:A7287,'Crude Price'!C3356:C7287)</f>
        <v>102.04</v>
      </c>
      <c r="F3356" s="15">
        <f t="shared" si="105"/>
        <v>1.6903175225401801E-2</v>
      </c>
    </row>
    <row r="3357" spans="1:6">
      <c r="A3357" s="11">
        <v>41430</v>
      </c>
      <c r="B3357" s="13">
        <v>18652.073402744914</v>
      </c>
      <c r="C3357" s="6">
        <v>12.641999999999999</v>
      </c>
      <c r="D3357" s="6">
        <f t="shared" si="104"/>
        <v>1.6856</v>
      </c>
      <c r="E3357" s="1">
        <f>LOOKUP(A3357,'Crude Price'!A3357:A7288,'Crude Price'!C3357:C7288)</f>
        <v>103.51</v>
      </c>
      <c r="F3357" s="15">
        <f t="shared" si="105"/>
        <v>1.6284416964544489E-2</v>
      </c>
    </row>
    <row r="3358" spans="1:6">
      <c r="A3358" s="11">
        <v>41431</v>
      </c>
      <c r="B3358" s="13">
        <v>17092.500709891141</v>
      </c>
      <c r="C3358" s="6">
        <v>12.347999999999999</v>
      </c>
      <c r="D3358" s="6">
        <f t="shared" si="104"/>
        <v>1.6463999999999999</v>
      </c>
      <c r="E3358" s="1">
        <f>LOOKUP(A3358,'Crude Price'!A3358:A7289,'Crude Price'!C3358:C7289)</f>
        <v>103.37</v>
      </c>
      <c r="F3358" s="15">
        <f t="shared" si="105"/>
        <v>1.5927251620392761E-2</v>
      </c>
    </row>
    <row r="3359" spans="1:6">
      <c r="A3359" s="11">
        <v>41432</v>
      </c>
      <c r="B3359" s="13">
        <v>17476.828679602451</v>
      </c>
      <c r="C3359" s="6">
        <v>12.347999999999999</v>
      </c>
      <c r="D3359" s="6">
        <f t="shared" si="104"/>
        <v>1.6463999999999999</v>
      </c>
      <c r="E3359" s="1">
        <f>LOOKUP(A3359,'Crude Price'!A3359:A7290,'Crude Price'!C3359:C7290)</f>
        <v>104.07</v>
      </c>
      <c r="F3359" s="15">
        <f t="shared" si="105"/>
        <v>1.5820121072355146E-2</v>
      </c>
    </row>
    <row r="3360" spans="1:6">
      <c r="A3360" s="11">
        <v>41435</v>
      </c>
      <c r="B3360" s="13">
        <v>17797.101987695209</v>
      </c>
      <c r="C3360" s="6">
        <v>12.347999999999999</v>
      </c>
      <c r="D3360" s="6">
        <f t="shared" si="104"/>
        <v>1.6463999999999999</v>
      </c>
      <c r="E3360" s="1">
        <f>LOOKUP(A3360,'Crude Price'!A3360:A7291,'Crude Price'!C3360:C7291)</f>
        <v>103.87</v>
      </c>
      <c r="F3360" s="15">
        <f t="shared" si="105"/>
        <v>1.5850582458842782E-2</v>
      </c>
    </row>
    <row r="3361" spans="1:6">
      <c r="A3361" s="11">
        <v>41436</v>
      </c>
      <c r="B3361" s="13">
        <v>19164.51069569333</v>
      </c>
      <c r="C3361" s="6">
        <v>12.641999999999999</v>
      </c>
      <c r="D3361" s="6">
        <f t="shared" si="104"/>
        <v>1.6856</v>
      </c>
      <c r="E3361" s="1">
        <f>LOOKUP(A3361,'Crude Price'!A3361:A7292,'Crude Price'!C3361:C7292)</f>
        <v>101.5</v>
      </c>
      <c r="F3361" s="15">
        <f t="shared" si="105"/>
        <v>1.6606896551724138E-2</v>
      </c>
    </row>
    <row r="3362" spans="1:6">
      <c r="A3362" s="11">
        <v>41437</v>
      </c>
      <c r="B3362" s="13">
        <v>17540.883341221004</v>
      </c>
      <c r="C3362" s="6">
        <v>12.347999999999999</v>
      </c>
      <c r="D3362" s="6">
        <f t="shared" si="104"/>
        <v>1.6463999999999999</v>
      </c>
      <c r="E3362" s="1">
        <f>LOOKUP(A3362,'Crude Price'!A3362:A7293,'Crude Price'!C3362:C7293)</f>
        <v>103.11</v>
      </c>
      <c r="F3362" s="15">
        <f t="shared" si="105"/>
        <v>1.5967413441955191E-2</v>
      </c>
    </row>
    <row r="3363" spans="1:6">
      <c r="A3363" s="11">
        <v>41438</v>
      </c>
      <c r="B3363" s="13">
        <v>17092.500709891141</v>
      </c>
      <c r="C3363" s="6">
        <v>12.347999999999999</v>
      </c>
      <c r="D3363" s="6">
        <f t="shared" si="104"/>
        <v>1.6463999999999999</v>
      </c>
      <c r="E3363" s="1">
        <f>LOOKUP(A3363,'Crude Price'!A3363:A7294,'Crude Price'!C3363:C7294)</f>
        <v>103.38</v>
      </c>
      <c r="F3363" s="15">
        <f t="shared" si="105"/>
        <v>1.5925710969239698E-2</v>
      </c>
    </row>
    <row r="3364" spans="1:6">
      <c r="A3364" s="11">
        <v>41439</v>
      </c>
      <c r="B3364" s="13">
        <v>17028.446048272588</v>
      </c>
      <c r="C3364" s="6">
        <v>12.347999999999999</v>
      </c>
      <c r="D3364" s="6">
        <f t="shared" si="104"/>
        <v>1.6463999999999999</v>
      </c>
      <c r="E3364" s="1">
        <f>LOOKUP(A3364,'Crude Price'!A3364:A7295,'Crude Price'!C3364:C7295)</f>
        <v>105.1</v>
      </c>
      <c r="F3364" s="15">
        <f t="shared" si="105"/>
        <v>1.5665080875356802E-2</v>
      </c>
    </row>
    <row r="3365" spans="1:6">
      <c r="A3365" s="11">
        <v>41442</v>
      </c>
      <c r="B3365" s="13">
        <v>17092.500709891141</v>
      </c>
      <c r="C3365" s="6">
        <v>12.347999999999999</v>
      </c>
      <c r="D3365" s="6">
        <f t="shared" si="104"/>
        <v>1.6463999999999999</v>
      </c>
      <c r="E3365" s="1">
        <f>LOOKUP(A3365,'Crude Price'!A3365:A7296,'Crude Price'!C3365:C7296)</f>
        <v>105.8</v>
      </c>
      <c r="F3365" s="15">
        <f t="shared" si="105"/>
        <v>1.5561436672967863E-2</v>
      </c>
    </row>
    <row r="3366" spans="1:6">
      <c r="A3366" s="11">
        <v>41443</v>
      </c>
      <c r="B3366" s="13">
        <v>15725.092001893037</v>
      </c>
      <c r="C3366" s="6">
        <v>12.053999999999998</v>
      </c>
      <c r="D3366" s="6">
        <f t="shared" si="104"/>
        <v>1.6071999999999997</v>
      </c>
      <c r="E3366" s="1">
        <f>LOOKUP(A3366,'Crude Price'!A3366:A7297,'Crude Price'!C3366:C7297)</f>
        <v>105.21</v>
      </c>
      <c r="F3366" s="15">
        <f t="shared" si="105"/>
        <v>1.5276114437791083E-2</v>
      </c>
    </row>
    <row r="3367" spans="1:6">
      <c r="A3367" s="11">
        <v>41444</v>
      </c>
      <c r="B3367" s="13">
        <v>15404.818693800282</v>
      </c>
      <c r="C3367" s="6">
        <v>12.053999999999998</v>
      </c>
      <c r="D3367" s="6">
        <f t="shared" si="104"/>
        <v>1.6071999999999997</v>
      </c>
      <c r="E3367" s="1">
        <f>LOOKUP(A3367,'Crude Price'!A3367:A7298,'Crude Price'!C3367:C7298)</f>
        <v>105.56</v>
      </c>
      <c r="F3367" s="15">
        <f t="shared" si="105"/>
        <v>1.522546419098143E-2</v>
      </c>
    </row>
    <row r="3368" spans="1:6">
      <c r="A3368" s="11">
        <v>41445</v>
      </c>
      <c r="B3368" s="13">
        <v>16045.365309985795</v>
      </c>
      <c r="C3368" s="6">
        <v>12.053999999999998</v>
      </c>
      <c r="D3368" s="6">
        <f t="shared" si="104"/>
        <v>1.6071999999999997</v>
      </c>
      <c r="E3368" s="1">
        <f>LOOKUP(A3368,'Crude Price'!A3368:A7299,'Crude Price'!C3368:C7299)</f>
        <v>102.72</v>
      </c>
      <c r="F3368" s="15">
        <f t="shared" si="105"/>
        <v>1.5646417445482865E-2</v>
      </c>
    </row>
    <row r="3369" spans="1:6">
      <c r="A3369" s="11">
        <v>41446</v>
      </c>
      <c r="B3369" s="13">
        <v>16237.529294841455</v>
      </c>
      <c r="C3369" s="6">
        <v>12.053999999999998</v>
      </c>
      <c r="D3369" s="6">
        <f t="shared" si="104"/>
        <v>1.6071999999999997</v>
      </c>
      <c r="E3369" s="1">
        <f>LOOKUP(A3369,'Crude Price'!A3369:A7300,'Crude Price'!C3369:C7300)</f>
        <v>100.36</v>
      </c>
      <c r="F3369" s="15">
        <f t="shared" si="105"/>
        <v>1.6014348345954561E-2</v>
      </c>
    </row>
    <row r="3370" spans="1:6">
      <c r="A3370" s="11">
        <v>41449</v>
      </c>
      <c r="B3370" s="13">
        <v>15981.310648367242</v>
      </c>
      <c r="C3370" s="6">
        <v>12.053999999999998</v>
      </c>
      <c r="D3370" s="6">
        <f t="shared" si="104"/>
        <v>1.6071999999999997</v>
      </c>
      <c r="E3370" s="1">
        <f>LOOKUP(A3370,'Crude Price'!A3370:A7301,'Crude Price'!C3370:C7301)</f>
        <v>99.8</v>
      </c>
      <c r="F3370" s="15">
        <f t="shared" si="105"/>
        <v>1.6104208416833667E-2</v>
      </c>
    </row>
    <row r="3371" spans="1:6">
      <c r="A3371" s="11">
        <v>41450</v>
      </c>
      <c r="B3371" s="13">
        <v>13182.438570752489</v>
      </c>
      <c r="C3371" s="6">
        <v>11.465999999999999</v>
      </c>
      <c r="D3371" s="6">
        <f t="shared" si="104"/>
        <v>1.5287999999999999</v>
      </c>
      <c r="E3371" s="1">
        <f>LOOKUP(A3371,'Crude Price'!A3371:A7302,'Crude Price'!C3371:C7302)</f>
        <v>101.51</v>
      </c>
      <c r="F3371" s="15">
        <f t="shared" si="105"/>
        <v>1.5060585164023248E-2</v>
      </c>
    </row>
    <row r="3372" spans="1:6">
      <c r="A3372" s="11">
        <v>41451</v>
      </c>
      <c r="B3372" s="13">
        <v>11622.865877898717</v>
      </c>
      <c r="C3372" s="6">
        <v>11.171999999999999</v>
      </c>
      <c r="D3372" s="6">
        <f t="shared" si="104"/>
        <v>1.4895999999999998</v>
      </c>
      <c r="E3372" s="1">
        <f>LOOKUP(A3372,'Crude Price'!A3372:A7303,'Crude Price'!C3372:C7303)</f>
        <v>100.62</v>
      </c>
      <c r="F3372" s="15">
        <f t="shared" si="105"/>
        <v>1.4804213873981313E-2</v>
      </c>
    </row>
    <row r="3373" spans="1:6">
      <c r="A3373" s="11">
        <v>41452</v>
      </c>
      <c r="B3373" s="13">
        <v>8695.8844770468586</v>
      </c>
      <c r="C3373" s="6">
        <v>10.584</v>
      </c>
      <c r="D3373" s="6">
        <f t="shared" si="104"/>
        <v>1.4112</v>
      </c>
      <c r="E3373" s="1">
        <f>LOOKUP(A3373,'Crude Price'!A3373:A7304,'Crude Price'!C3373:C7304)</f>
        <v>102.74</v>
      </c>
      <c r="F3373" s="15">
        <f t="shared" si="105"/>
        <v>1.3735643371617676E-2</v>
      </c>
    </row>
    <row r="3374" spans="1:6">
      <c r="A3374" s="11">
        <v>41453</v>
      </c>
      <c r="B3374" s="13">
        <v>7008.2024609559876</v>
      </c>
      <c r="C3374" s="6">
        <v>10.29</v>
      </c>
      <c r="D3374" s="6">
        <f t="shared" si="104"/>
        <v>1.3719999999999999</v>
      </c>
      <c r="E3374" s="1">
        <f>LOOKUP(A3374,'Crude Price'!A3374:A7305,'Crude Price'!C3374:C7305)</f>
        <v>102.49</v>
      </c>
      <c r="F3374" s="15">
        <f t="shared" si="105"/>
        <v>1.3386671870426383E-2</v>
      </c>
    </row>
    <row r="3375" spans="1:6">
      <c r="A3375" s="11">
        <v>41456</v>
      </c>
      <c r="B3375" s="13">
        <v>10383.56649313772</v>
      </c>
      <c r="C3375" s="6">
        <v>10.878</v>
      </c>
      <c r="D3375" s="6">
        <f t="shared" si="104"/>
        <v>1.4503999999999999</v>
      </c>
      <c r="E3375" s="1">
        <f>LOOKUP(A3375,'Crude Price'!A3375:A7306,'Crude Price'!C3375:C7306)</f>
        <v>103.19</v>
      </c>
      <c r="F3375" s="15">
        <f t="shared" si="105"/>
        <v>1.405562554511096E-2</v>
      </c>
    </row>
    <row r="3376" spans="1:6">
      <c r="A3376" s="11">
        <v>41457</v>
      </c>
      <c r="B3376" s="13">
        <v>15190.393894936107</v>
      </c>
      <c r="C3376" s="6">
        <v>11.76</v>
      </c>
      <c r="D3376" s="6">
        <f t="shared" si="104"/>
        <v>1.5680000000000001</v>
      </c>
      <c r="E3376" s="1">
        <f>LOOKUP(A3376,'Crude Price'!A3376:A7307,'Crude Price'!C3376:C7307)</f>
        <v>103.96</v>
      </c>
      <c r="F3376" s="15">
        <f t="shared" si="105"/>
        <v>1.5082724124663334E-2</v>
      </c>
    </row>
    <row r="3377" spans="1:6">
      <c r="A3377" s="11">
        <v>41458</v>
      </c>
      <c r="B3377" s="13">
        <v>17134.29455750118</v>
      </c>
      <c r="C3377" s="6">
        <v>12.053999999999998</v>
      </c>
      <c r="D3377" s="6">
        <f t="shared" si="104"/>
        <v>1.6071999999999997</v>
      </c>
      <c r="E3377" s="1">
        <f>LOOKUP(A3377,'Crude Price'!A3377:A7308,'Crude Price'!C3377:C7308)</f>
        <v>106.12</v>
      </c>
      <c r="F3377" s="15">
        <f t="shared" si="105"/>
        <v>1.5145118733509232E-2</v>
      </c>
    </row>
    <row r="3378" spans="1:6">
      <c r="A3378" s="11">
        <v>41459</v>
      </c>
      <c r="B3378" s="13">
        <v>24035.392759110273</v>
      </c>
      <c r="C3378" s="6">
        <v>13.523999999999999</v>
      </c>
      <c r="D3378" s="6">
        <f t="shared" si="104"/>
        <v>1.8031999999999999</v>
      </c>
      <c r="E3378" s="1">
        <f>LOOKUP(A3378,'Crude Price'!A3378:A7309,'Crude Price'!C3378:C7309)</f>
        <v>106.12</v>
      </c>
      <c r="F3378" s="15">
        <f t="shared" si="105"/>
        <v>1.6992084432717675E-2</v>
      </c>
    </row>
    <row r="3379" spans="1:6">
      <c r="A3379" s="11">
        <v>41460</v>
      </c>
      <c r="B3379" s="13">
        <v>27154.538144817783</v>
      </c>
      <c r="C3379" s="6">
        <v>14.111999999999998</v>
      </c>
      <c r="D3379" s="6">
        <f t="shared" si="104"/>
        <v>1.8815999999999997</v>
      </c>
      <c r="E3379" s="1">
        <f>LOOKUP(A3379,'Crude Price'!A3379:A7310,'Crude Price'!C3379:C7310)</f>
        <v>107.46</v>
      </c>
      <c r="F3379" s="15">
        <f t="shared" si="105"/>
        <v>1.7509771077610273E-2</v>
      </c>
    </row>
    <row r="3380" spans="1:6">
      <c r="A3380" s="11">
        <v>41463</v>
      </c>
      <c r="B3380" s="13">
        <v>26770.210175106473</v>
      </c>
      <c r="C3380" s="6">
        <v>14.111999999999998</v>
      </c>
      <c r="D3380" s="6">
        <f t="shared" si="104"/>
        <v>1.8815999999999997</v>
      </c>
      <c r="E3380" s="1">
        <f>LOOKUP(A3380,'Crude Price'!A3380:A7311,'Crude Price'!C3380:C7311)</f>
        <v>107.75</v>
      </c>
      <c r="F3380" s="15">
        <f t="shared" si="105"/>
        <v>1.7462645011600924E-2</v>
      </c>
    </row>
    <row r="3381" spans="1:6">
      <c r="A3381" s="11">
        <v>41464</v>
      </c>
      <c r="B3381" s="13">
        <v>27218.592806436336</v>
      </c>
      <c r="C3381" s="6">
        <v>14.111999999999998</v>
      </c>
      <c r="D3381" s="6">
        <f t="shared" si="104"/>
        <v>1.8815999999999997</v>
      </c>
      <c r="E3381" s="1">
        <f>LOOKUP(A3381,'Crude Price'!A3381:A7312,'Crude Price'!C3381:C7312)</f>
        <v>107.9</v>
      </c>
      <c r="F3381" s="15">
        <f t="shared" si="105"/>
        <v>1.7438368860055602E-2</v>
      </c>
    </row>
    <row r="3382" spans="1:6">
      <c r="A3382" s="11">
        <v>41465</v>
      </c>
      <c r="B3382" s="13">
        <v>25979.293421675338</v>
      </c>
      <c r="C3382" s="6">
        <v>13.817999999999998</v>
      </c>
      <c r="D3382" s="6">
        <f t="shared" si="104"/>
        <v>1.8423999999999998</v>
      </c>
      <c r="E3382" s="1">
        <f>LOOKUP(A3382,'Crude Price'!A3382:A7313,'Crude Price'!C3382:C7313)</f>
        <v>108.43</v>
      </c>
      <c r="F3382" s="15">
        <f t="shared" si="105"/>
        <v>1.6991607488702386E-2</v>
      </c>
    </row>
    <row r="3383" spans="1:6">
      <c r="A3383" s="11">
        <v>41466</v>
      </c>
      <c r="B3383" s="13">
        <v>25402.801467108369</v>
      </c>
      <c r="C3383" s="6">
        <v>13.817999999999998</v>
      </c>
      <c r="D3383" s="6">
        <f t="shared" si="104"/>
        <v>1.8423999999999998</v>
      </c>
      <c r="E3383" s="1">
        <f>LOOKUP(A3383,'Crude Price'!A3383:A7314,'Crude Price'!C3383:C7314)</f>
        <v>108.18</v>
      </c>
      <c r="F3383" s="15">
        <f t="shared" si="105"/>
        <v>1.7030874468478459E-2</v>
      </c>
    </row>
    <row r="3384" spans="1:6">
      <c r="A3384" s="11">
        <v>41467</v>
      </c>
      <c r="B3384" s="13">
        <v>22732.038712730715</v>
      </c>
      <c r="C3384" s="6">
        <v>13.23</v>
      </c>
      <c r="D3384" s="6">
        <f t="shared" si="104"/>
        <v>1.764</v>
      </c>
      <c r="E3384" s="1">
        <f>LOOKUP(A3384,'Crude Price'!A3384:A7315,'Crude Price'!C3384:C7315)</f>
        <v>109.03</v>
      </c>
      <c r="F3384" s="15">
        <f t="shared" si="105"/>
        <v>1.6179033293588919E-2</v>
      </c>
    </row>
    <row r="3385" spans="1:6">
      <c r="A3385" s="11">
        <v>41470</v>
      </c>
      <c r="B3385" s="13">
        <v>21108.411358258407</v>
      </c>
      <c r="C3385" s="6">
        <v>12.936</v>
      </c>
      <c r="D3385" s="6">
        <f t="shared" si="104"/>
        <v>1.7247999999999999</v>
      </c>
      <c r="E3385" s="1">
        <f>LOOKUP(A3385,'Crude Price'!A3385:A7316,'Crude Price'!C3385:C7316)</f>
        <v>109.05</v>
      </c>
      <c r="F3385" s="15">
        <f t="shared" si="105"/>
        <v>1.5816597890875743E-2</v>
      </c>
    </row>
    <row r="3386" spans="1:6">
      <c r="A3386" s="11">
        <v>41471</v>
      </c>
      <c r="B3386" s="13">
        <v>18181.429957406519</v>
      </c>
      <c r="C3386" s="6">
        <v>12.347999999999999</v>
      </c>
      <c r="D3386" s="6">
        <f t="shared" si="104"/>
        <v>1.6463999999999999</v>
      </c>
      <c r="E3386" s="1">
        <f>LOOKUP(A3386,'Crude Price'!A3386:A7317,'Crude Price'!C3386:C7317)</f>
        <v>109.29</v>
      </c>
      <c r="F3386" s="15">
        <f t="shared" si="105"/>
        <v>1.5064507274224538E-2</v>
      </c>
    </row>
    <row r="3387" spans="1:6">
      <c r="A3387" s="11">
        <v>41472</v>
      </c>
      <c r="B3387" s="13">
        <v>15446.612541410321</v>
      </c>
      <c r="C3387" s="6">
        <v>11.76</v>
      </c>
      <c r="D3387" s="6">
        <f t="shared" si="104"/>
        <v>1.5680000000000001</v>
      </c>
      <c r="E3387" s="1">
        <f>LOOKUP(A3387,'Crude Price'!A3387:A7318,'Crude Price'!C3387:C7318)</f>
        <v>109.67</v>
      </c>
      <c r="F3387" s="15">
        <f t="shared" si="105"/>
        <v>1.4297437767849001E-2</v>
      </c>
    </row>
    <row r="3388" spans="1:6">
      <c r="A3388" s="11">
        <v>41473</v>
      </c>
      <c r="B3388" s="13">
        <v>14742.011263606253</v>
      </c>
      <c r="C3388" s="6">
        <v>11.76</v>
      </c>
      <c r="D3388" s="6">
        <f t="shared" si="104"/>
        <v>1.5680000000000001</v>
      </c>
      <c r="E3388" s="1">
        <f>LOOKUP(A3388,'Crude Price'!A3388:A7319,'Crude Price'!C3388:C7319)</f>
        <v>109.71</v>
      </c>
      <c r="F3388" s="15">
        <f t="shared" si="105"/>
        <v>1.429222495670404E-2</v>
      </c>
    </row>
    <row r="3389" spans="1:6">
      <c r="A3389" s="11">
        <v>41474</v>
      </c>
      <c r="B3389" s="13">
        <v>15062.28457169901</v>
      </c>
      <c r="C3389" s="6">
        <v>11.76</v>
      </c>
      <c r="D3389" s="6">
        <f t="shared" si="104"/>
        <v>1.5680000000000001</v>
      </c>
      <c r="E3389" s="1">
        <f>LOOKUP(A3389,'Crude Price'!A3389:A7320,'Crude Price'!C3389:C7320)</f>
        <v>109.34</v>
      </c>
      <c r="F3389" s="15">
        <f t="shared" si="105"/>
        <v>1.4340588988476313E-2</v>
      </c>
    </row>
    <row r="3390" spans="1:6">
      <c r="A3390" s="11">
        <v>41477</v>
      </c>
      <c r="B3390" s="13">
        <v>12007.193847610028</v>
      </c>
      <c r="C3390" s="6">
        <v>11.171999999999999</v>
      </c>
      <c r="D3390" s="6">
        <f t="shared" si="104"/>
        <v>1.4895999999999998</v>
      </c>
      <c r="E3390" s="1">
        <f>LOOKUP(A3390,'Crude Price'!A3390:A7321,'Crude Price'!C3390:C7321)</f>
        <v>108.82</v>
      </c>
      <c r="F3390" s="15">
        <f t="shared" si="105"/>
        <v>1.3688660172762358E-2</v>
      </c>
    </row>
    <row r="3391" spans="1:6">
      <c r="A3391" s="11">
        <v>41478</v>
      </c>
      <c r="B3391" s="13">
        <v>10447.621154756273</v>
      </c>
      <c r="C3391" s="6">
        <v>10.878</v>
      </c>
      <c r="D3391" s="6">
        <f t="shared" si="104"/>
        <v>1.4503999999999999</v>
      </c>
      <c r="E3391" s="1">
        <f>LOOKUP(A3391,'Crude Price'!A3391:A7322,'Crude Price'!C3391:C7322)</f>
        <v>109.27</v>
      </c>
      <c r="F3391" s="15">
        <f t="shared" si="105"/>
        <v>1.3273542600896861E-2</v>
      </c>
    </row>
    <row r="3392" spans="1:6">
      <c r="A3392" s="11">
        <v>41479</v>
      </c>
      <c r="B3392" s="13">
        <v>10319.511831519167</v>
      </c>
      <c r="C3392" s="6">
        <v>10.878</v>
      </c>
      <c r="D3392" s="6">
        <f t="shared" si="104"/>
        <v>1.4503999999999999</v>
      </c>
      <c r="E3392" s="1">
        <f>LOOKUP(A3392,'Crude Price'!A3392:A7323,'Crude Price'!C3392:C7323)</f>
        <v>108.23</v>
      </c>
      <c r="F3392" s="15">
        <f t="shared" si="105"/>
        <v>1.3401090270719762E-2</v>
      </c>
    </row>
    <row r="3393" spans="1:6">
      <c r="A3393" s="11">
        <v>41480</v>
      </c>
      <c r="B3393" s="13">
        <v>10639.785139611931</v>
      </c>
      <c r="C3393" s="6">
        <v>10.878</v>
      </c>
      <c r="D3393" s="6">
        <f t="shared" si="104"/>
        <v>1.4503999999999999</v>
      </c>
      <c r="E3393" s="1">
        <f>LOOKUP(A3393,'Crude Price'!A3393:A7324,'Crude Price'!C3393:C7324)</f>
        <v>108.1</v>
      </c>
      <c r="F3393" s="15">
        <f t="shared" si="105"/>
        <v>1.3417206290471785E-2</v>
      </c>
    </row>
    <row r="3394" spans="1:6">
      <c r="A3394" s="11">
        <v>41481</v>
      </c>
      <c r="B3394" s="13">
        <v>9336.4310932323715</v>
      </c>
      <c r="C3394" s="6">
        <v>10.584</v>
      </c>
      <c r="D3394" s="6">
        <f t="shared" si="104"/>
        <v>1.4112</v>
      </c>
      <c r="E3394" s="1">
        <f>LOOKUP(A3394,'Crude Price'!A3394:A7325,'Crude Price'!C3394:C7325)</f>
        <v>107.57</v>
      </c>
      <c r="F3394" s="15">
        <f t="shared" si="105"/>
        <v>1.311889932137213E-2</v>
      </c>
    </row>
    <row r="3395" spans="1:6">
      <c r="A3395" s="11">
        <v>41484</v>
      </c>
      <c r="B3395" s="13">
        <v>9336.4310932323715</v>
      </c>
      <c r="C3395" s="6">
        <v>10.584</v>
      </c>
      <c r="D3395" s="6">
        <f t="shared" ref="D3395:D3458" si="106">C3395/7.5</f>
        <v>1.4112</v>
      </c>
      <c r="E3395" s="1">
        <f>LOOKUP(A3395,'Crude Price'!A3395:A7326,'Crude Price'!C3395:C7326)</f>
        <v>108.1</v>
      </c>
      <c r="F3395" s="15">
        <f t="shared" ref="F3395:F3458" si="107">D3395/E3395</f>
        <v>1.3054579093432009E-2</v>
      </c>
    </row>
    <row r="3396" spans="1:6">
      <c r="A3396" s="11">
        <v>41485</v>
      </c>
      <c r="B3396" s="13">
        <v>5961.0670610506404</v>
      </c>
      <c r="C3396" s="6">
        <v>9.9960000000000004</v>
      </c>
      <c r="D3396" s="6">
        <f t="shared" si="106"/>
        <v>1.3328</v>
      </c>
      <c r="E3396" s="1">
        <f>LOOKUP(A3396,'Crude Price'!A3396:A7327,'Crude Price'!C3396:C7327)</f>
        <v>107.47</v>
      </c>
      <c r="F3396" s="15">
        <f t="shared" si="107"/>
        <v>1.240160044663627E-2</v>
      </c>
    </row>
    <row r="3397" spans="1:6">
      <c r="A3397" s="11">
        <v>41486</v>
      </c>
      <c r="B3397" s="13">
        <v>5961.0670610506404</v>
      </c>
      <c r="C3397" s="6">
        <v>9.9960000000000004</v>
      </c>
      <c r="D3397" s="6">
        <f t="shared" si="106"/>
        <v>1.3328</v>
      </c>
      <c r="E3397" s="1">
        <f>LOOKUP(A3397,'Crude Price'!A3397:A7328,'Crude Price'!C3397:C7328)</f>
        <v>107.89</v>
      </c>
      <c r="F3397" s="15">
        <f t="shared" si="107"/>
        <v>1.2353322828807118E-2</v>
      </c>
    </row>
    <row r="3398" spans="1:6">
      <c r="A3398" s="11">
        <v>41487</v>
      </c>
      <c r="B3398" s="13">
        <v>5704.8484145764369</v>
      </c>
      <c r="C3398" s="6">
        <v>9.9960000000000004</v>
      </c>
      <c r="D3398" s="6">
        <f t="shared" si="106"/>
        <v>1.3328</v>
      </c>
      <c r="E3398" s="1">
        <f>LOOKUP(A3398,'Crude Price'!A3398:A7329,'Crude Price'!C3398:C7329)</f>
        <v>109.94</v>
      </c>
      <c r="F3398" s="15">
        <f t="shared" si="107"/>
        <v>1.2122976168819357E-2</v>
      </c>
    </row>
    <row r="3399" spans="1:6">
      <c r="A3399" s="11">
        <v>41488</v>
      </c>
      <c r="B3399" s="13">
        <v>5576.7390913393301</v>
      </c>
      <c r="C3399" s="6">
        <v>9.9960000000000004</v>
      </c>
      <c r="D3399" s="6">
        <f t="shared" si="106"/>
        <v>1.3328</v>
      </c>
      <c r="E3399" s="1">
        <f>LOOKUP(A3399,'Crude Price'!A3399:A7330,'Crude Price'!C3399:C7330)</f>
        <v>109.63</v>
      </c>
      <c r="F3399" s="15">
        <f t="shared" si="107"/>
        <v>1.2157256225485726E-2</v>
      </c>
    </row>
    <row r="3400" spans="1:6">
      <c r="A3400" s="11">
        <v>41491</v>
      </c>
      <c r="B3400" s="13">
        <v>5512.6844297207772</v>
      </c>
      <c r="C3400" s="6">
        <v>9.9960000000000004</v>
      </c>
      <c r="D3400" s="6">
        <f t="shared" si="106"/>
        <v>1.3328</v>
      </c>
      <c r="E3400" s="1">
        <f>LOOKUP(A3400,'Crude Price'!A3400:A7331,'Crude Price'!C3400:C7331)</f>
        <v>109.81</v>
      </c>
      <c r="F3400" s="15">
        <f t="shared" si="107"/>
        <v>1.2137328112193788E-2</v>
      </c>
    </row>
    <row r="3401" spans="1:6">
      <c r="A3401" s="11">
        <v>41492</v>
      </c>
      <c r="B3401" s="13">
        <v>5897.0123994320875</v>
      </c>
      <c r="C3401" s="6">
        <v>9.9960000000000004</v>
      </c>
      <c r="D3401" s="6">
        <f t="shared" si="106"/>
        <v>1.3328</v>
      </c>
      <c r="E3401" s="1">
        <f>LOOKUP(A3401,'Crude Price'!A3401:A7332,'Crude Price'!C3401:C7332)</f>
        <v>108.77</v>
      </c>
      <c r="F3401" s="15">
        <f t="shared" si="107"/>
        <v>1.2253378688976741E-2</v>
      </c>
    </row>
    <row r="3402" spans="1:6">
      <c r="A3402" s="11">
        <v>41493</v>
      </c>
      <c r="B3402" s="13">
        <v>6217.2857075248448</v>
      </c>
      <c r="C3402" s="6">
        <v>9.9960000000000004</v>
      </c>
      <c r="D3402" s="6">
        <f t="shared" si="106"/>
        <v>1.3328</v>
      </c>
      <c r="E3402" s="1">
        <f>LOOKUP(A3402,'Crude Price'!A3402:A7333,'Crude Price'!C3402:C7333)</f>
        <v>108.39</v>
      </c>
      <c r="F3402" s="15">
        <f t="shared" si="107"/>
        <v>1.2296337300488975E-2</v>
      </c>
    </row>
    <row r="3403" spans="1:6">
      <c r="A3403" s="11">
        <v>41494</v>
      </c>
      <c r="B3403" s="13">
        <v>5640.793752957884</v>
      </c>
      <c r="C3403" s="6">
        <v>9.9960000000000004</v>
      </c>
      <c r="D3403" s="6">
        <f t="shared" si="106"/>
        <v>1.3328</v>
      </c>
      <c r="E3403" s="1">
        <f>LOOKUP(A3403,'Crude Price'!A3403:A7334,'Crude Price'!C3403:C7334)</f>
        <v>107.32</v>
      </c>
      <c r="F3403" s="15">
        <f t="shared" si="107"/>
        <v>1.2418934029071935E-2</v>
      </c>
    </row>
    <row r="3404" spans="1:6">
      <c r="A3404" s="11">
        <v>41495</v>
      </c>
      <c r="B3404" s="13">
        <v>4337.4397065783241</v>
      </c>
      <c r="C3404" s="6">
        <v>9.702</v>
      </c>
      <c r="D3404" s="6">
        <f t="shared" si="106"/>
        <v>1.2936000000000001</v>
      </c>
      <c r="E3404" s="1">
        <f>LOOKUP(A3404,'Crude Price'!A3404:A7335,'Crude Price'!C3404:C7335)</f>
        <v>108.49</v>
      </c>
      <c r="F3404" s="15">
        <f t="shared" si="107"/>
        <v>1.192367960180662E-2</v>
      </c>
    </row>
    <row r="3405" spans="1:6">
      <c r="A3405" s="11">
        <v>41498</v>
      </c>
      <c r="B3405" s="13">
        <v>2970.0309985802196</v>
      </c>
      <c r="C3405" s="6">
        <v>9.4079999999999995</v>
      </c>
      <c r="D3405" s="6">
        <f t="shared" si="106"/>
        <v>1.2544</v>
      </c>
      <c r="E3405" s="1">
        <f>LOOKUP(A3405,'Crude Price'!A3405:A7336,'Crude Price'!C3405:C7336)</f>
        <v>109.28</v>
      </c>
      <c r="F3405" s="15">
        <f t="shared" si="107"/>
        <v>1.1478770131771595E-2</v>
      </c>
    </row>
    <row r="3406" spans="1:6">
      <c r="A3406" s="11">
        <v>41499</v>
      </c>
      <c r="B3406" s="13">
        <v>3482.4682915286362</v>
      </c>
      <c r="C3406" s="6">
        <v>9.4079999999999995</v>
      </c>
      <c r="D3406" s="6">
        <f t="shared" si="106"/>
        <v>1.2544</v>
      </c>
      <c r="E3406" s="1">
        <f>LOOKUP(A3406,'Crude Price'!A3406:A7337,'Crude Price'!C3406:C7337)</f>
        <v>110.69</v>
      </c>
      <c r="F3406" s="15">
        <f t="shared" si="107"/>
        <v>1.133255036588671E-2</v>
      </c>
    </row>
    <row r="3407" spans="1:6">
      <c r="A3407" s="11">
        <v>41500</v>
      </c>
      <c r="B3407" s="13">
        <v>3226.2496450544236</v>
      </c>
      <c r="C3407" s="6">
        <v>9.4079999999999995</v>
      </c>
      <c r="D3407" s="6">
        <f t="shared" si="106"/>
        <v>1.2544</v>
      </c>
      <c r="E3407" s="1">
        <f>LOOKUP(A3407,'Crude Price'!A3407:A7338,'Crude Price'!C3407:C7338)</f>
        <v>110.26</v>
      </c>
      <c r="F3407" s="15">
        <f t="shared" si="107"/>
        <v>1.1376745873390168E-2</v>
      </c>
    </row>
    <row r="3408" spans="1:6">
      <c r="A3408" s="11">
        <v>41501</v>
      </c>
      <c r="B3408" s="13">
        <v>2777.867013724569</v>
      </c>
      <c r="C3408" s="6">
        <v>9.4079999999999995</v>
      </c>
      <c r="D3408" s="6">
        <f t="shared" si="106"/>
        <v>1.2544</v>
      </c>
      <c r="E3408" s="1">
        <f>LOOKUP(A3408,'Crude Price'!A3408:A7339,'Crude Price'!C3408:C7339)</f>
        <v>111.58</v>
      </c>
      <c r="F3408" s="15">
        <f t="shared" si="107"/>
        <v>1.1242158092848181E-2</v>
      </c>
    </row>
    <row r="3409" spans="1:6">
      <c r="A3409" s="11">
        <v>41502</v>
      </c>
      <c r="B3409" s="13">
        <v>3098.1403218173259</v>
      </c>
      <c r="C3409" s="6">
        <v>9.4079999999999995</v>
      </c>
      <c r="D3409" s="6">
        <f t="shared" si="106"/>
        <v>1.2544</v>
      </c>
      <c r="E3409" s="1">
        <f>LOOKUP(A3409,'Crude Price'!A3409:A7340,'Crude Price'!C3409:C7340)</f>
        <v>111.82</v>
      </c>
      <c r="F3409" s="15">
        <f t="shared" si="107"/>
        <v>1.1218028975138615E-2</v>
      </c>
    </row>
    <row r="3410" spans="1:6">
      <c r="A3410" s="11">
        <v>41505</v>
      </c>
      <c r="B3410" s="13">
        <v>2841.9216753431133</v>
      </c>
      <c r="C3410" s="6">
        <v>9.4079999999999995</v>
      </c>
      <c r="D3410" s="6">
        <f t="shared" si="106"/>
        <v>1.2544</v>
      </c>
      <c r="E3410" s="1">
        <f>LOOKUP(A3410,'Crude Price'!A3410:A7341,'Crude Price'!C3410:C7341)</f>
        <v>111.41</v>
      </c>
      <c r="F3410" s="15">
        <f t="shared" si="107"/>
        <v>1.1259312449510816E-2</v>
      </c>
    </row>
    <row r="3411" spans="1:6">
      <c r="A3411" s="11">
        <v>41506</v>
      </c>
      <c r="B3411" s="13">
        <v>3546.5229531471896</v>
      </c>
      <c r="C3411" s="6">
        <v>9.4079999999999995</v>
      </c>
      <c r="D3411" s="6">
        <f t="shared" si="106"/>
        <v>1.2544</v>
      </c>
      <c r="E3411" s="1">
        <f>LOOKUP(A3411,'Crude Price'!A3411:A7342,'Crude Price'!C3411:C7342)</f>
        <v>110.74</v>
      </c>
      <c r="F3411" s="15">
        <f t="shared" si="107"/>
        <v>1.1327433628318584E-2</v>
      </c>
    </row>
    <row r="3412" spans="1:6">
      <c r="A3412" s="11">
        <v>41507</v>
      </c>
      <c r="B3412" s="13">
        <v>3482.4682915286362</v>
      </c>
      <c r="C3412" s="6">
        <v>9.4079999999999995</v>
      </c>
      <c r="D3412" s="6">
        <f t="shared" si="106"/>
        <v>1.2544</v>
      </c>
      <c r="E3412" s="1">
        <f>LOOKUP(A3412,'Crude Price'!A3412:A7343,'Crude Price'!C3412:C7343)</f>
        <v>110.82</v>
      </c>
      <c r="F3412" s="15">
        <f t="shared" si="107"/>
        <v>1.1319256451903988E-2</v>
      </c>
    </row>
    <row r="3413" spans="1:6">
      <c r="A3413" s="11">
        <v>41508</v>
      </c>
      <c r="B3413" s="13">
        <v>3290.3043066729765</v>
      </c>
      <c r="C3413" s="6">
        <v>9.4079999999999995</v>
      </c>
      <c r="D3413" s="6">
        <f t="shared" si="106"/>
        <v>1.2544</v>
      </c>
      <c r="E3413" s="1">
        <f>LOOKUP(A3413,'Crude Price'!A3413:A7344,'Crude Price'!C3413:C7344)</f>
        <v>110.51</v>
      </c>
      <c r="F3413" s="15">
        <f t="shared" si="107"/>
        <v>1.1351008958465296E-2</v>
      </c>
    </row>
    <row r="3414" spans="1:6">
      <c r="A3414" s="11">
        <v>41509</v>
      </c>
      <c r="B3414" s="13">
        <v>3354.3589682915299</v>
      </c>
      <c r="C3414" s="6">
        <v>9.4079999999999995</v>
      </c>
      <c r="D3414" s="6">
        <f t="shared" si="106"/>
        <v>1.2544</v>
      </c>
      <c r="E3414" s="1">
        <f>LOOKUP(A3414,'Crude Price'!A3414:A7345,'Crude Price'!C3414:C7345)</f>
        <v>112.12</v>
      </c>
      <c r="F3414" s="15">
        <f t="shared" si="107"/>
        <v>1.1188012843382091E-2</v>
      </c>
    </row>
    <row r="3415" spans="1:6">
      <c r="A3415" s="11">
        <v>41513</v>
      </c>
      <c r="B3415" s="13">
        <v>2051.0049219119701</v>
      </c>
      <c r="C3415" s="6">
        <v>9.113999999999999</v>
      </c>
      <c r="D3415" s="6">
        <f t="shared" si="106"/>
        <v>1.2151999999999998</v>
      </c>
      <c r="E3415" s="1">
        <f>LOOKUP(A3415,'Crude Price'!A3415:A7346,'Crude Price'!C3415:C7346)</f>
        <v>115.21</v>
      </c>
      <c r="F3415" s="15">
        <f t="shared" si="107"/>
        <v>1.0547695512542313E-2</v>
      </c>
    </row>
    <row r="3416" spans="1:6">
      <c r="A3416" s="11">
        <v>41514</v>
      </c>
      <c r="B3416" s="13">
        <v>1346.4036441078936</v>
      </c>
      <c r="C3416" s="6">
        <v>9.113999999999999</v>
      </c>
      <c r="D3416" s="6">
        <f t="shared" si="106"/>
        <v>1.2151999999999998</v>
      </c>
      <c r="E3416" s="1">
        <f>LOOKUP(A3416,'Crude Price'!A3416:A7347,'Crude Price'!C3416:C7347)</f>
        <v>116.27</v>
      </c>
      <c r="F3416" s="15">
        <f t="shared" si="107"/>
        <v>1.0451535219747139E-2</v>
      </c>
    </row>
    <row r="3417" spans="1:6">
      <c r="A3417" s="11">
        <v>41515</v>
      </c>
      <c r="B3417" s="13">
        <v>577.74770468527311</v>
      </c>
      <c r="C3417" s="6">
        <v>9.113999999999999</v>
      </c>
      <c r="D3417" s="6">
        <f t="shared" si="106"/>
        <v>1.2151999999999998</v>
      </c>
      <c r="E3417" s="1">
        <f>LOOKUP(A3417,'Crude Price'!A3417:A7348,'Crude Price'!C3417:C7348)</f>
        <v>116.91</v>
      </c>
      <c r="F3417" s="15">
        <f t="shared" si="107"/>
        <v>1.0394320417415105E-2</v>
      </c>
    </row>
    <row r="3418" spans="1:6">
      <c r="A3418" s="11">
        <v>41516</v>
      </c>
      <c r="B3418" s="13">
        <v>2649.7576904874627</v>
      </c>
      <c r="C3418" s="6">
        <v>9.4079999999999995</v>
      </c>
      <c r="D3418" s="6">
        <f t="shared" si="106"/>
        <v>1.2544</v>
      </c>
      <c r="E3418" s="1">
        <f>LOOKUP(A3418,'Crude Price'!A3418:A7349,'Crude Price'!C3418:C7349)</f>
        <v>115.97</v>
      </c>
      <c r="F3418" s="15">
        <f t="shared" si="107"/>
        <v>1.0816590497542468E-2</v>
      </c>
    </row>
    <row r="3419" spans="1:6">
      <c r="A3419" s="11">
        <v>41519</v>
      </c>
      <c r="B3419" s="13">
        <v>2777.867013724569</v>
      </c>
      <c r="C3419" s="6">
        <v>9.4079999999999995</v>
      </c>
      <c r="D3419" s="6">
        <f t="shared" si="106"/>
        <v>1.2544</v>
      </c>
      <c r="E3419" s="1">
        <f>LOOKUP(A3419,'Crude Price'!A3419:A7350,'Crude Price'!C3419:C7350)</f>
        <v>115.97</v>
      </c>
      <c r="F3419" s="15">
        <f t="shared" si="107"/>
        <v>1.0816590497542468E-2</v>
      </c>
    </row>
    <row r="3420" spans="1:6">
      <c r="A3420" s="11">
        <v>41520</v>
      </c>
      <c r="B3420" s="13">
        <v>4209.3303833412265</v>
      </c>
      <c r="C3420" s="6">
        <v>9.702</v>
      </c>
      <c r="D3420" s="6">
        <f t="shared" si="106"/>
        <v>1.2936000000000001</v>
      </c>
      <c r="E3420" s="1">
        <f>LOOKUP(A3420,'Crude Price'!A3420:A7351,'Crude Price'!C3420:C7351)</f>
        <v>115.49</v>
      </c>
      <c r="F3420" s="15">
        <f t="shared" si="107"/>
        <v>1.1200969780933415E-2</v>
      </c>
    </row>
    <row r="3421" spans="1:6">
      <c r="A3421" s="11">
        <v>41521</v>
      </c>
      <c r="B3421" s="13">
        <v>4145.2757217226736</v>
      </c>
      <c r="C3421" s="6">
        <v>9.702</v>
      </c>
      <c r="D3421" s="6">
        <f t="shared" si="106"/>
        <v>1.2936000000000001</v>
      </c>
      <c r="E3421" s="1">
        <f>LOOKUP(A3421,'Crude Price'!A3421:A7352,'Crude Price'!C3421:C7352)</f>
        <v>115.65</v>
      </c>
      <c r="F3421" s="15">
        <f t="shared" si="107"/>
        <v>1.1185473411154345E-2</v>
      </c>
    </row>
    <row r="3422" spans="1:6">
      <c r="A3422" s="11">
        <v>41522</v>
      </c>
      <c r="B3422" s="13">
        <v>4401.4943681968771</v>
      </c>
      <c r="C3422" s="6">
        <v>9.702</v>
      </c>
      <c r="D3422" s="6">
        <f t="shared" si="106"/>
        <v>1.2936000000000001</v>
      </c>
      <c r="E3422" s="1">
        <f>LOOKUP(A3422,'Crude Price'!A3422:A7353,'Crude Price'!C3422:C7353)</f>
        <v>115.81</v>
      </c>
      <c r="F3422" s="15">
        <f t="shared" si="107"/>
        <v>1.1170019860115708E-2</v>
      </c>
    </row>
    <row r="3423" spans="1:6">
      <c r="A3423" s="11">
        <v>41523</v>
      </c>
      <c r="B3423" s="13">
        <v>4273.3850449597794</v>
      </c>
      <c r="C3423" s="6">
        <v>9.702</v>
      </c>
      <c r="D3423" s="6">
        <f t="shared" si="106"/>
        <v>1.2936000000000001</v>
      </c>
      <c r="E3423" s="1">
        <f>LOOKUP(A3423,'Crude Price'!A3423:A7354,'Crude Price'!C3423:C7354)</f>
        <v>117.15</v>
      </c>
      <c r="F3423" s="15">
        <f t="shared" si="107"/>
        <v>1.104225352112676E-2</v>
      </c>
    </row>
    <row r="3424" spans="1:6">
      <c r="A3424" s="11">
        <v>41526</v>
      </c>
      <c r="B3424" s="13">
        <v>4209.3303833412265</v>
      </c>
      <c r="C3424" s="6">
        <v>9.702</v>
      </c>
      <c r="D3424" s="6">
        <f t="shared" si="106"/>
        <v>1.2936000000000001</v>
      </c>
      <c r="E3424" s="1">
        <f>LOOKUP(A3424,'Crude Price'!A3424:A7355,'Crude Price'!C3424:C7355)</f>
        <v>115.2</v>
      </c>
      <c r="F3424" s="15">
        <f t="shared" si="107"/>
        <v>1.1229166666666667E-2</v>
      </c>
    </row>
    <row r="3425" spans="1:6">
      <c r="A3425" s="11">
        <v>41527</v>
      </c>
      <c r="B3425" s="13">
        <v>4977.9863227638471</v>
      </c>
      <c r="C3425" s="6">
        <v>9.702</v>
      </c>
      <c r="D3425" s="6">
        <f t="shared" si="106"/>
        <v>1.2936000000000001</v>
      </c>
      <c r="E3425" s="1">
        <f>LOOKUP(A3425,'Crude Price'!A3425:A7356,'Crude Price'!C3425:C7356)</f>
        <v>112.1</v>
      </c>
      <c r="F3425" s="15">
        <f t="shared" si="107"/>
        <v>1.153969669937556E-2</v>
      </c>
    </row>
    <row r="3426" spans="1:6">
      <c r="A3426" s="11">
        <v>41528</v>
      </c>
      <c r="B3426" s="13">
        <v>4913.9316611452932</v>
      </c>
      <c r="C3426" s="6">
        <v>9.702</v>
      </c>
      <c r="D3426" s="6">
        <f t="shared" si="106"/>
        <v>1.2936000000000001</v>
      </c>
      <c r="E3426" s="1">
        <f>LOOKUP(A3426,'Crude Price'!A3426:A7357,'Crude Price'!C3426:C7357)</f>
        <v>112.37</v>
      </c>
      <c r="F3426" s="15">
        <f t="shared" si="107"/>
        <v>1.1511969386847024E-2</v>
      </c>
    </row>
    <row r="3427" spans="1:6">
      <c r="A3427" s="11">
        <v>41529</v>
      </c>
      <c r="B3427" s="13">
        <v>5042.0409843824</v>
      </c>
      <c r="C3427" s="6">
        <v>9.702</v>
      </c>
      <c r="D3427" s="6">
        <f t="shared" si="106"/>
        <v>1.2936000000000001</v>
      </c>
      <c r="E3427" s="1">
        <f>LOOKUP(A3427,'Crude Price'!A3427:A7358,'Crude Price'!C3427:C7358)</f>
        <v>113.11</v>
      </c>
      <c r="F3427" s="15">
        <f t="shared" si="107"/>
        <v>1.1436654584033243E-2</v>
      </c>
    </row>
    <row r="3428" spans="1:6">
      <c r="A3428" s="11">
        <v>41530</v>
      </c>
      <c r="B3428" s="13">
        <v>6066.9155702792241</v>
      </c>
      <c r="C3428" s="6">
        <v>9.702</v>
      </c>
      <c r="D3428" s="6">
        <f t="shared" si="106"/>
        <v>1.2936000000000001</v>
      </c>
      <c r="E3428" s="1">
        <f>LOOKUP(A3428,'Crude Price'!A3428:A7359,'Crude Price'!C3428:C7359)</f>
        <v>113.31</v>
      </c>
      <c r="F3428" s="15">
        <f t="shared" si="107"/>
        <v>1.1416468096372784E-2</v>
      </c>
    </row>
    <row r="3429" spans="1:6">
      <c r="A3429" s="11">
        <v>41533</v>
      </c>
      <c r="B3429" s="13">
        <v>6002.8609086606803</v>
      </c>
      <c r="C3429" s="6">
        <v>9.702</v>
      </c>
      <c r="D3429" s="6">
        <f t="shared" si="106"/>
        <v>1.2936000000000001</v>
      </c>
      <c r="E3429" s="1">
        <f>LOOKUP(A3429,'Crude Price'!A3429:A7360,'Crude Price'!C3429:C7360)</f>
        <v>110.86</v>
      </c>
      <c r="F3429" s="15">
        <f t="shared" si="107"/>
        <v>1.1668771423416923E-2</v>
      </c>
    </row>
    <row r="3430" spans="1:6">
      <c r="A3430" s="11">
        <v>41534</v>
      </c>
      <c r="B3430" s="13">
        <v>7690.5429247515412</v>
      </c>
      <c r="C3430" s="6">
        <v>9.9960000000000004</v>
      </c>
      <c r="D3430" s="6">
        <f t="shared" si="106"/>
        <v>1.3328</v>
      </c>
      <c r="E3430" s="1">
        <f>LOOKUP(A3430,'Crude Price'!A3430:A7361,'Crude Price'!C3430:C7361)</f>
        <v>109.05</v>
      </c>
      <c r="F3430" s="15">
        <f t="shared" si="107"/>
        <v>1.2221916552040349E-2</v>
      </c>
    </row>
    <row r="3431" spans="1:6">
      <c r="A3431" s="11">
        <v>41535</v>
      </c>
      <c r="B3431" s="13">
        <v>7946.7615712257448</v>
      </c>
      <c r="C3431" s="6">
        <v>9.9960000000000004</v>
      </c>
      <c r="D3431" s="6">
        <f t="shared" si="106"/>
        <v>1.3328</v>
      </c>
      <c r="E3431" s="1">
        <f>LOOKUP(A3431,'Crude Price'!A3431:A7362,'Crude Price'!C3431:C7362)</f>
        <v>109.09</v>
      </c>
      <c r="F3431" s="15">
        <f t="shared" si="107"/>
        <v>1.2217435145292877E-2</v>
      </c>
    </row>
    <row r="3432" spans="1:6">
      <c r="A3432" s="11">
        <v>41536</v>
      </c>
      <c r="B3432" s="13">
        <v>7370.2696166587839</v>
      </c>
      <c r="C3432" s="6">
        <v>9.9960000000000004</v>
      </c>
      <c r="D3432" s="6">
        <f t="shared" si="106"/>
        <v>1.3328</v>
      </c>
      <c r="E3432" s="1">
        <f>LOOKUP(A3432,'Crude Price'!A3432:A7363,'Crude Price'!C3432:C7363)</f>
        <v>110.66</v>
      </c>
      <c r="F3432" s="15">
        <f t="shared" si="107"/>
        <v>1.204409904211097E-2</v>
      </c>
    </row>
    <row r="3433" spans="1:6">
      <c r="A3433" s="11">
        <v>41537</v>
      </c>
      <c r="B3433" s="13">
        <v>7370.2696166587839</v>
      </c>
      <c r="C3433" s="6">
        <v>9.9960000000000004</v>
      </c>
      <c r="D3433" s="6">
        <f t="shared" si="106"/>
        <v>1.3328</v>
      </c>
      <c r="E3433" s="1">
        <f>LOOKUP(A3433,'Crude Price'!A3433:A7364,'Crude Price'!C3433:C7364)</f>
        <v>110.22</v>
      </c>
      <c r="F3433" s="15">
        <f t="shared" si="107"/>
        <v>1.2092179277808021E-2</v>
      </c>
    </row>
    <row r="3434" spans="1:6">
      <c r="A3434" s="11">
        <v>41540</v>
      </c>
      <c r="B3434" s="13">
        <v>8801.7329862754414</v>
      </c>
      <c r="C3434" s="6">
        <v>10.29</v>
      </c>
      <c r="D3434" s="6">
        <f t="shared" si="106"/>
        <v>1.3719999999999999</v>
      </c>
      <c r="E3434" s="1">
        <f>LOOKUP(A3434,'Crude Price'!A3434:A7365,'Crude Price'!C3434:C7365)</f>
        <v>108.56</v>
      </c>
      <c r="F3434" s="15">
        <f t="shared" si="107"/>
        <v>1.2638172439204126E-2</v>
      </c>
    </row>
    <row r="3435" spans="1:6">
      <c r="A3435" s="11">
        <v>41541</v>
      </c>
      <c r="B3435" s="13">
        <v>10553.469663984855</v>
      </c>
      <c r="C3435" s="6">
        <v>10.584</v>
      </c>
      <c r="D3435" s="6">
        <f t="shared" si="106"/>
        <v>1.4112</v>
      </c>
      <c r="E3435" s="1">
        <f>LOOKUP(A3435,'Crude Price'!A3435:A7366,'Crude Price'!C3435:C7366)</f>
        <v>107.68</v>
      </c>
      <c r="F3435" s="15">
        <f t="shared" si="107"/>
        <v>1.3105497771173848E-2</v>
      </c>
    </row>
    <row r="3436" spans="1:6">
      <c r="A3436" s="11">
        <v>41542</v>
      </c>
      <c r="B3436" s="13">
        <v>8353.3503549455781</v>
      </c>
      <c r="C3436" s="6">
        <v>10.29</v>
      </c>
      <c r="D3436" s="6">
        <f t="shared" si="106"/>
        <v>1.3719999999999999</v>
      </c>
      <c r="E3436" s="1">
        <f>LOOKUP(A3436,'Crude Price'!A3436:A7367,'Crude Price'!C3436:C7367)</f>
        <v>109.46</v>
      </c>
      <c r="F3436" s="15">
        <f t="shared" si="107"/>
        <v>1.2534259090078567E-2</v>
      </c>
    </row>
    <row r="3437" spans="1:6">
      <c r="A3437" s="11">
        <v>41543</v>
      </c>
      <c r="B3437" s="13">
        <v>8481.4596781826749</v>
      </c>
      <c r="C3437" s="6">
        <v>10.29</v>
      </c>
      <c r="D3437" s="6">
        <f t="shared" si="106"/>
        <v>1.3719999999999999</v>
      </c>
      <c r="E3437" s="1">
        <f>LOOKUP(A3437,'Crude Price'!A3437:A7368,'Crude Price'!C3437:C7368)</f>
        <v>108.86</v>
      </c>
      <c r="F3437" s="15">
        <f t="shared" si="107"/>
        <v>1.260334374425868E-2</v>
      </c>
    </row>
    <row r="3438" spans="1:6">
      <c r="A3438" s="11">
        <v>41544</v>
      </c>
      <c r="B3438" s="13">
        <v>8673.6236630383355</v>
      </c>
      <c r="C3438" s="6">
        <v>10.29</v>
      </c>
      <c r="D3438" s="6">
        <f t="shared" si="106"/>
        <v>1.3719999999999999</v>
      </c>
      <c r="E3438" s="1">
        <f>LOOKUP(A3438,'Crude Price'!A3438:A7369,'Crude Price'!C3438:C7369)</f>
        <v>109.45</v>
      </c>
      <c r="F3438" s="15">
        <f t="shared" si="107"/>
        <v>1.2535404294198263E-2</v>
      </c>
    </row>
    <row r="3439" spans="1:6">
      <c r="A3439" s="11">
        <v>41547</v>
      </c>
      <c r="B3439" s="13">
        <v>8609.5690014197826</v>
      </c>
      <c r="C3439" s="6">
        <v>10.29</v>
      </c>
      <c r="D3439" s="6">
        <f t="shared" si="106"/>
        <v>1.3719999999999999</v>
      </c>
      <c r="E3439" s="1">
        <f>LOOKUP(A3439,'Crude Price'!A3439:A7370,'Crude Price'!C3439:C7370)</f>
        <v>107.85</v>
      </c>
      <c r="F3439" s="15">
        <f t="shared" si="107"/>
        <v>1.2721372276309689E-2</v>
      </c>
    </row>
    <row r="3440" spans="1:6">
      <c r="A3440" s="11">
        <v>41548</v>
      </c>
      <c r="B3440" s="13">
        <v>10233.196355892098</v>
      </c>
      <c r="C3440" s="6">
        <v>10.584</v>
      </c>
      <c r="D3440" s="6">
        <f t="shared" si="106"/>
        <v>1.4112</v>
      </c>
      <c r="E3440" s="1">
        <f>LOOKUP(A3440,'Crude Price'!A3440:A7371,'Crude Price'!C3440:C7371)</f>
        <v>107.32</v>
      </c>
      <c r="F3440" s="15">
        <f t="shared" si="107"/>
        <v>1.3149459560193814E-2</v>
      </c>
    </row>
    <row r="3441" spans="1:6">
      <c r="A3441" s="11">
        <v>41549</v>
      </c>
      <c r="B3441" s="13">
        <v>10425.360340747759</v>
      </c>
      <c r="C3441" s="6">
        <v>10.584</v>
      </c>
      <c r="D3441" s="6">
        <f t="shared" si="106"/>
        <v>1.4112</v>
      </c>
      <c r="E3441" s="1">
        <f>LOOKUP(A3441,'Crude Price'!A3441:A7372,'Crude Price'!C3441:C7372)</f>
        <v>109.09</v>
      </c>
      <c r="F3441" s="15">
        <f t="shared" si="107"/>
        <v>1.2936107800898341E-2</v>
      </c>
    </row>
    <row r="3442" spans="1:6">
      <c r="A3442" s="11">
        <v>41550</v>
      </c>
      <c r="B3442" s="13">
        <v>10703.839801230475</v>
      </c>
      <c r="C3442" s="6">
        <v>10.878</v>
      </c>
      <c r="D3442" s="6">
        <f t="shared" si="106"/>
        <v>1.4503999999999999</v>
      </c>
      <c r="E3442" s="1">
        <f>LOOKUP(A3442,'Crude Price'!A3442:A7373,'Crude Price'!C3442:C7373)</f>
        <v>109.49</v>
      </c>
      <c r="F3442" s="15">
        <f t="shared" si="107"/>
        <v>1.3246871860443876E-2</v>
      </c>
    </row>
    <row r="3443" spans="1:6">
      <c r="A3443" s="11">
        <v>41551</v>
      </c>
      <c r="B3443" s="13">
        <v>10831.949124467583</v>
      </c>
      <c r="C3443" s="6">
        <v>10.878</v>
      </c>
      <c r="D3443" s="6">
        <f t="shared" si="106"/>
        <v>1.4503999999999999</v>
      </c>
      <c r="E3443" s="1">
        <f>LOOKUP(A3443,'Crude Price'!A3443:A7374,'Crude Price'!C3443:C7374)</f>
        <v>109.42</v>
      </c>
      <c r="F3443" s="15">
        <f t="shared" si="107"/>
        <v>1.3255346371778467E-2</v>
      </c>
    </row>
    <row r="3444" spans="1:6">
      <c r="A3444" s="11">
        <v>41554</v>
      </c>
      <c r="B3444" s="13">
        <v>11280.331755797446</v>
      </c>
      <c r="C3444" s="6">
        <v>10.878</v>
      </c>
      <c r="D3444" s="6">
        <f t="shared" si="106"/>
        <v>1.4503999999999999</v>
      </c>
      <c r="E3444" s="1">
        <f>LOOKUP(A3444,'Crude Price'!A3444:A7375,'Crude Price'!C3444:C7375)</f>
        <v>109.66</v>
      </c>
      <c r="F3444" s="15">
        <f t="shared" si="107"/>
        <v>1.3226335947474009E-2</v>
      </c>
    </row>
    <row r="3445" spans="1:6">
      <c r="A3445" s="11">
        <v>41555</v>
      </c>
      <c r="B3445" s="13">
        <v>13032.068433506851</v>
      </c>
      <c r="C3445" s="6">
        <v>11.171999999999999</v>
      </c>
      <c r="D3445" s="6">
        <f t="shared" si="106"/>
        <v>1.4895999999999998</v>
      </c>
      <c r="E3445" s="1">
        <f>LOOKUP(A3445,'Crude Price'!A3445:A7376,'Crude Price'!C3445:C7376)</f>
        <v>110.56</v>
      </c>
      <c r="F3445" s="15">
        <f t="shared" si="107"/>
        <v>1.3473227206946452E-2</v>
      </c>
    </row>
    <row r="3446" spans="1:6">
      <c r="A3446" s="11">
        <v>41556</v>
      </c>
      <c r="B3446" s="13">
        <v>12903.959110269754</v>
      </c>
      <c r="C3446" s="6">
        <v>11.171999999999999</v>
      </c>
      <c r="D3446" s="6">
        <f t="shared" si="106"/>
        <v>1.4895999999999998</v>
      </c>
      <c r="E3446" s="1">
        <f>LOOKUP(A3446,'Crude Price'!A3446:A7377,'Crude Price'!C3446:C7377)</f>
        <v>109.02</v>
      </c>
      <c r="F3446" s="15">
        <f t="shared" si="107"/>
        <v>1.3663547972849016E-2</v>
      </c>
    </row>
    <row r="3447" spans="1:6">
      <c r="A3447" s="11">
        <v>41557</v>
      </c>
      <c r="B3447" s="13">
        <v>12711.795125414093</v>
      </c>
      <c r="C3447" s="6">
        <v>11.171999999999999</v>
      </c>
      <c r="D3447" s="6">
        <f t="shared" si="106"/>
        <v>1.4895999999999998</v>
      </c>
      <c r="E3447" s="1">
        <f>LOOKUP(A3447,'Crude Price'!A3447:A7378,'Crude Price'!C3447:C7378)</f>
        <v>111.63</v>
      </c>
      <c r="F3447" s="15">
        <f t="shared" si="107"/>
        <v>1.3344083131774612E-2</v>
      </c>
    </row>
    <row r="3448" spans="1:6">
      <c r="A3448" s="11">
        <v>41558</v>
      </c>
      <c r="B3448" s="13">
        <v>10896.003786086136</v>
      </c>
      <c r="C3448" s="6">
        <v>10.878</v>
      </c>
      <c r="D3448" s="6">
        <f t="shared" si="106"/>
        <v>1.4503999999999999</v>
      </c>
      <c r="E3448" s="1">
        <f>LOOKUP(A3448,'Crude Price'!A3448:A7379,'Crude Price'!C3448:C7379)</f>
        <v>110.65</v>
      </c>
      <c r="F3448" s="15">
        <f t="shared" si="107"/>
        <v>1.3107998192498868E-2</v>
      </c>
    </row>
    <row r="3449" spans="1:6">
      <c r="A3449" s="11">
        <v>41561</v>
      </c>
      <c r="B3449" s="13">
        <v>12839.904448651201</v>
      </c>
      <c r="C3449" s="6">
        <v>11.171999999999999</v>
      </c>
      <c r="D3449" s="6">
        <f t="shared" si="106"/>
        <v>1.4895999999999998</v>
      </c>
      <c r="E3449" s="1">
        <f>LOOKUP(A3449,'Crude Price'!A3449:A7380,'Crude Price'!C3449:C7380)</f>
        <v>110.13</v>
      </c>
      <c r="F3449" s="15">
        <f t="shared" si="107"/>
        <v>1.3525833106328882E-2</v>
      </c>
    </row>
    <row r="3450" spans="1:6">
      <c r="A3450" s="11">
        <v>41562</v>
      </c>
      <c r="B3450" s="13">
        <v>11815.029862754367</v>
      </c>
      <c r="C3450" s="6">
        <v>11.171999999999999</v>
      </c>
      <c r="D3450" s="6">
        <f t="shared" si="106"/>
        <v>1.4895999999999998</v>
      </c>
      <c r="E3450" s="1">
        <f>LOOKUP(A3450,'Crude Price'!A3450:A7381,'Crude Price'!C3450:C7381)</f>
        <v>110.67</v>
      </c>
      <c r="F3450" s="15">
        <f t="shared" si="107"/>
        <v>1.3459835547122073E-2</v>
      </c>
    </row>
    <row r="3451" spans="1:6">
      <c r="A3451" s="11">
        <v>41563</v>
      </c>
      <c r="B3451" s="13">
        <v>15894.995172740184</v>
      </c>
      <c r="C3451" s="6">
        <v>11.76</v>
      </c>
      <c r="D3451" s="6">
        <f t="shared" si="106"/>
        <v>1.5680000000000001</v>
      </c>
      <c r="E3451" s="1">
        <f>LOOKUP(A3451,'Crude Price'!A3451:A7382,'Crude Price'!C3451:C7382)</f>
        <v>110.79</v>
      </c>
      <c r="F3451" s="15">
        <f t="shared" si="107"/>
        <v>1.4152901886451845E-2</v>
      </c>
    </row>
    <row r="3452" spans="1:6">
      <c r="A3452" s="11">
        <v>41564</v>
      </c>
      <c r="B3452" s="13">
        <v>17198.349219119726</v>
      </c>
      <c r="C3452" s="6">
        <v>12.053999999999998</v>
      </c>
      <c r="D3452" s="6">
        <f t="shared" si="106"/>
        <v>1.6071999999999997</v>
      </c>
      <c r="E3452" s="1">
        <f>LOOKUP(A3452,'Crude Price'!A3452:A7383,'Crude Price'!C3452:C7383)</f>
        <v>109.55</v>
      </c>
      <c r="F3452" s="15">
        <f t="shared" si="107"/>
        <v>1.4670926517571884E-2</v>
      </c>
    </row>
    <row r="3453" spans="1:6">
      <c r="A3453" s="11">
        <v>41565</v>
      </c>
      <c r="B3453" s="13">
        <v>17070.239895882627</v>
      </c>
      <c r="C3453" s="6">
        <v>12.053999999999998</v>
      </c>
      <c r="D3453" s="6">
        <f t="shared" si="106"/>
        <v>1.6071999999999997</v>
      </c>
      <c r="E3453" s="1">
        <f>LOOKUP(A3453,'Crude Price'!A3453:A7384,'Crude Price'!C3453:C7384)</f>
        <v>109.4</v>
      </c>
      <c r="F3453" s="15">
        <f t="shared" si="107"/>
        <v>1.469104204753199E-2</v>
      </c>
    </row>
    <row r="3454" spans="1:6">
      <c r="A3454" s="11">
        <v>41568</v>
      </c>
      <c r="B3454" s="13">
        <v>17006.185234264074</v>
      </c>
      <c r="C3454" s="6">
        <v>12.053999999999998</v>
      </c>
      <c r="D3454" s="6">
        <f t="shared" si="106"/>
        <v>1.6071999999999997</v>
      </c>
      <c r="E3454" s="1">
        <f>LOOKUP(A3454,'Crude Price'!A3454:A7385,'Crude Price'!C3454:C7385)</f>
        <v>109.47</v>
      </c>
      <c r="F3454" s="15">
        <f t="shared" si="107"/>
        <v>1.4681647940074904E-2</v>
      </c>
    </row>
    <row r="3455" spans="1:6">
      <c r="A3455" s="11">
        <v>41569</v>
      </c>
      <c r="B3455" s="13">
        <v>18309.539280643625</v>
      </c>
      <c r="C3455" s="6">
        <v>12.347999999999999</v>
      </c>
      <c r="D3455" s="6">
        <f t="shared" si="106"/>
        <v>1.6463999999999999</v>
      </c>
      <c r="E3455" s="1">
        <f>LOOKUP(A3455,'Crude Price'!A3455:A7386,'Crude Price'!C3455:C7386)</f>
        <v>109.57</v>
      </c>
      <c r="F3455" s="15">
        <f t="shared" si="107"/>
        <v>1.5026010769371177E-2</v>
      </c>
    </row>
    <row r="3456" spans="1:6">
      <c r="A3456" s="11">
        <v>41570</v>
      </c>
      <c r="B3456" s="13">
        <v>18245.484619025072</v>
      </c>
      <c r="C3456" s="6">
        <v>12.347999999999999</v>
      </c>
      <c r="D3456" s="6">
        <f t="shared" si="106"/>
        <v>1.6463999999999999</v>
      </c>
      <c r="E3456" s="1">
        <f>LOOKUP(A3456,'Crude Price'!A3456:A7387,'Crude Price'!C3456:C7387)</f>
        <v>107.74</v>
      </c>
      <c r="F3456" s="15">
        <f t="shared" si="107"/>
        <v>1.528123259699276E-2</v>
      </c>
    </row>
    <row r="3457" spans="1:6">
      <c r="A3457" s="11">
        <v>41571</v>
      </c>
      <c r="B3457" s="13">
        <v>19741.002650260292</v>
      </c>
      <c r="C3457" s="6">
        <v>12.641999999999999</v>
      </c>
      <c r="D3457" s="6">
        <f t="shared" si="106"/>
        <v>1.6856</v>
      </c>
      <c r="E3457" s="1">
        <f>LOOKUP(A3457,'Crude Price'!A3457:A7388,'Crude Price'!C3457:C7388)</f>
        <v>106.63</v>
      </c>
      <c r="F3457" s="15">
        <f t="shared" si="107"/>
        <v>1.5807933977304699E-2</v>
      </c>
    </row>
    <row r="3458" spans="1:6">
      <c r="A3458" s="11">
        <v>41572</v>
      </c>
      <c r="B3458" s="13">
        <v>19741.002650260292</v>
      </c>
      <c r="C3458" s="6">
        <v>12.641999999999999</v>
      </c>
      <c r="D3458" s="6">
        <f t="shared" si="106"/>
        <v>1.6856</v>
      </c>
      <c r="E3458" s="1">
        <f>LOOKUP(A3458,'Crude Price'!A3458:A7389,'Crude Price'!C3458:C7389)</f>
        <v>105.7</v>
      </c>
      <c r="F3458" s="15">
        <f t="shared" si="107"/>
        <v>1.5947019867549667E-2</v>
      </c>
    </row>
    <row r="3459" spans="1:6">
      <c r="A3459" s="11">
        <v>41575</v>
      </c>
      <c r="B3459" s="13">
        <v>19933.166635115951</v>
      </c>
      <c r="C3459" s="6">
        <v>12.641999999999999</v>
      </c>
      <c r="D3459" s="6">
        <f t="shared" ref="D3459:D3522" si="108">C3459/7.5</f>
        <v>1.6856</v>
      </c>
      <c r="E3459" s="1">
        <f>LOOKUP(A3459,'Crude Price'!A3459:A7390,'Crude Price'!C3459:C7390)</f>
        <v>108.29</v>
      </c>
      <c r="F3459" s="15">
        <f t="shared" ref="F3459:F3522" si="109">D3459/E3459</f>
        <v>1.5565610859728506E-2</v>
      </c>
    </row>
    <row r="3460" spans="1:6">
      <c r="A3460" s="11">
        <v>41576</v>
      </c>
      <c r="B3460" s="13">
        <v>19869.111973497398</v>
      </c>
      <c r="C3460" s="6">
        <v>12.641999999999999</v>
      </c>
      <c r="D3460" s="6">
        <f t="shared" si="108"/>
        <v>1.6856</v>
      </c>
      <c r="E3460" s="1">
        <f>LOOKUP(A3460,'Crude Price'!A3460:A7391,'Crude Price'!C3460:C7391)</f>
        <v>108.04</v>
      </c>
      <c r="F3460" s="15">
        <f t="shared" si="109"/>
        <v>1.560162902628656E-2</v>
      </c>
    </row>
    <row r="3461" spans="1:6">
      <c r="A3461" s="11">
        <v>41577</v>
      </c>
      <c r="B3461" s="13">
        <v>21364.630004732608</v>
      </c>
      <c r="C3461" s="6">
        <v>12.936</v>
      </c>
      <c r="D3461" s="6">
        <f t="shared" si="108"/>
        <v>1.7247999999999999</v>
      </c>
      <c r="E3461" s="1">
        <f>LOOKUP(A3461,'Crude Price'!A3461:A7392,'Crude Price'!C3461:C7392)</f>
        <v>108.41</v>
      </c>
      <c r="F3461" s="15">
        <f t="shared" si="109"/>
        <v>1.5909971404851949E-2</v>
      </c>
    </row>
    <row r="3462" spans="1:6">
      <c r="A3462" s="11">
        <v>41578</v>
      </c>
      <c r="B3462" s="13">
        <v>23971.33809749172</v>
      </c>
      <c r="C3462" s="6">
        <v>13.523999999999999</v>
      </c>
      <c r="D3462" s="6">
        <f t="shared" si="108"/>
        <v>1.8031999999999999</v>
      </c>
      <c r="E3462" s="1">
        <f>LOOKUP(A3462,'Crude Price'!A3462:A7393,'Crude Price'!C3462:C7393)</f>
        <v>107.53</v>
      </c>
      <c r="F3462" s="15">
        <f t="shared" si="109"/>
        <v>1.6769273691062958E-2</v>
      </c>
    </row>
    <row r="3463" spans="1:6">
      <c r="A3463" s="11">
        <v>41579</v>
      </c>
      <c r="B3463" s="13">
        <v>32816.336961665875</v>
      </c>
      <c r="C3463" s="6">
        <v>15.288</v>
      </c>
      <c r="D3463" s="6">
        <f t="shared" si="108"/>
        <v>2.0384000000000002</v>
      </c>
      <c r="E3463" s="1">
        <f>LOOKUP(A3463,'Crude Price'!A3463:A7394,'Crude Price'!C3463:C7394)</f>
        <v>105.78</v>
      </c>
      <c r="F3463" s="15">
        <f t="shared" si="109"/>
        <v>1.9270183399508416E-2</v>
      </c>
    </row>
    <row r="3464" spans="1:6">
      <c r="A3464" s="11">
        <v>41582</v>
      </c>
      <c r="B3464" s="13">
        <v>34632.128300993842</v>
      </c>
      <c r="C3464" s="6">
        <v>15.582000000000001</v>
      </c>
      <c r="D3464" s="6">
        <f t="shared" si="108"/>
        <v>2.0775999999999999</v>
      </c>
      <c r="E3464" s="1">
        <f>LOOKUP(A3464,'Crude Price'!A3464:A7395,'Crude Price'!C3464:C7395)</f>
        <v>104.85</v>
      </c>
      <c r="F3464" s="15">
        <f t="shared" si="109"/>
        <v>1.9814973772055319E-2</v>
      </c>
    </row>
    <row r="3465" spans="1:6">
      <c r="A3465" s="11">
        <v>41583</v>
      </c>
      <c r="B3465" s="13">
        <v>36511.974301940376</v>
      </c>
      <c r="C3465" s="6">
        <v>15.875999999999999</v>
      </c>
      <c r="D3465" s="6">
        <f t="shared" si="108"/>
        <v>2.1168</v>
      </c>
      <c r="E3465" s="1">
        <f>LOOKUP(A3465,'Crude Price'!A3465:A7396,'Crude Price'!C3465:C7396)</f>
        <v>105.01</v>
      </c>
      <c r="F3465" s="15">
        <f t="shared" si="109"/>
        <v>2.0158080182839728E-2</v>
      </c>
    </row>
    <row r="3466" spans="1:6">
      <c r="A3466" s="11">
        <v>41584</v>
      </c>
      <c r="B3466" s="13">
        <v>36127.646332229058</v>
      </c>
      <c r="C3466" s="6">
        <v>15.875999999999999</v>
      </c>
      <c r="D3466" s="6">
        <f t="shared" si="108"/>
        <v>2.1168</v>
      </c>
      <c r="E3466" s="1">
        <f>LOOKUP(A3466,'Crude Price'!A3466:A7397,'Crude Price'!C3466:C7397)</f>
        <v>105.46</v>
      </c>
      <c r="F3466" s="15">
        <f t="shared" si="109"/>
        <v>2.0072065238004932E-2</v>
      </c>
    </row>
    <row r="3467" spans="1:6">
      <c r="A3467" s="11">
        <v>41585</v>
      </c>
      <c r="B3467" s="13">
        <v>40870.419072408899</v>
      </c>
      <c r="C3467" s="6">
        <v>16.757999999999999</v>
      </c>
      <c r="D3467" s="6">
        <f t="shared" si="108"/>
        <v>2.2343999999999999</v>
      </c>
      <c r="E3467" s="1">
        <f>LOOKUP(A3467,'Crude Price'!A3467:A7398,'Crude Price'!C3467:C7398)</f>
        <v>103.08</v>
      </c>
      <c r="F3467" s="15">
        <f t="shared" si="109"/>
        <v>2.1676367869615833E-2</v>
      </c>
    </row>
    <row r="3468" spans="1:6">
      <c r="A3468" s="11">
        <v>41586</v>
      </c>
      <c r="B3468" s="13">
        <v>43733.345811642197</v>
      </c>
      <c r="C3468" s="6">
        <v>17.345999999999997</v>
      </c>
      <c r="D3468" s="6">
        <f t="shared" si="108"/>
        <v>2.3127999999999997</v>
      </c>
      <c r="E3468" s="1">
        <f>LOOKUP(A3468,'Crude Price'!A3468:A7399,'Crude Price'!C3468:C7399)</f>
        <v>104.29</v>
      </c>
      <c r="F3468" s="15">
        <f t="shared" si="109"/>
        <v>2.217662287851184E-2</v>
      </c>
    </row>
    <row r="3469" spans="1:6">
      <c r="A3469" s="11">
        <v>41589</v>
      </c>
      <c r="B3469" s="13">
        <v>45421.027827733065</v>
      </c>
      <c r="C3469" s="6">
        <v>17.639999999999997</v>
      </c>
      <c r="D3469" s="6">
        <f t="shared" si="108"/>
        <v>2.3519999999999994</v>
      </c>
      <c r="E3469" s="1">
        <f>LOOKUP(A3469,'Crude Price'!A3469:A7400,'Crude Price'!C3469:C7400)</f>
        <v>105.76</v>
      </c>
      <c r="F3469" s="15">
        <f t="shared" si="109"/>
        <v>2.2239031770045378E-2</v>
      </c>
    </row>
    <row r="3470" spans="1:6">
      <c r="A3470" s="11">
        <v>41590</v>
      </c>
      <c r="B3470" s="13">
        <v>45292.918504495959</v>
      </c>
      <c r="C3470" s="6">
        <v>17.639999999999997</v>
      </c>
      <c r="D3470" s="6">
        <f t="shared" si="108"/>
        <v>2.3519999999999994</v>
      </c>
      <c r="E3470" s="1">
        <f>LOOKUP(A3470,'Crude Price'!A3470:A7401,'Crude Price'!C3470:C7401)</f>
        <v>106.29</v>
      </c>
      <c r="F3470" s="15">
        <f t="shared" si="109"/>
        <v>2.2128139994355058E-2</v>
      </c>
    </row>
    <row r="3471" spans="1:6">
      <c r="A3471" s="11">
        <v>41591</v>
      </c>
      <c r="B3471" s="13">
        <v>45805.355797444376</v>
      </c>
      <c r="C3471" s="6">
        <v>17.639999999999997</v>
      </c>
      <c r="D3471" s="6">
        <f t="shared" si="108"/>
        <v>2.3519999999999994</v>
      </c>
      <c r="E3471" s="1">
        <f>LOOKUP(A3471,'Crude Price'!A3471:A7402,'Crude Price'!C3471:C7402)</f>
        <v>106.9</v>
      </c>
      <c r="F3471" s="15">
        <f t="shared" si="109"/>
        <v>2.2001870907390076E-2</v>
      </c>
    </row>
    <row r="3472" spans="1:6">
      <c r="A3472" s="11">
        <v>41592</v>
      </c>
      <c r="B3472" s="13">
        <v>46916.545858968275</v>
      </c>
      <c r="C3472" s="6">
        <v>17.933999999999997</v>
      </c>
      <c r="D3472" s="6">
        <f t="shared" si="108"/>
        <v>2.3911999999999995</v>
      </c>
      <c r="E3472" s="1">
        <f>LOOKUP(A3472,'Crude Price'!A3472:A7403,'Crude Price'!C3472:C7403)</f>
        <v>108.29</v>
      </c>
      <c r="F3472" s="15">
        <f t="shared" si="109"/>
        <v>2.2081447963800901E-2</v>
      </c>
    </row>
    <row r="3473" spans="1:6">
      <c r="A3473" s="11">
        <v>41593</v>
      </c>
      <c r="B3473" s="13">
        <v>47172.764505442479</v>
      </c>
      <c r="C3473" s="6">
        <v>17.933999999999997</v>
      </c>
      <c r="D3473" s="6">
        <f t="shared" si="108"/>
        <v>2.3911999999999995</v>
      </c>
      <c r="E3473" s="1">
        <f>LOOKUP(A3473,'Crude Price'!A3473:A7404,'Crude Price'!C3473:C7404)</f>
        <v>108.25</v>
      </c>
      <c r="F3473" s="15">
        <f t="shared" si="109"/>
        <v>2.2089607390300227E-2</v>
      </c>
    </row>
    <row r="3474" spans="1:6">
      <c r="A3474" s="11">
        <v>41596</v>
      </c>
      <c r="B3474" s="13">
        <v>50035.691244675822</v>
      </c>
      <c r="C3474" s="6">
        <v>18.521999999999998</v>
      </c>
      <c r="D3474" s="6">
        <f t="shared" si="108"/>
        <v>2.4695999999999998</v>
      </c>
      <c r="E3474" s="1">
        <f>LOOKUP(A3474,'Crude Price'!A3474:A7405,'Crude Price'!C3474:C7405)</f>
        <v>108.8</v>
      </c>
      <c r="F3474" s="15">
        <f t="shared" si="109"/>
        <v>2.2698529411764704E-2</v>
      </c>
    </row>
    <row r="3475" spans="1:6">
      <c r="A3475" s="11">
        <v>41597</v>
      </c>
      <c r="B3475" s="13">
        <v>52556.083861807856</v>
      </c>
      <c r="C3475" s="6">
        <v>18.815999999999999</v>
      </c>
      <c r="D3475" s="6">
        <f t="shared" si="108"/>
        <v>2.5087999999999999</v>
      </c>
      <c r="E3475" s="1">
        <f>LOOKUP(A3475,'Crude Price'!A3475:A7406,'Crude Price'!C3475:C7406)</f>
        <v>108.29</v>
      </c>
      <c r="F3475" s="15">
        <f t="shared" si="109"/>
        <v>2.3167420814479638E-2</v>
      </c>
    </row>
    <row r="3476" spans="1:6">
      <c r="A3476" s="11">
        <v>41598</v>
      </c>
      <c r="B3476" s="13">
        <v>54371.875201135823</v>
      </c>
      <c r="C3476" s="6">
        <v>19.11</v>
      </c>
      <c r="D3476" s="6">
        <f t="shared" si="108"/>
        <v>2.548</v>
      </c>
      <c r="E3476" s="1">
        <f>LOOKUP(A3476,'Crude Price'!A3476:A7407,'Crude Price'!C3476:C7407)</f>
        <v>108.27</v>
      </c>
      <c r="F3476" s="15">
        <f t="shared" si="109"/>
        <v>2.3533758197099845E-2</v>
      </c>
    </row>
    <row r="3477" spans="1:6">
      <c r="A3477" s="11">
        <v>41599</v>
      </c>
      <c r="B3477" s="13">
        <v>52748.247846663508</v>
      </c>
      <c r="C3477" s="6">
        <v>18.815999999999999</v>
      </c>
      <c r="D3477" s="6">
        <f t="shared" si="108"/>
        <v>2.5087999999999999</v>
      </c>
      <c r="E3477" s="1">
        <f>LOOKUP(A3477,'Crude Price'!A3477:A7408,'Crude Price'!C3477:C7408)</f>
        <v>109.9</v>
      </c>
      <c r="F3477" s="15">
        <f t="shared" si="109"/>
        <v>2.2828025477707004E-2</v>
      </c>
    </row>
    <row r="3478" spans="1:6">
      <c r="A3478" s="11">
        <v>41600</v>
      </c>
      <c r="B3478" s="13">
        <v>52556.083861807856</v>
      </c>
      <c r="C3478" s="6">
        <v>18.815999999999999</v>
      </c>
      <c r="D3478" s="6">
        <f t="shared" si="108"/>
        <v>2.5087999999999999</v>
      </c>
      <c r="E3478" s="1">
        <f>LOOKUP(A3478,'Crude Price'!A3478:A7409,'Crude Price'!C3478:C7409)</f>
        <v>111.36</v>
      </c>
      <c r="F3478" s="15">
        <f t="shared" si="109"/>
        <v>2.2528735632183907E-2</v>
      </c>
    </row>
    <row r="3479" spans="1:6">
      <c r="A3479" s="11">
        <v>41603</v>
      </c>
      <c r="B3479" s="13">
        <v>52940.411831519166</v>
      </c>
      <c r="C3479" s="6">
        <v>18.815999999999999</v>
      </c>
      <c r="D3479" s="6">
        <f t="shared" si="108"/>
        <v>2.5087999999999999</v>
      </c>
      <c r="E3479" s="1">
        <f>LOOKUP(A3479,'Crude Price'!A3479:A7410,'Crude Price'!C3479:C7410)</f>
        <v>110.83</v>
      </c>
      <c r="F3479" s="15">
        <f t="shared" si="109"/>
        <v>2.2636470269782549E-2</v>
      </c>
    </row>
    <row r="3480" spans="1:6">
      <c r="A3480" s="11">
        <v>41604</v>
      </c>
      <c r="B3480" s="13">
        <v>51508.94846190251</v>
      </c>
      <c r="C3480" s="6">
        <v>18.521999999999998</v>
      </c>
      <c r="D3480" s="6">
        <f t="shared" si="108"/>
        <v>2.4695999999999998</v>
      </c>
      <c r="E3480" s="1">
        <f>LOOKUP(A3480,'Crude Price'!A3480:A7411,'Crude Price'!C3480:C7411)</f>
        <v>112.04</v>
      </c>
      <c r="F3480" s="15">
        <f t="shared" si="109"/>
        <v>2.2042127811495893E-2</v>
      </c>
    </row>
    <row r="3481" spans="1:6">
      <c r="A3481" s="11">
        <v>41605</v>
      </c>
      <c r="B3481" s="13">
        <v>49565.047799337415</v>
      </c>
      <c r="C3481" s="6">
        <v>18.227999999999998</v>
      </c>
      <c r="D3481" s="6">
        <f t="shared" si="108"/>
        <v>2.4303999999999997</v>
      </c>
      <c r="E3481" s="1">
        <f>LOOKUP(A3481,'Crude Price'!A3481:A7412,'Crude Price'!C3481:C7412)</f>
        <v>111.32</v>
      </c>
      <c r="F3481" s="15">
        <f t="shared" si="109"/>
        <v>2.1832554796981672E-2</v>
      </c>
    </row>
    <row r="3482" spans="1:6">
      <c r="A3482" s="11">
        <v>41606</v>
      </c>
      <c r="B3482" s="13">
        <v>49436.938476100309</v>
      </c>
      <c r="C3482" s="6">
        <v>18.227999999999998</v>
      </c>
      <c r="D3482" s="6">
        <f t="shared" si="108"/>
        <v>2.4303999999999997</v>
      </c>
      <c r="E3482" s="1">
        <f>LOOKUP(A3482,'Crude Price'!A3482:A7413,'Crude Price'!C3482:C7413)</f>
        <v>111.32</v>
      </c>
      <c r="F3482" s="15">
        <f t="shared" si="109"/>
        <v>2.1832554796981672E-2</v>
      </c>
    </row>
    <row r="3483" spans="1:6">
      <c r="A3483" s="11">
        <v>41607</v>
      </c>
      <c r="B3483" s="13">
        <v>50996.511168954094</v>
      </c>
      <c r="C3483" s="6">
        <v>18.521999999999998</v>
      </c>
      <c r="D3483" s="6">
        <f t="shared" si="108"/>
        <v>2.4695999999999998</v>
      </c>
      <c r="E3483" s="1">
        <f>LOOKUP(A3483,'Crude Price'!A3483:A7414,'Crude Price'!C3483:C7414)</f>
        <v>111.07</v>
      </c>
      <c r="F3483" s="15">
        <f t="shared" si="109"/>
        <v>2.223462681192041E-2</v>
      </c>
    </row>
    <row r="3484" spans="1:6">
      <c r="A3484" s="11">
        <v>41610</v>
      </c>
      <c r="B3484" s="13">
        <v>51765.167108376714</v>
      </c>
      <c r="C3484" s="6">
        <v>18.521999999999998</v>
      </c>
      <c r="D3484" s="6">
        <f t="shared" si="108"/>
        <v>2.4695999999999998</v>
      </c>
      <c r="E3484" s="1">
        <f>LOOKUP(A3484,'Crude Price'!A3484:A7415,'Crude Price'!C3484:C7415)</f>
        <v>111.49</v>
      </c>
      <c r="F3484" s="15">
        <f t="shared" si="109"/>
        <v>2.2150865548479684E-2</v>
      </c>
    </row>
    <row r="3485" spans="1:6">
      <c r="A3485" s="11">
        <v>41611</v>
      </c>
      <c r="B3485" s="13">
        <v>53196.630477993378</v>
      </c>
      <c r="C3485" s="6">
        <v>18.815999999999999</v>
      </c>
      <c r="D3485" s="6">
        <f t="shared" si="108"/>
        <v>2.5087999999999999</v>
      </c>
      <c r="E3485" s="1">
        <f>LOOKUP(A3485,'Crude Price'!A3485:A7416,'Crude Price'!C3485:C7416)</f>
        <v>113.06</v>
      </c>
      <c r="F3485" s="15">
        <f t="shared" si="109"/>
        <v>2.2189987617194408E-2</v>
      </c>
    </row>
    <row r="3486" spans="1:6">
      <c r="A3486" s="11">
        <v>41612</v>
      </c>
      <c r="B3486" s="13">
        <v>53324.739801230477</v>
      </c>
      <c r="C3486" s="6">
        <v>18.815999999999999</v>
      </c>
      <c r="D3486" s="6">
        <f t="shared" si="108"/>
        <v>2.5087999999999999</v>
      </c>
      <c r="E3486" s="1">
        <f>LOOKUP(A3486,'Crude Price'!A3486:A7417,'Crude Price'!C3486:C7417)</f>
        <v>113.27</v>
      </c>
      <c r="F3486" s="15">
        <f t="shared" si="109"/>
        <v>2.214884788558312E-2</v>
      </c>
    </row>
    <row r="3487" spans="1:6">
      <c r="A3487" s="11">
        <v>41613</v>
      </c>
      <c r="B3487" s="13">
        <v>53068.521154756272</v>
      </c>
      <c r="C3487" s="6">
        <v>18.815999999999999</v>
      </c>
      <c r="D3487" s="6">
        <f t="shared" si="108"/>
        <v>2.5087999999999999</v>
      </c>
      <c r="E3487" s="1">
        <f>LOOKUP(A3487,'Crude Price'!A3487:A7418,'Crude Price'!C3487:C7418)</f>
        <v>112.07</v>
      </c>
      <c r="F3487" s="15">
        <f t="shared" si="109"/>
        <v>2.2386008744534665E-2</v>
      </c>
    </row>
    <row r="3488" spans="1:6">
      <c r="A3488" s="11">
        <v>41614</v>
      </c>
      <c r="B3488" s="13">
        <v>51765.167108376714</v>
      </c>
      <c r="C3488" s="6">
        <v>18.521999999999998</v>
      </c>
      <c r="D3488" s="6">
        <f t="shared" si="108"/>
        <v>2.4695999999999998</v>
      </c>
      <c r="E3488" s="1">
        <f>LOOKUP(A3488,'Crude Price'!A3488:A7419,'Crude Price'!C3488:C7419)</f>
        <v>111.5</v>
      </c>
      <c r="F3488" s="15">
        <f t="shared" si="109"/>
        <v>2.2148878923766813E-2</v>
      </c>
    </row>
    <row r="3489" spans="1:6">
      <c r="A3489" s="11">
        <v>41617</v>
      </c>
      <c r="B3489" s="13">
        <v>50333.703738760036</v>
      </c>
      <c r="C3489" s="6">
        <v>18.227999999999998</v>
      </c>
      <c r="D3489" s="6">
        <f t="shared" si="108"/>
        <v>2.4303999999999997</v>
      </c>
      <c r="E3489" s="1">
        <f>LOOKUP(A3489,'Crude Price'!A3489:A7420,'Crude Price'!C3489:C7420)</f>
        <v>110.07</v>
      </c>
      <c r="F3489" s="15">
        <f t="shared" si="109"/>
        <v>2.2080494230943944E-2</v>
      </c>
    </row>
    <row r="3490" spans="1:6">
      <c r="A3490" s="11">
        <v>41618</v>
      </c>
      <c r="B3490" s="13">
        <v>48902.240369143379</v>
      </c>
      <c r="C3490" s="6">
        <v>17.933999999999997</v>
      </c>
      <c r="D3490" s="6">
        <f t="shared" si="108"/>
        <v>2.3911999999999995</v>
      </c>
      <c r="E3490" s="1">
        <f>LOOKUP(A3490,'Crude Price'!A3490:A7421,'Crude Price'!C3490:C7421)</f>
        <v>108.91</v>
      </c>
      <c r="F3490" s="15">
        <f t="shared" si="109"/>
        <v>2.195574327426315E-2</v>
      </c>
    </row>
    <row r="3491" spans="1:6">
      <c r="A3491" s="11">
        <v>41619</v>
      </c>
      <c r="B3491" s="13">
        <v>48838.185707524826</v>
      </c>
      <c r="C3491" s="6">
        <v>17.933999999999997</v>
      </c>
      <c r="D3491" s="6">
        <f t="shared" si="108"/>
        <v>2.3911999999999995</v>
      </c>
      <c r="E3491" s="1">
        <f>LOOKUP(A3491,'Crude Price'!A3491:A7422,'Crude Price'!C3491:C7422)</f>
        <v>109.47</v>
      </c>
      <c r="F3491" s="15">
        <f t="shared" si="109"/>
        <v>2.1843427423038273E-2</v>
      </c>
    </row>
    <row r="3492" spans="1:6">
      <c r="A3492" s="11">
        <v>41620</v>
      </c>
      <c r="B3492" s="13">
        <v>48517.912399432069</v>
      </c>
      <c r="C3492" s="6">
        <v>17.933999999999997</v>
      </c>
      <c r="D3492" s="6">
        <f t="shared" si="108"/>
        <v>2.3911999999999995</v>
      </c>
      <c r="E3492" s="1">
        <f>LOOKUP(A3492,'Crude Price'!A3492:A7423,'Crude Price'!C3492:C7423)</f>
        <v>108.99</v>
      </c>
      <c r="F3492" s="15">
        <f t="shared" si="109"/>
        <v>2.1939627488760435E-2</v>
      </c>
    </row>
    <row r="3493" spans="1:6">
      <c r="A3493" s="11">
        <v>41621</v>
      </c>
      <c r="B3493" s="13">
        <v>50205.594415522937</v>
      </c>
      <c r="C3493" s="6">
        <v>18.227999999999998</v>
      </c>
      <c r="D3493" s="6">
        <f t="shared" si="108"/>
        <v>2.4303999999999997</v>
      </c>
      <c r="E3493" s="1">
        <f>LOOKUP(A3493,'Crude Price'!A3493:A7424,'Crude Price'!C3493:C7424)</f>
        <v>108.08</v>
      </c>
      <c r="F3493" s="15">
        <f t="shared" si="109"/>
        <v>2.248704663212435E-2</v>
      </c>
    </row>
    <row r="3494" spans="1:6">
      <c r="A3494" s="11">
        <v>41624</v>
      </c>
      <c r="B3494" s="13">
        <v>52085.440416469472</v>
      </c>
      <c r="C3494" s="6">
        <v>18.521999999999998</v>
      </c>
      <c r="D3494" s="6">
        <f t="shared" si="108"/>
        <v>2.4695999999999998</v>
      </c>
      <c r="E3494" s="1">
        <f>LOOKUP(A3494,'Crude Price'!A3494:A7425,'Crude Price'!C3494:C7425)</f>
        <v>110.3</v>
      </c>
      <c r="F3494" s="15">
        <f t="shared" si="109"/>
        <v>2.2389845874886672E-2</v>
      </c>
    </row>
    <row r="3495" spans="1:6">
      <c r="A3495" s="11">
        <v>41625</v>
      </c>
      <c r="B3495" s="13">
        <v>51765.167108376714</v>
      </c>
      <c r="C3495" s="6">
        <v>18.521999999999998</v>
      </c>
      <c r="D3495" s="6">
        <f t="shared" si="108"/>
        <v>2.4695999999999998</v>
      </c>
      <c r="E3495" s="1">
        <f>LOOKUP(A3495,'Crude Price'!A3495:A7426,'Crude Price'!C3495:C7426)</f>
        <v>108.91</v>
      </c>
      <c r="F3495" s="15">
        <f t="shared" si="109"/>
        <v>2.2675603709484893E-2</v>
      </c>
    </row>
    <row r="3496" spans="1:6">
      <c r="A3496" s="11">
        <v>41626</v>
      </c>
      <c r="B3496" s="13">
        <v>52085.440416469472</v>
      </c>
      <c r="C3496" s="6">
        <v>18.521999999999998</v>
      </c>
      <c r="D3496" s="6">
        <f t="shared" si="108"/>
        <v>2.4695999999999998</v>
      </c>
      <c r="E3496" s="1">
        <f>LOOKUP(A3496,'Crude Price'!A3496:A7427,'Crude Price'!C3496:C7427)</f>
        <v>109.56</v>
      </c>
      <c r="F3496" s="15">
        <f t="shared" si="109"/>
        <v>2.2541073384446875E-2</v>
      </c>
    </row>
    <row r="3497" spans="1:6">
      <c r="A3497" s="11">
        <v>41627</v>
      </c>
      <c r="B3497" s="13">
        <v>52021.385754850919</v>
      </c>
      <c r="C3497" s="6">
        <v>18.521999999999998</v>
      </c>
      <c r="D3497" s="6">
        <f t="shared" si="108"/>
        <v>2.4695999999999998</v>
      </c>
      <c r="E3497" s="1">
        <f>LOOKUP(A3497,'Crude Price'!A3497:A7428,'Crude Price'!C3497:C7428)</f>
        <v>110.78</v>
      </c>
      <c r="F3497" s="15">
        <f t="shared" si="109"/>
        <v>2.2292832641270986E-2</v>
      </c>
    </row>
    <row r="3498" spans="1:6">
      <c r="A3498" s="11">
        <v>41628</v>
      </c>
      <c r="B3498" s="13">
        <v>48646.021722669175</v>
      </c>
      <c r="C3498" s="6">
        <v>17.933999999999997</v>
      </c>
      <c r="D3498" s="6">
        <f t="shared" si="108"/>
        <v>2.3911999999999995</v>
      </c>
      <c r="E3498" s="1">
        <f>LOOKUP(A3498,'Crude Price'!A3498:A7429,'Crude Price'!C3498:C7429)</f>
        <v>112.15</v>
      </c>
      <c r="F3498" s="15">
        <f t="shared" si="109"/>
        <v>2.1321444493981271E-2</v>
      </c>
    </row>
    <row r="3499" spans="1:6">
      <c r="A3499" s="11">
        <v>41631</v>
      </c>
      <c r="B3499" s="13">
        <v>48325.74841457641</v>
      </c>
      <c r="C3499" s="6">
        <v>17.933999999999997</v>
      </c>
      <c r="D3499" s="6">
        <f t="shared" si="108"/>
        <v>2.3911999999999995</v>
      </c>
      <c r="E3499" s="1">
        <f>LOOKUP(A3499,'Crude Price'!A3499:A7430,'Crude Price'!C3499:C7430)</f>
        <v>111.58</v>
      </c>
      <c r="F3499" s="15">
        <f t="shared" si="109"/>
        <v>2.143036386449184E-2</v>
      </c>
    </row>
    <row r="3500" spans="1:6">
      <c r="A3500" s="11">
        <v>41632</v>
      </c>
      <c r="B3500" s="13">
        <v>47214.558353052518</v>
      </c>
      <c r="C3500" s="6">
        <v>17.639999999999997</v>
      </c>
      <c r="D3500" s="6">
        <f t="shared" si="108"/>
        <v>2.3519999999999994</v>
      </c>
      <c r="E3500" s="1">
        <f>LOOKUP(A3500,'Crude Price'!A3500:A7431,'Crude Price'!C3500:C7431)</f>
        <v>111.57</v>
      </c>
      <c r="F3500" s="15">
        <f t="shared" si="109"/>
        <v>2.1080935735412743E-2</v>
      </c>
    </row>
    <row r="3501" spans="1:6">
      <c r="A3501" s="11">
        <v>41641</v>
      </c>
      <c r="B3501" s="13">
        <v>41346.760482725964</v>
      </c>
      <c r="C3501" s="6">
        <v>16.535999999999998</v>
      </c>
      <c r="D3501" s="6">
        <f t="shared" si="108"/>
        <v>2.2047999999999996</v>
      </c>
      <c r="E3501" s="1">
        <f>LOOKUP(A3501,'Crude Price'!A3501:A7432,'Crude Price'!C3501:C7432)</f>
        <v>107.94</v>
      </c>
      <c r="F3501" s="15">
        <f t="shared" si="109"/>
        <v>2.042616268297202E-2</v>
      </c>
    </row>
    <row r="3502" spans="1:6">
      <c r="A3502" s="11">
        <v>41642</v>
      </c>
      <c r="B3502" s="13">
        <v>39944.839498343565</v>
      </c>
      <c r="C3502" s="6">
        <v>16.260399999999997</v>
      </c>
      <c r="D3502" s="6">
        <f t="shared" si="108"/>
        <v>2.1680533333333329</v>
      </c>
      <c r="E3502" s="1">
        <f>LOOKUP(A3502,'Crude Price'!A3502:A7433,'Crude Price'!C3502:C7433)</f>
        <v>106.57</v>
      </c>
      <c r="F3502" s="15">
        <f t="shared" si="109"/>
        <v>2.0343936692627691E-2</v>
      </c>
    </row>
    <row r="3503" spans="1:6">
      <c r="A3503" s="11">
        <v>41645</v>
      </c>
      <c r="B3503" s="13">
        <v>36443.677823000471</v>
      </c>
      <c r="C3503" s="6">
        <v>15.4336</v>
      </c>
      <c r="D3503" s="6">
        <f t="shared" si="108"/>
        <v>2.0578133333333333</v>
      </c>
      <c r="E3503" s="1">
        <f>LOOKUP(A3503,'Crude Price'!A3503:A7434,'Crude Price'!C3503:C7434)</f>
        <v>106.71</v>
      </c>
      <c r="F3503" s="15">
        <f t="shared" si="109"/>
        <v>1.9284165807640648E-2</v>
      </c>
    </row>
    <row r="3504" spans="1:6">
      <c r="A3504" s="11">
        <v>41646</v>
      </c>
      <c r="B3504" s="13">
        <v>31661.422915286323</v>
      </c>
      <c r="C3504" s="6">
        <v>14.6068</v>
      </c>
      <c r="D3504" s="6">
        <f t="shared" si="108"/>
        <v>1.9475733333333334</v>
      </c>
      <c r="E3504" s="1">
        <f>LOOKUP(A3504,'Crude Price'!A3504:A7435,'Crude Price'!C3504:C7435)</f>
        <v>107.01</v>
      </c>
      <c r="F3504" s="15">
        <f t="shared" si="109"/>
        <v>1.8199919010684358E-2</v>
      </c>
    </row>
    <row r="3505" spans="1:6">
      <c r="A3505" s="11">
        <v>41647</v>
      </c>
      <c r="B3505" s="13">
        <v>25413.192361571218</v>
      </c>
      <c r="C3505" s="6">
        <v>13.504399999999999</v>
      </c>
      <c r="D3505" s="6">
        <f t="shared" si="108"/>
        <v>1.8005866666666666</v>
      </c>
      <c r="E3505" s="1">
        <f>LOOKUP(A3505,'Crude Price'!A3505:A7436,'Crude Price'!C3505:C7436)</f>
        <v>107.42</v>
      </c>
      <c r="F3505" s="15">
        <f t="shared" si="109"/>
        <v>1.6762117544839569E-2</v>
      </c>
    </row>
    <row r="3506" spans="1:6">
      <c r="A3506" s="11">
        <v>41648</v>
      </c>
      <c r="B3506" s="13">
        <v>19549.289777567443</v>
      </c>
      <c r="C3506" s="6">
        <v>12.401999999999999</v>
      </c>
      <c r="D3506" s="6">
        <f t="shared" si="108"/>
        <v>1.6536</v>
      </c>
      <c r="E3506" s="1">
        <f>LOOKUP(A3506,'Crude Price'!A3506:A7437,'Crude Price'!C3506:C7437)</f>
        <v>107.49</v>
      </c>
      <c r="F3506" s="15">
        <f t="shared" si="109"/>
        <v>1.5383756628523584E-2</v>
      </c>
    </row>
    <row r="3507" spans="1:6">
      <c r="A3507" s="11">
        <v>41649</v>
      </c>
      <c r="B3507" s="13">
        <v>16745.447808802648</v>
      </c>
      <c r="C3507" s="6">
        <v>11.8508</v>
      </c>
      <c r="D3507" s="6">
        <f t="shared" si="108"/>
        <v>1.5801066666666665</v>
      </c>
      <c r="E3507" s="1">
        <f>LOOKUP(A3507,'Crude Price'!A3507:A7438,'Crude Price'!C3507:C7438)</f>
        <v>106.44</v>
      </c>
      <c r="F3507" s="15">
        <f t="shared" si="109"/>
        <v>1.4845045722159588E-2</v>
      </c>
    </row>
    <row r="3508" spans="1:6">
      <c r="A3508" s="11">
        <v>41652</v>
      </c>
      <c r="B3508" s="13">
        <v>15279.472162801694</v>
      </c>
      <c r="C3508" s="6">
        <v>11.575199999999999</v>
      </c>
      <c r="D3508" s="6">
        <f t="shared" si="108"/>
        <v>1.5433599999999998</v>
      </c>
      <c r="E3508" s="1">
        <f>LOOKUP(A3508,'Crude Price'!A3508:A7439,'Crude Price'!C3508:C7439)</f>
        <v>108.02</v>
      </c>
      <c r="F3508" s="15">
        <f t="shared" si="109"/>
        <v>1.4287724495463802E-2</v>
      </c>
    </row>
    <row r="3509" spans="1:6">
      <c r="A3509" s="11">
        <v>41653</v>
      </c>
      <c r="B3509" s="13">
        <v>15343.526824420247</v>
      </c>
      <c r="C3509" s="6">
        <v>11.575199999999999</v>
      </c>
      <c r="D3509" s="6">
        <f t="shared" si="108"/>
        <v>1.5433599999999998</v>
      </c>
      <c r="E3509" s="1">
        <f>LOOKUP(A3509,'Crude Price'!A3509:A7440,'Crude Price'!C3509:C7440)</f>
        <v>107.12</v>
      </c>
      <c r="F3509" s="15">
        <f t="shared" si="109"/>
        <v>1.4407766990291259E-2</v>
      </c>
    </row>
    <row r="3510" spans="1:6">
      <c r="A3510" s="11">
        <v>41654</v>
      </c>
      <c r="B3510" s="13">
        <v>22225.022423095113</v>
      </c>
      <c r="C3510" s="6">
        <v>12.953199999999999</v>
      </c>
      <c r="D3510" s="6">
        <f t="shared" si="108"/>
        <v>1.7270933333333331</v>
      </c>
      <c r="E3510" s="1">
        <f>LOOKUP(A3510,'Crude Price'!A3510:A7441,'Crude Price'!C3510:C7441)</f>
        <v>108.09</v>
      </c>
      <c r="F3510" s="15">
        <f t="shared" si="109"/>
        <v>1.5978289696857554E-2</v>
      </c>
    </row>
    <row r="3511" spans="1:6">
      <c r="A3511" s="11">
        <v>41655</v>
      </c>
      <c r="B3511" s="13">
        <v>39048.074235683838</v>
      </c>
      <c r="C3511" s="6">
        <v>16.260399999999997</v>
      </c>
      <c r="D3511" s="6">
        <f t="shared" si="108"/>
        <v>2.1680533333333329</v>
      </c>
      <c r="E3511" s="1">
        <f>LOOKUP(A3511,'Crude Price'!A3511:A7442,'Crude Price'!C3511:C7442)</f>
        <v>107.46</v>
      </c>
      <c r="F3511" s="15">
        <f t="shared" si="109"/>
        <v>2.0175445126868911E-2</v>
      </c>
    </row>
    <row r="3512" spans="1:6">
      <c r="A3512" s="11">
        <v>41656</v>
      </c>
      <c r="B3512" s="13">
        <v>47331.490818741127</v>
      </c>
      <c r="C3512" s="6">
        <v>17.914000000000001</v>
      </c>
      <c r="D3512" s="6">
        <f t="shared" si="108"/>
        <v>2.3885333333333336</v>
      </c>
      <c r="E3512" s="1">
        <f>LOOKUP(A3512,'Crude Price'!A3512:A7443,'Crude Price'!C3512:C7443)</f>
        <v>108.45</v>
      </c>
      <c r="F3512" s="15">
        <f t="shared" si="109"/>
        <v>2.2024281542953744E-2</v>
      </c>
    </row>
    <row r="3513" spans="1:6">
      <c r="A3513" s="11">
        <v>41659</v>
      </c>
      <c r="B3513" s="13">
        <v>53195.393402744892</v>
      </c>
      <c r="C3513" s="6">
        <v>19.016399999999997</v>
      </c>
      <c r="D3513" s="6">
        <f t="shared" si="108"/>
        <v>2.5355199999999996</v>
      </c>
      <c r="E3513" s="1">
        <f>LOOKUP(A3513,'Crude Price'!A3513:A7444,'Crude Price'!C3513:C7444)</f>
        <v>108.01</v>
      </c>
      <c r="F3513" s="15">
        <f t="shared" si="109"/>
        <v>2.3474863438570498E-2</v>
      </c>
    </row>
    <row r="3514" spans="1:6">
      <c r="A3514" s="11">
        <v>41660</v>
      </c>
      <c r="B3514" s="13">
        <v>57465.21101751065</v>
      </c>
      <c r="C3514" s="6">
        <v>19.8432</v>
      </c>
      <c r="D3514" s="6">
        <f t="shared" si="108"/>
        <v>2.6457600000000001</v>
      </c>
      <c r="E3514" s="1">
        <f>LOOKUP(A3514,'Crude Price'!A3514:A7445,'Crude Price'!C3514:C7445)</f>
        <v>109.17</v>
      </c>
      <c r="F3514" s="15">
        <f t="shared" si="109"/>
        <v>2.4235229458642486E-2</v>
      </c>
    </row>
    <row r="3515" spans="1:6">
      <c r="A3515" s="11">
        <v>41661</v>
      </c>
      <c r="B3515" s="13">
        <v>58546.858693800285</v>
      </c>
      <c r="C3515" s="6">
        <v>20.1188</v>
      </c>
      <c r="D3515" s="6">
        <f t="shared" si="108"/>
        <v>2.6825066666666668</v>
      </c>
      <c r="E3515" s="1">
        <f>LOOKUP(A3515,'Crude Price'!A3515:A7446,'Crude Price'!C3515:C7446)</f>
        <v>109.69</v>
      </c>
      <c r="F3515" s="15">
        <f t="shared" si="109"/>
        <v>2.4455343847813536E-2</v>
      </c>
    </row>
    <row r="3516" spans="1:6">
      <c r="A3516" s="11">
        <v>41662</v>
      </c>
      <c r="B3516" s="13">
        <v>54277.041079034527</v>
      </c>
      <c r="C3516" s="6">
        <v>19.291999999999998</v>
      </c>
      <c r="D3516" s="6">
        <f t="shared" si="108"/>
        <v>2.5722666666666663</v>
      </c>
      <c r="E3516" s="1">
        <f>LOOKUP(A3516,'Crude Price'!A3516:A7447,'Crude Price'!C3516:C7447)</f>
        <v>109.69</v>
      </c>
      <c r="F3516" s="15">
        <f t="shared" si="109"/>
        <v>2.345032971708147E-2</v>
      </c>
    </row>
    <row r="3517" spans="1:6">
      <c r="A3517" s="11">
        <v>41663</v>
      </c>
      <c r="B3517" s="13">
        <v>50775.879403691426</v>
      </c>
      <c r="C3517" s="6">
        <v>18.465199999999999</v>
      </c>
      <c r="D3517" s="6">
        <f t="shared" si="108"/>
        <v>2.4620266666666666</v>
      </c>
      <c r="E3517" s="1">
        <f>LOOKUP(A3517,'Crude Price'!A3517:A7448,'Crude Price'!C3517:C7448)</f>
        <v>109.14</v>
      </c>
      <c r="F3517" s="15">
        <f t="shared" si="109"/>
        <v>2.2558426485859141E-2</v>
      </c>
    </row>
    <row r="3518" spans="1:6">
      <c r="A3518" s="11">
        <v>41666</v>
      </c>
      <c r="B3518" s="13">
        <v>43766.274481779452</v>
      </c>
      <c r="C3518" s="6">
        <v>17.087199999999999</v>
      </c>
      <c r="D3518" s="6">
        <f t="shared" si="108"/>
        <v>2.2782933333333331</v>
      </c>
      <c r="E3518" s="1">
        <f>LOOKUP(A3518,'Crude Price'!A3518:A7449,'Crude Price'!C3518:C7449)</f>
        <v>108.72</v>
      </c>
      <c r="F3518" s="15">
        <f t="shared" si="109"/>
        <v>2.0955604611233747E-2</v>
      </c>
    </row>
    <row r="3519" spans="1:6">
      <c r="A3519" s="11">
        <v>41667</v>
      </c>
      <c r="B3519" s="13">
        <v>36948.833544723129</v>
      </c>
      <c r="C3519" s="6">
        <v>15.709199999999997</v>
      </c>
      <c r="D3519" s="6">
        <f t="shared" si="108"/>
        <v>2.0945599999999995</v>
      </c>
      <c r="E3519" s="1">
        <f>LOOKUP(A3519,'Crude Price'!A3519:A7450,'Crude Price'!C3519:C7450)</f>
        <v>109.1</v>
      </c>
      <c r="F3519" s="15">
        <f t="shared" si="109"/>
        <v>1.9198533455545369E-2</v>
      </c>
    </row>
    <row r="3520" spans="1:6">
      <c r="A3520" s="11">
        <v>41668</v>
      </c>
      <c r="B3520" s="13">
        <v>24075.32603880738</v>
      </c>
      <c r="C3520" s="6">
        <v>13.2288</v>
      </c>
      <c r="D3520" s="6">
        <f t="shared" si="108"/>
        <v>1.7638399999999999</v>
      </c>
      <c r="E3520" s="1">
        <f>LOOKUP(A3520,'Crude Price'!A3520:A7451,'Crude Price'!C3520:C7451)</f>
        <v>108.83</v>
      </c>
      <c r="F3520" s="15">
        <f t="shared" si="109"/>
        <v>1.6207295782412937E-2</v>
      </c>
    </row>
    <row r="3521" spans="1:6">
      <c r="A3521" s="11">
        <v>41669</v>
      </c>
      <c r="B3521" s="13">
        <v>16745.447808802648</v>
      </c>
      <c r="C3521" s="6">
        <v>11.8508</v>
      </c>
      <c r="D3521" s="6">
        <f t="shared" si="108"/>
        <v>1.5801066666666665</v>
      </c>
      <c r="E3521" s="1">
        <f>LOOKUP(A3521,'Crude Price'!A3521:A7452,'Crude Price'!C3521:C7452)</f>
        <v>109.36</v>
      </c>
      <c r="F3521" s="15">
        <f t="shared" si="109"/>
        <v>1.4448671055840037E-2</v>
      </c>
    </row>
    <row r="3522" spans="1:6">
      <c r="A3522" s="11">
        <v>41670</v>
      </c>
      <c r="B3522" s="13">
        <v>14574.870884997626</v>
      </c>
      <c r="C3522" s="6">
        <v>11.575199999999999</v>
      </c>
      <c r="D3522" s="6">
        <f t="shared" si="108"/>
        <v>1.5433599999999998</v>
      </c>
      <c r="E3522" s="1">
        <f>LOOKUP(A3522,'Crude Price'!A3522:A7453,'Crude Price'!C3522:C7453)</f>
        <v>108.16</v>
      </c>
      <c r="F3522" s="15">
        <f t="shared" si="109"/>
        <v>1.4269230769230768E-2</v>
      </c>
    </row>
    <row r="3523" spans="1:6">
      <c r="A3523" s="11">
        <v>41673</v>
      </c>
      <c r="B3523" s="13">
        <v>14518.097794604815</v>
      </c>
      <c r="C3523" s="6">
        <v>11.299599999999998</v>
      </c>
      <c r="D3523" s="6">
        <f t="shared" ref="D3523:D3586" si="110">C3523/7.5</f>
        <v>1.5066133333333331</v>
      </c>
      <c r="E3523" s="1">
        <f>LOOKUP(A3523,'Crude Price'!A3523:A7454,'Crude Price'!C3523:C7454)</f>
        <v>106.55</v>
      </c>
      <c r="F3523" s="15">
        <f t="shared" ref="F3523:F3586" si="111">D3523/E3523</f>
        <v>1.4139965587361174E-2</v>
      </c>
    </row>
    <row r="3524" spans="1:6">
      <c r="A3524" s="11">
        <v>41674</v>
      </c>
      <c r="B3524" s="13">
        <v>23570.170317084696</v>
      </c>
      <c r="C3524" s="6">
        <v>12.953199999999999</v>
      </c>
      <c r="D3524" s="6">
        <f t="shared" si="110"/>
        <v>1.7270933333333331</v>
      </c>
      <c r="E3524" s="1">
        <f>LOOKUP(A3524,'Crude Price'!A3524:A7455,'Crude Price'!C3524:C7455)</f>
        <v>107.04</v>
      </c>
      <c r="F3524" s="15">
        <f t="shared" si="111"/>
        <v>1.6135027404085699E-2</v>
      </c>
    </row>
    <row r="3525" spans="1:6">
      <c r="A3525" s="11">
        <v>41675</v>
      </c>
      <c r="B3525" s="13">
        <v>24908.036639848553</v>
      </c>
      <c r="C3525" s="6">
        <v>13.2288</v>
      </c>
      <c r="D3525" s="6">
        <f t="shared" si="110"/>
        <v>1.7638399999999999</v>
      </c>
      <c r="E3525" s="1">
        <f>LOOKUP(A3525,'Crude Price'!A3525:A7456,'Crude Price'!C3525:C7456)</f>
        <v>106.81</v>
      </c>
      <c r="F3525" s="15">
        <f t="shared" si="111"/>
        <v>1.6513809568392469E-2</v>
      </c>
    </row>
    <row r="3526" spans="1:6">
      <c r="A3526" s="11">
        <v>41676</v>
      </c>
      <c r="B3526" s="13">
        <v>25036.145963085652</v>
      </c>
      <c r="C3526" s="6">
        <v>13.2288</v>
      </c>
      <c r="D3526" s="6">
        <f t="shared" si="110"/>
        <v>1.7638399999999999</v>
      </c>
      <c r="E3526" s="1">
        <f>LOOKUP(A3526,'Crude Price'!A3526:A7457,'Crude Price'!C3526:C7457)</f>
        <v>108.15</v>
      </c>
      <c r="F3526" s="15">
        <f t="shared" si="111"/>
        <v>1.6309200184928339E-2</v>
      </c>
    </row>
    <row r="3527" spans="1:6">
      <c r="A3527" s="11">
        <v>41677</v>
      </c>
      <c r="B3527" s="13">
        <v>25733.465669663976</v>
      </c>
      <c r="C3527" s="6">
        <v>13.504399999999999</v>
      </c>
      <c r="D3527" s="6">
        <f t="shared" si="110"/>
        <v>1.8005866666666666</v>
      </c>
      <c r="E3527" s="1">
        <f>LOOKUP(A3527,'Crude Price'!A3527:A7458,'Crude Price'!C3527:C7458)</f>
        <v>110.12</v>
      </c>
      <c r="F3527" s="15">
        <f t="shared" si="111"/>
        <v>1.6351132098316987E-2</v>
      </c>
    </row>
    <row r="3528" spans="1:6">
      <c r="A3528" s="11">
        <v>41680</v>
      </c>
      <c r="B3528" s="13">
        <v>30323.556592522473</v>
      </c>
      <c r="C3528" s="6">
        <v>14.331199999999999</v>
      </c>
      <c r="D3528" s="6">
        <f t="shared" si="110"/>
        <v>1.9108266666666665</v>
      </c>
      <c r="E3528" s="1">
        <f>LOOKUP(A3528,'Crude Price'!A3528:A7459,'Crude Price'!C3528:C7459)</f>
        <v>110.18</v>
      </c>
      <c r="F3528" s="15">
        <f t="shared" si="111"/>
        <v>1.734277243298844E-2</v>
      </c>
    </row>
    <row r="3529" spans="1:6">
      <c r="A3529" s="11">
        <v>41681</v>
      </c>
      <c r="B3529" s="13">
        <v>38863.19182205393</v>
      </c>
      <c r="C3529" s="6">
        <v>15.984799999999998</v>
      </c>
      <c r="D3529" s="6">
        <f t="shared" si="110"/>
        <v>2.1313066666666662</v>
      </c>
      <c r="E3529" s="1">
        <f>LOOKUP(A3529,'Crude Price'!A3529:A7460,'Crude Price'!C3529:C7460)</f>
        <v>109.21</v>
      </c>
      <c r="F3529" s="15">
        <f t="shared" si="111"/>
        <v>1.9515673167902814E-2</v>
      </c>
    </row>
    <row r="3530" spans="1:6">
      <c r="A3530" s="11">
        <v>41682</v>
      </c>
      <c r="B3530" s="13">
        <v>44470.875759583527</v>
      </c>
      <c r="C3530" s="6">
        <v>17.087199999999999</v>
      </c>
      <c r="D3530" s="6">
        <f t="shared" si="110"/>
        <v>2.2782933333333331</v>
      </c>
      <c r="E3530" s="1">
        <f>LOOKUP(A3530,'Crude Price'!A3530:A7461,'Crude Price'!C3530:C7461)</f>
        <v>108.62</v>
      </c>
      <c r="F3530" s="15">
        <f t="shared" si="111"/>
        <v>2.0974897195114462E-2</v>
      </c>
    </row>
    <row r="3531" spans="1:6">
      <c r="A3531" s="11">
        <v>41683</v>
      </c>
      <c r="B3531" s="13">
        <v>47082.553743492659</v>
      </c>
      <c r="C3531" s="6">
        <v>17.638400000000001</v>
      </c>
      <c r="D3531" s="6">
        <f t="shared" si="110"/>
        <v>2.3517866666666669</v>
      </c>
      <c r="E3531" s="1">
        <f>LOOKUP(A3531,'Crude Price'!A3531:A7462,'Crude Price'!C3531:C7462)</f>
        <v>108.98</v>
      </c>
      <c r="F3531" s="15">
        <f t="shared" si="111"/>
        <v>2.1579984094940968E-2</v>
      </c>
    </row>
    <row r="3532" spans="1:6">
      <c r="A3532" s="11">
        <v>41684</v>
      </c>
      <c r="B3532" s="13">
        <v>47018.499081874106</v>
      </c>
      <c r="C3532" s="6">
        <v>17.638400000000001</v>
      </c>
      <c r="D3532" s="6">
        <f t="shared" si="110"/>
        <v>2.3517866666666669</v>
      </c>
      <c r="E3532" s="1">
        <f>LOOKUP(A3532,'Crude Price'!A3532:A7463,'Crude Price'!C3532:C7463)</f>
        <v>108.63</v>
      </c>
      <c r="F3532" s="15">
        <f t="shared" si="111"/>
        <v>2.1649513639571637E-2</v>
      </c>
    </row>
    <row r="3533" spans="1:6">
      <c r="A3533" s="11">
        <v>41687</v>
      </c>
      <c r="B3533" s="13">
        <v>46954.444420255553</v>
      </c>
      <c r="C3533" s="6">
        <v>17.638400000000001</v>
      </c>
      <c r="D3533" s="6">
        <f t="shared" si="110"/>
        <v>2.3517866666666669</v>
      </c>
      <c r="E3533" s="1">
        <f>LOOKUP(A3533,'Crude Price'!A3533:A7464,'Crude Price'!C3533:C7464)</f>
        <v>108.63</v>
      </c>
      <c r="F3533" s="15">
        <f t="shared" si="111"/>
        <v>2.1649513639571637E-2</v>
      </c>
    </row>
    <row r="3534" spans="1:6">
      <c r="A3534" s="11">
        <v>41688</v>
      </c>
      <c r="B3534" s="13">
        <v>48292.310743019407</v>
      </c>
      <c r="C3534" s="6">
        <v>17.914000000000001</v>
      </c>
      <c r="D3534" s="6">
        <f t="shared" si="110"/>
        <v>2.3885333333333336</v>
      </c>
      <c r="E3534" s="1">
        <f>LOOKUP(A3534,'Crude Price'!A3534:A7465,'Crude Price'!C3534:C7465)</f>
        <v>110.14</v>
      </c>
      <c r="F3534" s="15">
        <f t="shared" si="111"/>
        <v>2.1686338599358396E-2</v>
      </c>
    </row>
    <row r="3535" spans="1:6">
      <c r="A3535" s="11">
        <v>41689</v>
      </c>
      <c r="B3535" s="13">
        <v>45424.414112636063</v>
      </c>
      <c r="C3535" s="6">
        <v>17.3628</v>
      </c>
      <c r="D3535" s="6">
        <f t="shared" si="110"/>
        <v>2.3150400000000002</v>
      </c>
      <c r="E3535" s="1">
        <f>LOOKUP(A3535,'Crude Price'!A3535:A7466,'Crude Price'!C3535:C7466)</f>
        <v>110.37</v>
      </c>
      <c r="F3535" s="15">
        <f t="shared" si="111"/>
        <v>2.0975265017667846E-2</v>
      </c>
    </row>
    <row r="3536" spans="1:6">
      <c r="A3536" s="11">
        <v>41690</v>
      </c>
      <c r="B3536" s="13">
        <v>42620.572143871264</v>
      </c>
      <c r="C3536" s="6">
        <v>16.811599999999999</v>
      </c>
      <c r="D3536" s="6">
        <f t="shared" si="110"/>
        <v>2.2415466666666664</v>
      </c>
      <c r="E3536" s="1">
        <f>LOOKUP(A3536,'Crude Price'!A3536:A7467,'Crude Price'!C3536:C7467)</f>
        <v>109.42</v>
      </c>
      <c r="F3536" s="15">
        <f t="shared" si="111"/>
        <v>2.0485712544933889E-2</v>
      </c>
    </row>
    <row r="3537" spans="1:6">
      <c r="A3537" s="11">
        <v>41691</v>
      </c>
      <c r="B3537" s="13">
        <v>39688.620851869353</v>
      </c>
      <c r="C3537" s="6">
        <v>16.260399999999997</v>
      </c>
      <c r="D3537" s="6">
        <f t="shared" si="110"/>
        <v>2.1680533333333329</v>
      </c>
      <c r="E3537" s="1">
        <f>LOOKUP(A3537,'Crude Price'!A3537:A7468,'Crude Price'!C3537:C7468)</f>
        <v>109.03</v>
      </c>
      <c r="F3537" s="15">
        <f t="shared" si="111"/>
        <v>1.9884924638478702E-2</v>
      </c>
    </row>
    <row r="3538" spans="1:6">
      <c r="A3538" s="11">
        <v>41694</v>
      </c>
      <c r="B3538" s="13">
        <v>34593.374207288223</v>
      </c>
      <c r="C3538" s="6">
        <v>15.158000000000001</v>
      </c>
      <c r="D3538" s="6">
        <f t="shared" si="110"/>
        <v>2.021066666666667</v>
      </c>
      <c r="E3538" s="1">
        <f>LOOKUP(A3538,'Crude Price'!A3538:A7469,'Crude Price'!C3538:C7469)</f>
        <v>109.76</v>
      </c>
      <c r="F3538" s="15">
        <f t="shared" si="111"/>
        <v>1.8413508260447038E-2</v>
      </c>
    </row>
    <row r="3539" spans="1:6">
      <c r="A3539" s="11">
        <v>41695</v>
      </c>
      <c r="B3539" s="13">
        <v>34529.319545669678</v>
      </c>
      <c r="C3539" s="6">
        <v>15.158000000000001</v>
      </c>
      <c r="D3539" s="6">
        <f t="shared" si="110"/>
        <v>2.021066666666667</v>
      </c>
      <c r="E3539" s="1">
        <f>LOOKUP(A3539,'Crude Price'!A3539:A7470,'Crude Price'!C3539:C7470)</f>
        <v>109.19</v>
      </c>
      <c r="F3539" s="15">
        <f t="shared" si="111"/>
        <v>1.8509631529138815E-2</v>
      </c>
    </row>
    <row r="3540" spans="1:6">
      <c r="A3540" s="11">
        <v>41696</v>
      </c>
      <c r="B3540" s="13">
        <v>34593.374207288223</v>
      </c>
      <c r="C3540" s="6">
        <v>15.158000000000001</v>
      </c>
      <c r="D3540" s="6">
        <f t="shared" si="110"/>
        <v>2.021066666666667</v>
      </c>
      <c r="E3540" s="1">
        <f>LOOKUP(A3540,'Crude Price'!A3540:A7471,'Crude Price'!C3540:C7471)</f>
        <v>109.39</v>
      </c>
      <c r="F3540" s="15">
        <f t="shared" si="111"/>
        <v>1.8475789986897039E-2</v>
      </c>
    </row>
    <row r="3541" spans="1:6">
      <c r="A3541" s="11">
        <v>41697</v>
      </c>
      <c r="B3541" s="13">
        <v>33639.835854235687</v>
      </c>
      <c r="C3541" s="6">
        <v>14.882400000000001</v>
      </c>
      <c r="D3541" s="6">
        <f t="shared" si="110"/>
        <v>1.9843200000000001</v>
      </c>
      <c r="E3541" s="1">
        <f>LOOKUP(A3541,'Crude Price'!A3541:A7472,'Crude Price'!C3541:C7472)</f>
        <v>108.54</v>
      </c>
      <c r="F3541" s="15">
        <f t="shared" si="111"/>
        <v>1.8281923714759535E-2</v>
      </c>
    </row>
    <row r="3542" spans="1:6">
      <c r="A3542" s="11">
        <v>41698</v>
      </c>
      <c r="B3542" s="13">
        <v>30643.829900615223</v>
      </c>
      <c r="C3542" s="6">
        <v>14.331199999999999</v>
      </c>
      <c r="D3542" s="6">
        <f t="shared" si="110"/>
        <v>1.9108266666666665</v>
      </c>
      <c r="E3542" s="1">
        <f>LOOKUP(A3542,'Crude Price'!A3542:A7473,'Crude Price'!C3542:C7473)</f>
        <v>108.98</v>
      </c>
      <c r="F3542" s="15">
        <f t="shared" si="111"/>
        <v>1.7533737077139535E-2</v>
      </c>
    </row>
    <row r="3543" spans="1:6">
      <c r="A3543" s="11">
        <v>41701</v>
      </c>
      <c r="B3543" s="13">
        <v>28857.580946521535</v>
      </c>
      <c r="C3543" s="6">
        <v>14.0556</v>
      </c>
      <c r="D3543" s="6">
        <f t="shared" si="110"/>
        <v>1.87408</v>
      </c>
      <c r="E3543" s="1">
        <f>LOOKUP(A3543,'Crude Price'!A3543:A7474,'Crude Price'!C3543:C7474)</f>
        <v>111.26</v>
      </c>
      <c r="F3543" s="15">
        <f t="shared" si="111"/>
        <v>1.6844148840553658E-2</v>
      </c>
    </row>
    <row r="3544" spans="1:6">
      <c r="A3544" s="11">
        <v>41702</v>
      </c>
      <c r="B3544" s="13">
        <v>28921.635608140092</v>
      </c>
      <c r="C3544" s="6">
        <v>14.0556</v>
      </c>
      <c r="D3544" s="6">
        <f t="shared" si="110"/>
        <v>1.87408</v>
      </c>
      <c r="E3544" s="1">
        <f>LOOKUP(A3544,'Crude Price'!A3544:A7475,'Crude Price'!C3544:C7475)</f>
        <v>109.17</v>
      </c>
      <c r="F3544" s="15">
        <f t="shared" si="111"/>
        <v>1.7166620866538425E-2</v>
      </c>
    </row>
    <row r="3545" spans="1:6">
      <c r="A3545" s="11">
        <v>41703</v>
      </c>
      <c r="B3545" s="13">
        <v>28160.261239943211</v>
      </c>
      <c r="C3545" s="6">
        <v>13.78</v>
      </c>
      <c r="D3545" s="6">
        <f t="shared" si="110"/>
        <v>1.8373333333333333</v>
      </c>
      <c r="E3545" s="1">
        <f>LOOKUP(A3545,'Crude Price'!A3545:A7476,'Crude Price'!C3545:C7476)</f>
        <v>108.15</v>
      </c>
      <c r="F3545" s="15">
        <f t="shared" si="111"/>
        <v>1.6988750192633687E-2</v>
      </c>
    </row>
    <row r="3546" spans="1:6">
      <c r="A3546" s="11">
        <v>41704</v>
      </c>
      <c r="B3546" s="13">
        <v>28544.589209654521</v>
      </c>
      <c r="C3546" s="6">
        <v>13.78</v>
      </c>
      <c r="D3546" s="6">
        <f t="shared" si="110"/>
        <v>1.8373333333333333</v>
      </c>
      <c r="E3546" s="1">
        <f>LOOKUP(A3546,'Crude Price'!A3546:A7477,'Crude Price'!C3546:C7477)</f>
        <v>107.99</v>
      </c>
      <c r="F3546" s="15">
        <f t="shared" si="111"/>
        <v>1.7013921042071795E-2</v>
      </c>
    </row>
    <row r="3547" spans="1:6">
      <c r="A3547" s="11">
        <v>41705</v>
      </c>
      <c r="B3547" s="13">
        <v>25740.747240889727</v>
      </c>
      <c r="C3547" s="6">
        <v>13.2288</v>
      </c>
      <c r="D3547" s="6">
        <f t="shared" si="110"/>
        <v>1.7638399999999999</v>
      </c>
      <c r="E3547" s="1">
        <f>LOOKUP(A3547,'Crude Price'!A3547:A7478,'Crude Price'!C3547:C7478)</f>
        <v>109.14</v>
      </c>
      <c r="F3547" s="15">
        <f t="shared" si="111"/>
        <v>1.6161260765988637E-2</v>
      </c>
    </row>
    <row r="3548" spans="1:6">
      <c r="A3548" s="11">
        <v>41708</v>
      </c>
      <c r="B3548" s="13">
        <v>24210.716933270218</v>
      </c>
      <c r="C3548" s="6">
        <v>12.953199999999999</v>
      </c>
      <c r="D3548" s="6">
        <f t="shared" si="110"/>
        <v>1.7270933333333331</v>
      </c>
      <c r="E3548" s="1">
        <f>LOOKUP(A3548,'Crude Price'!A3548:A7479,'Crude Price'!C3548:C7479)</f>
        <v>108.27</v>
      </c>
      <c r="F3548" s="15">
        <f t="shared" si="111"/>
        <v>1.5951725624211075E-2</v>
      </c>
    </row>
    <row r="3549" spans="1:6">
      <c r="A3549" s="11">
        <v>41709</v>
      </c>
      <c r="B3549" s="13">
        <v>18538.978334122105</v>
      </c>
      <c r="C3549" s="6">
        <v>11.8508</v>
      </c>
      <c r="D3549" s="6">
        <f t="shared" si="110"/>
        <v>1.5801066666666665</v>
      </c>
      <c r="E3549" s="1">
        <f>LOOKUP(A3549,'Crude Price'!A3549:A7480,'Crude Price'!C3549:C7480)</f>
        <v>108.35</v>
      </c>
      <c r="F3549" s="15">
        <f t="shared" si="111"/>
        <v>1.458335640670666E-2</v>
      </c>
    </row>
    <row r="3550" spans="1:6">
      <c r="A3550" s="11">
        <v>41710</v>
      </c>
      <c r="B3550" s="13">
        <v>17008.948026502596</v>
      </c>
      <c r="C3550" s="6">
        <v>11.575199999999999</v>
      </c>
      <c r="D3550" s="6">
        <f t="shared" si="110"/>
        <v>1.5433599999999998</v>
      </c>
      <c r="E3550" s="1">
        <f>LOOKUP(A3550,'Crude Price'!A3550:A7481,'Crude Price'!C3550:C7481)</f>
        <v>107.88</v>
      </c>
      <c r="F3550" s="15">
        <f t="shared" si="111"/>
        <v>1.4306266221727844E-2</v>
      </c>
    </row>
    <row r="3551" spans="1:6">
      <c r="A3551" s="11">
        <v>41711</v>
      </c>
      <c r="B3551" s="13">
        <v>17073.002688121149</v>
      </c>
      <c r="C3551" s="6">
        <v>11.575199999999999</v>
      </c>
      <c r="D3551" s="6">
        <f t="shared" si="110"/>
        <v>1.5433599999999998</v>
      </c>
      <c r="E3551" s="1">
        <f>LOOKUP(A3551,'Crude Price'!A3551:A7482,'Crude Price'!C3551:C7482)</f>
        <v>107.48</v>
      </c>
      <c r="F3551" s="15">
        <f t="shared" si="111"/>
        <v>1.4359508745813173E-2</v>
      </c>
    </row>
    <row r="3552" spans="1:6">
      <c r="A3552" s="11">
        <v>41712</v>
      </c>
      <c r="B3552" s="13">
        <v>16880.83870326549</v>
      </c>
      <c r="C3552" s="6">
        <v>11.575199999999999</v>
      </c>
      <c r="D3552" s="6">
        <f t="shared" si="110"/>
        <v>1.5433599999999998</v>
      </c>
      <c r="E3552" s="1">
        <f>LOOKUP(A3552,'Crude Price'!A3552:A7483,'Crude Price'!C3552:C7483)</f>
        <v>108.08</v>
      </c>
      <c r="F3552" s="15">
        <f t="shared" si="111"/>
        <v>1.4279792746113988E-2</v>
      </c>
    </row>
    <row r="3553" spans="1:6">
      <c r="A3553" s="11">
        <v>41715</v>
      </c>
      <c r="B3553" s="13">
        <v>16560.565395172722</v>
      </c>
      <c r="C3553" s="6">
        <v>11.575199999999999</v>
      </c>
      <c r="D3553" s="6">
        <f t="shared" si="110"/>
        <v>1.5433599999999998</v>
      </c>
      <c r="E3553" s="1">
        <f>LOOKUP(A3553,'Crude Price'!A3553:A7484,'Crude Price'!C3553:C7484)</f>
        <v>106.99</v>
      </c>
      <c r="F3553" s="15">
        <f t="shared" si="111"/>
        <v>1.4425273390036452E-2</v>
      </c>
    </row>
    <row r="3554" spans="1:6">
      <c r="A3554" s="11">
        <v>41716</v>
      </c>
      <c r="B3554" s="13">
        <v>16752.729380028381</v>
      </c>
      <c r="C3554" s="6">
        <v>11.575199999999999</v>
      </c>
      <c r="D3554" s="6">
        <f t="shared" si="110"/>
        <v>1.5433599999999998</v>
      </c>
      <c r="E3554" s="1">
        <f>LOOKUP(A3554,'Crude Price'!A3554:A7485,'Crude Price'!C3554:C7485)</f>
        <v>106.79</v>
      </c>
      <c r="F3554" s="15">
        <f t="shared" si="111"/>
        <v>1.445228954021912E-2</v>
      </c>
    </row>
    <row r="3555" spans="1:6">
      <c r="A3555" s="11">
        <v>41717</v>
      </c>
      <c r="B3555" s="13">
        <v>16880.83870326549</v>
      </c>
      <c r="C3555" s="6">
        <v>11.575199999999999</v>
      </c>
      <c r="D3555" s="6">
        <f t="shared" si="110"/>
        <v>1.5433599999999998</v>
      </c>
      <c r="E3555" s="1">
        <f>LOOKUP(A3555,'Crude Price'!A3555:A7486,'Crude Price'!C3555:C7486)</f>
        <v>105.95</v>
      </c>
      <c r="F3555" s="15">
        <f t="shared" si="111"/>
        <v>1.4566871165644171E-2</v>
      </c>
    </row>
    <row r="3556" spans="1:6">
      <c r="A3556" s="11">
        <v>41718</v>
      </c>
      <c r="B3556" s="13">
        <v>15286.753734027436</v>
      </c>
      <c r="C3556" s="6">
        <v>11.299599999999998</v>
      </c>
      <c r="D3556" s="6">
        <f t="shared" si="110"/>
        <v>1.5066133333333331</v>
      </c>
      <c r="E3556" s="1">
        <f>LOOKUP(A3556,'Crude Price'!A3556:A7487,'Crude Price'!C3556:C7487)</f>
        <v>105.73</v>
      </c>
      <c r="F3556" s="15">
        <f t="shared" si="111"/>
        <v>1.4249629559569972E-2</v>
      </c>
    </row>
    <row r="3557" spans="1:6">
      <c r="A3557" s="11">
        <v>41719</v>
      </c>
      <c r="B3557" s="13">
        <v>12290.747780407009</v>
      </c>
      <c r="C3557" s="6">
        <v>10.7484</v>
      </c>
      <c r="D3557" s="6">
        <f t="shared" si="110"/>
        <v>1.4331199999999999</v>
      </c>
      <c r="E3557" s="1">
        <f>LOOKUP(A3557,'Crude Price'!A3557:A7488,'Crude Price'!C3557:C7488)</f>
        <v>107.2</v>
      </c>
      <c r="F3557" s="15">
        <f t="shared" si="111"/>
        <v>1.3368656716417909E-2</v>
      </c>
    </row>
    <row r="3558" spans="1:6">
      <c r="A3558" s="11">
        <v>41722</v>
      </c>
      <c r="B3558" s="13">
        <v>11529.37341221013</v>
      </c>
      <c r="C3558" s="6">
        <v>10.472799999999999</v>
      </c>
      <c r="D3558" s="6">
        <f t="shared" si="110"/>
        <v>1.3963733333333332</v>
      </c>
      <c r="E3558" s="1">
        <f>LOOKUP(A3558,'Crude Price'!A3558:A7489,'Crude Price'!C3558:C7489)</f>
        <v>106.59</v>
      </c>
      <c r="F3558" s="15">
        <f t="shared" si="111"/>
        <v>1.3100415923945334E-2</v>
      </c>
    </row>
    <row r="3559" spans="1:6">
      <c r="A3559" s="11">
        <v>41723</v>
      </c>
      <c r="B3559" s="13">
        <v>11593.428073828674</v>
      </c>
      <c r="C3559" s="6">
        <v>10.472799999999999</v>
      </c>
      <c r="D3559" s="6">
        <f t="shared" si="110"/>
        <v>1.3963733333333332</v>
      </c>
      <c r="E3559" s="1">
        <f>LOOKUP(A3559,'Crude Price'!A3559:A7490,'Crude Price'!C3559:C7490)</f>
        <v>107.01</v>
      </c>
      <c r="F3559" s="15">
        <f t="shared" si="111"/>
        <v>1.3048998535962369E-2</v>
      </c>
    </row>
    <row r="3560" spans="1:6">
      <c r="A3560" s="11">
        <v>41724</v>
      </c>
      <c r="B3560" s="13">
        <v>9743.1244581164083</v>
      </c>
      <c r="C3560" s="6">
        <v>10.197199999999999</v>
      </c>
      <c r="D3560" s="6">
        <f t="shared" si="110"/>
        <v>1.3596266666666665</v>
      </c>
      <c r="E3560" s="1">
        <f>LOOKUP(A3560,'Crude Price'!A3560:A7491,'Crude Price'!C3560:C7491)</f>
        <v>105.9</v>
      </c>
      <c r="F3560" s="15">
        <f t="shared" si="111"/>
        <v>1.2838778722064839E-2</v>
      </c>
    </row>
    <row r="3561" spans="1:6">
      <c r="A3561" s="11">
        <v>41725</v>
      </c>
      <c r="B3561" s="13">
        <v>9871.233781353516</v>
      </c>
      <c r="C3561" s="6">
        <v>10.197199999999999</v>
      </c>
      <c r="D3561" s="6">
        <f t="shared" si="110"/>
        <v>1.3596266666666665</v>
      </c>
      <c r="E3561" s="1">
        <f>LOOKUP(A3561,'Crude Price'!A3561:A7492,'Crude Price'!C3561:C7492)</f>
        <v>106.58</v>
      </c>
      <c r="F3561" s="15">
        <f t="shared" si="111"/>
        <v>1.2756864952774128E-2</v>
      </c>
    </row>
    <row r="3562" spans="1:6">
      <c r="A3562" s="11">
        <v>41726</v>
      </c>
      <c r="B3562" s="13">
        <v>9935.2884429720689</v>
      </c>
      <c r="C3562" s="6">
        <v>10.197199999999999</v>
      </c>
      <c r="D3562" s="6">
        <f t="shared" si="110"/>
        <v>1.3596266666666665</v>
      </c>
      <c r="E3562" s="1">
        <f>LOOKUP(A3562,'Crude Price'!A3562:A7493,'Crude Price'!C3562:C7493)</f>
        <v>106.64</v>
      </c>
      <c r="F3562" s="15">
        <f t="shared" si="111"/>
        <v>1.2749687421855463E-2</v>
      </c>
    </row>
    <row r="3563" spans="1:6">
      <c r="A3563" s="11">
        <v>41729</v>
      </c>
      <c r="B3563" s="13">
        <v>11593.428073828674</v>
      </c>
      <c r="C3563" s="6">
        <v>10.472799999999999</v>
      </c>
      <c r="D3563" s="6">
        <f t="shared" si="110"/>
        <v>1.3963733333333332</v>
      </c>
      <c r="E3563" s="1">
        <f>LOOKUP(A3563,'Crude Price'!A3563:A7494,'Crude Price'!C3563:C7494)</f>
        <v>105.95</v>
      </c>
      <c r="F3563" s="15">
        <f t="shared" si="111"/>
        <v>1.3179550102249488E-2</v>
      </c>
    </row>
    <row r="3564" spans="1:6">
      <c r="A3564" s="11">
        <v>41730</v>
      </c>
      <c r="B3564" s="13">
        <v>11657.482735447227</v>
      </c>
      <c r="C3564" s="6">
        <v>10.472799999999999</v>
      </c>
      <c r="D3564" s="6">
        <f t="shared" si="110"/>
        <v>1.3963733333333332</v>
      </c>
      <c r="E3564" s="1">
        <f>LOOKUP(A3564,'Crude Price'!A3564:A7495,'Crude Price'!C3564:C7495)</f>
        <v>105.7</v>
      </c>
      <c r="F3564" s="15">
        <f t="shared" si="111"/>
        <v>1.3210722169662566E-2</v>
      </c>
    </row>
    <row r="3565" spans="1:6">
      <c r="A3565" s="11">
        <v>41731</v>
      </c>
      <c r="B3565" s="13">
        <v>11593.428073828674</v>
      </c>
      <c r="C3565" s="6">
        <v>10.472799999999999</v>
      </c>
      <c r="D3565" s="6">
        <f t="shared" si="110"/>
        <v>1.3963733333333332</v>
      </c>
      <c r="E3565" s="1">
        <f>LOOKUP(A3565,'Crude Price'!A3565:A7496,'Crude Price'!C3565:C7496)</f>
        <v>103.37</v>
      </c>
      <c r="F3565" s="15">
        <f t="shared" si="111"/>
        <v>1.3508496984940825E-2</v>
      </c>
    </row>
    <row r="3566" spans="1:6">
      <c r="A3566" s="11">
        <v>41732</v>
      </c>
      <c r="B3566" s="13">
        <v>13123.458381448183</v>
      </c>
      <c r="C3566" s="6">
        <v>10.7484</v>
      </c>
      <c r="D3566" s="6">
        <f t="shared" si="110"/>
        <v>1.4331199999999999</v>
      </c>
      <c r="E3566" s="1">
        <f>LOOKUP(A3566,'Crude Price'!A3566:A7497,'Crude Price'!C3566:C7497)</f>
        <v>104.88</v>
      </c>
      <c r="F3566" s="15">
        <f t="shared" si="111"/>
        <v>1.3664378337147216E-2</v>
      </c>
    </row>
    <row r="3567" spans="1:6">
      <c r="A3567" s="11">
        <v>41733</v>
      </c>
      <c r="B3567" s="13">
        <v>14781.598012304788</v>
      </c>
      <c r="C3567" s="6">
        <v>11.024000000000001</v>
      </c>
      <c r="D3567" s="6">
        <f t="shared" si="110"/>
        <v>1.4698666666666669</v>
      </c>
      <c r="E3567" s="1">
        <f>LOOKUP(A3567,'Crude Price'!A3567:A7498,'Crude Price'!C3567:C7498)</f>
        <v>106.41</v>
      </c>
      <c r="F3567" s="15">
        <f t="shared" si="111"/>
        <v>1.3813238104188205E-2</v>
      </c>
    </row>
    <row r="3568" spans="1:6">
      <c r="A3568" s="11">
        <v>41736</v>
      </c>
      <c r="B3568" s="13">
        <v>15799.191026975852</v>
      </c>
      <c r="C3568" s="6">
        <v>11.299599999999998</v>
      </c>
      <c r="D3568" s="6">
        <f t="shared" si="110"/>
        <v>1.5066133333333331</v>
      </c>
      <c r="E3568" s="1">
        <f>LOOKUP(A3568,'Crude Price'!A3568:A7499,'Crude Price'!C3568:C7499)</f>
        <v>104.89</v>
      </c>
      <c r="F3568" s="15">
        <f t="shared" si="111"/>
        <v>1.4363746146756918E-2</v>
      </c>
    </row>
    <row r="3569" spans="1:6">
      <c r="A3569" s="11">
        <v>41737</v>
      </c>
      <c r="B3569" s="13">
        <v>17329.221334595353</v>
      </c>
      <c r="C3569" s="6">
        <v>11.575199999999999</v>
      </c>
      <c r="D3569" s="6">
        <f t="shared" si="110"/>
        <v>1.5433599999999998</v>
      </c>
      <c r="E3569" s="1">
        <f>LOOKUP(A3569,'Crude Price'!A3569:A7500,'Crude Price'!C3569:C7500)</f>
        <v>105.83</v>
      </c>
      <c r="F3569" s="15">
        <f t="shared" si="111"/>
        <v>1.4583388453179627E-2</v>
      </c>
    </row>
    <row r="3570" spans="1:6">
      <c r="A3570" s="11">
        <v>41738</v>
      </c>
      <c r="B3570" s="13">
        <v>17649.494642688107</v>
      </c>
      <c r="C3570" s="6">
        <v>11.575199999999999</v>
      </c>
      <c r="D3570" s="6">
        <f t="shared" si="110"/>
        <v>1.5433599999999998</v>
      </c>
      <c r="E3570" s="1">
        <f>LOOKUP(A3570,'Crude Price'!A3570:A7501,'Crude Price'!C3570:C7501)</f>
        <v>107.39</v>
      </c>
      <c r="F3570" s="15">
        <f t="shared" si="111"/>
        <v>1.4371542974206163E-2</v>
      </c>
    </row>
    <row r="3571" spans="1:6">
      <c r="A3571" s="11">
        <v>41739</v>
      </c>
      <c r="B3571" s="13">
        <v>17521.385319451001</v>
      </c>
      <c r="C3571" s="6">
        <v>11.575199999999999</v>
      </c>
      <c r="D3571" s="6">
        <f t="shared" si="110"/>
        <v>1.5433599999999998</v>
      </c>
      <c r="E3571" s="1">
        <f>LOOKUP(A3571,'Crude Price'!A3571:A7502,'Crude Price'!C3571:C7502)</f>
        <v>107.1</v>
      </c>
      <c r="F3571" s="15">
        <f t="shared" si="111"/>
        <v>1.4410457516339868E-2</v>
      </c>
    </row>
    <row r="3572" spans="1:6">
      <c r="A3572" s="11">
        <v>41740</v>
      </c>
      <c r="B3572" s="13">
        <v>17457.330657832448</v>
      </c>
      <c r="C3572" s="6">
        <v>11.575199999999999</v>
      </c>
      <c r="D3572" s="6">
        <f t="shared" si="110"/>
        <v>1.5433599999999998</v>
      </c>
      <c r="E3572" s="1">
        <f>LOOKUP(A3572,'Crude Price'!A3572:A7503,'Crude Price'!C3572:C7503)</f>
        <v>107.34</v>
      </c>
      <c r="F3572" s="15">
        <f t="shared" si="111"/>
        <v>1.437823737656046E-2</v>
      </c>
    </row>
    <row r="3573" spans="1:6">
      <c r="A3573" s="11">
        <v>41743</v>
      </c>
      <c r="B3573" s="13">
        <v>15671.081703738755</v>
      </c>
      <c r="C3573" s="6">
        <v>11.299599999999998</v>
      </c>
      <c r="D3573" s="6">
        <f t="shared" si="110"/>
        <v>1.5066133333333331</v>
      </c>
      <c r="E3573" s="1">
        <f>LOOKUP(A3573,'Crude Price'!A3573:A7504,'Crude Price'!C3573:C7504)</f>
        <v>107.68</v>
      </c>
      <c r="F3573" s="15">
        <f t="shared" si="111"/>
        <v>1.3991579990094103E-2</v>
      </c>
    </row>
    <row r="3574" spans="1:6">
      <c r="A3574" s="11">
        <v>41744</v>
      </c>
      <c r="B3574" s="13">
        <v>15927.30035021296</v>
      </c>
      <c r="C3574" s="6">
        <v>11.299599999999998</v>
      </c>
      <c r="D3574" s="6">
        <f t="shared" si="110"/>
        <v>1.5066133333333331</v>
      </c>
      <c r="E3574" s="1">
        <f>LOOKUP(A3574,'Crude Price'!A3574:A7505,'Crude Price'!C3574:C7505)</f>
        <v>109.1</v>
      </c>
      <c r="F3574" s="15">
        <f t="shared" si="111"/>
        <v>1.3809471432936144E-2</v>
      </c>
    </row>
    <row r="3575" spans="1:6">
      <c r="A3575" s="11">
        <v>41745</v>
      </c>
      <c r="B3575" s="13">
        <v>15799.191026975852</v>
      </c>
      <c r="C3575" s="6">
        <v>11.299599999999998</v>
      </c>
      <c r="D3575" s="6">
        <f t="shared" si="110"/>
        <v>1.5066133333333331</v>
      </c>
      <c r="E3575" s="1">
        <f>LOOKUP(A3575,'Crude Price'!A3575:A7506,'Crude Price'!C3575:C7506)</f>
        <v>109.71</v>
      </c>
      <c r="F3575" s="15">
        <f t="shared" si="111"/>
        <v>1.373268921095008E-2</v>
      </c>
    </row>
    <row r="3576" spans="1:6">
      <c r="A3576" s="11">
        <v>41746</v>
      </c>
      <c r="B3576" s="13">
        <v>15735.136365357308</v>
      </c>
      <c r="C3576" s="6">
        <v>11.299599999999998</v>
      </c>
      <c r="D3576" s="6">
        <f t="shared" si="110"/>
        <v>1.5066133333333331</v>
      </c>
      <c r="E3576" s="1">
        <f>LOOKUP(A3576,'Crude Price'!A3576:A7507,'Crude Price'!C3576:C7507)</f>
        <v>109.79</v>
      </c>
      <c r="F3576" s="15">
        <f t="shared" si="111"/>
        <v>1.3722682697270545E-2</v>
      </c>
    </row>
    <row r="3577" spans="1:6">
      <c r="A3577" s="11">
        <v>41751</v>
      </c>
      <c r="B3577" s="13">
        <v>16055.409673450056</v>
      </c>
      <c r="C3577" s="6">
        <v>11.299599999999998</v>
      </c>
      <c r="D3577" s="6">
        <f t="shared" si="110"/>
        <v>1.5066133333333331</v>
      </c>
      <c r="E3577" s="1">
        <f>LOOKUP(A3577,'Crude Price'!A3577:A7508,'Crude Price'!C3577:C7508)</f>
        <v>108.54</v>
      </c>
      <c r="F3577" s="15">
        <f t="shared" si="111"/>
        <v>1.3880719857502609E-2</v>
      </c>
    </row>
    <row r="3578" spans="1:6">
      <c r="A3578" s="11">
        <v>41752</v>
      </c>
      <c r="B3578" s="13">
        <v>13884.832749645062</v>
      </c>
      <c r="C3578" s="6">
        <v>11.024000000000001</v>
      </c>
      <c r="D3578" s="6">
        <f t="shared" si="110"/>
        <v>1.4698666666666669</v>
      </c>
      <c r="E3578" s="1">
        <f>LOOKUP(A3578,'Crude Price'!A3578:A7509,'Crude Price'!C3578:C7509)</f>
        <v>108.48</v>
      </c>
      <c r="F3578" s="15">
        <f t="shared" si="111"/>
        <v>1.3549655850540807E-2</v>
      </c>
    </row>
    <row r="3579" spans="1:6">
      <c r="A3579" s="11">
        <v>41753</v>
      </c>
      <c r="B3579" s="13">
        <v>14012.942072882168</v>
      </c>
      <c r="C3579" s="6">
        <v>11.024000000000001</v>
      </c>
      <c r="D3579" s="6">
        <f t="shared" si="110"/>
        <v>1.4698666666666669</v>
      </c>
      <c r="E3579" s="1">
        <f>LOOKUP(A3579,'Crude Price'!A3579:A7510,'Crude Price'!C3579:C7510)</f>
        <v>109.79</v>
      </c>
      <c r="F3579" s="15">
        <f t="shared" si="111"/>
        <v>1.3387983119288339E-2</v>
      </c>
    </row>
    <row r="3580" spans="1:6">
      <c r="A3580" s="11">
        <v>41754</v>
      </c>
      <c r="B3580" s="13">
        <v>14205.106057737828</v>
      </c>
      <c r="C3580" s="6">
        <v>11.024000000000001</v>
      </c>
      <c r="D3580" s="6">
        <f t="shared" si="110"/>
        <v>1.4698666666666669</v>
      </c>
      <c r="E3580" s="1">
        <f>LOOKUP(A3580,'Crude Price'!A3580:A7511,'Crude Price'!C3580:C7511)</f>
        <v>109.53</v>
      </c>
      <c r="F3580" s="15">
        <f t="shared" si="111"/>
        <v>1.3419763230773915E-2</v>
      </c>
    </row>
    <row r="3581" spans="1:6">
      <c r="A3581" s="11">
        <v>41757</v>
      </c>
      <c r="B3581" s="13">
        <v>12803.185073355426</v>
      </c>
      <c r="C3581" s="6">
        <v>10.7484</v>
      </c>
      <c r="D3581" s="6">
        <f t="shared" si="110"/>
        <v>1.4331199999999999</v>
      </c>
      <c r="E3581" s="1">
        <f>LOOKUP(A3581,'Crude Price'!A3581:A7512,'Crude Price'!C3581:C7512)</f>
        <v>109.12</v>
      </c>
      <c r="F3581" s="15">
        <f t="shared" si="111"/>
        <v>1.3133431085043987E-2</v>
      </c>
    </row>
    <row r="3582" spans="1:6">
      <c r="A3582" s="11">
        <v>41758</v>
      </c>
      <c r="B3582" s="13">
        <v>12041.810705158538</v>
      </c>
      <c r="C3582" s="6">
        <v>10.472799999999999</v>
      </c>
      <c r="D3582" s="6">
        <f t="shared" si="110"/>
        <v>1.3963733333333332</v>
      </c>
      <c r="E3582" s="1">
        <f>LOOKUP(A3582,'Crude Price'!A3582:A7513,'Crude Price'!C3582:C7513)</f>
        <v>109.89</v>
      </c>
      <c r="F3582" s="15">
        <f t="shared" si="111"/>
        <v>1.2707010040343372E-2</v>
      </c>
    </row>
    <row r="3583" spans="1:6">
      <c r="A3583" s="11">
        <v>41759</v>
      </c>
      <c r="B3583" s="13">
        <v>13571.841012778046</v>
      </c>
      <c r="C3583" s="6">
        <v>10.7484</v>
      </c>
      <c r="D3583" s="6">
        <f t="shared" si="110"/>
        <v>1.4331199999999999</v>
      </c>
      <c r="E3583" s="1">
        <f>LOOKUP(A3583,'Crude Price'!A3583:A7514,'Crude Price'!C3583:C7514)</f>
        <v>108.63</v>
      </c>
      <c r="F3583" s="15">
        <f t="shared" si="111"/>
        <v>1.3192672374113965E-2</v>
      </c>
    </row>
    <row r="3584" spans="1:6">
      <c r="A3584" s="11">
        <v>41760</v>
      </c>
      <c r="B3584" s="13">
        <v>9543.678902035017</v>
      </c>
      <c r="C3584" s="6">
        <v>10.472799999999999</v>
      </c>
      <c r="D3584" s="6">
        <f t="shared" si="110"/>
        <v>1.3963733333333332</v>
      </c>
      <c r="E3584" s="1">
        <f>LOOKUP(A3584,'Crude Price'!A3584:A7515,'Crude Price'!C3584:C7515)</f>
        <v>108.63</v>
      </c>
      <c r="F3584" s="15">
        <f t="shared" si="111"/>
        <v>1.2854398723495657E-2</v>
      </c>
    </row>
    <row r="3585" spans="1:6">
      <c r="A3585" s="11">
        <v>41761</v>
      </c>
      <c r="B3585" s="13">
        <v>12041.810705158538</v>
      </c>
      <c r="C3585" s="6">
        <v>10.472799999999999</v>
      </c>
      <c r="D3585" s="6">
        <f t="shared" si="110"/>
        <v>1.3963733333333332</v>
      </c>
      <c r="E3585" s="1">
        <f>LOOKUP(A3585,'Crude Price'!A3585:A7516,'Crude Price'!C3585:C7516)</f>
        <v>109.48</v>
      </c>
      <c r="F3585" s="15">
        <f t="shared" si="111"/>
        <v>1.275459749117038E-2</v>
      </c>
    </row>
    <row r="3586" spans="1:6">
      <c r="A3586" s="11">
        <v>41765</v>
      </c>
      <c r="B3586" s="13">
        <v>12041.810705158538</v>
      </c>
      <c r="C3586" s="6">
        <v>10.472799999999999</v>
      </c>
      <c r="D3586" s="6">
        <f t="shared" si="110"/>
        <v>1.3963733333333332</v>
      </c>
      <c r="E3586" s="1">
        <f>LOOKUP(A3586,'Crude Price'!A3586:A7517,'Crude Price'!C3586:C7517)</f>
        <v>108.3</v>
      </c>
      <c r="F3586" s="15">
        <f t="shared" si="111"/>
        <v>1.2893567251461988E-2</v>
      </c>
    </row>
    <row r="3587" spans="1:6">
      <c r="A3587" s="11">
        <v>41766</v>
      </c>
      <c r="B3587" s="13">
        <v>12169.920028395643</v>
      </c>
      <c r="C3587" s="6">
        <v>10.472799999999999</v>
      </c>
      <c r="D3587" s="6">
        <f t="shared" ref="D3587:D3650" si="112">C3587/7.5</f>
        <v>1.3963733333333332</v>
      </c>
      <c r="E3587" s="1">
        <f>LOOKUP(A3587,'Crude Price'!A3587:A7518,'Crude Price'!C3587:C7518)</f>
        <v>108.17</v>
      </c>
      <c r="F3587" s="15">
        <f t="shared" ref="F3587:F3650" si="113">D3587/E3587</f>
        <v>1.2909062894826044E-2</v>
      </c>
    </row>
    <row r="3588" spans="1:6">
      <c r="A3588" s="11">
        <v>41767</v>
      </c>
      <c r="B3588" s="13">
        <v>10767.999044013242</v>
      </c>
      <c r="C3588" s="6">
        <v>10.197199999999999</v>
      </c>
      <c r="D3588" s="6">
        <f t="shared" si="112"/>
        <v>1.3596266666666665</v>
      </c>
      <c r="E3588" s="1">
        <f>LOOKUP(A3588,'Crude Price'!A3588:A7519,'Crude Price'!C3588:C7519)</f>
        <v>108.19</v>
      </c>
      <c r="F3588" s="15">
        <f t="shared" si="113"/>
        <v>1.2567027143605384E-2</v>
      </c>
    </row>
    <row r="3589" spans="1:6">
      <c r="A3589" s="11">
        <v>41768</v>
      </c>
      <c r="B3589" s="13">
        <v>10511.780397539029</v>
      </c>
      <c r="C3589" s="6">
        <v>10.197199999999999</v>
      </c>
      <c r="D3589" s="6">
        <f t="shared" si="112"/>
        <v>1.3596266666666665</v>
      </c>
      <c r="E3589" s="1">
        <f>LOOKUP(A3589,'Crude Price'!A3589:A7520,'Crude Price'!C3589:C7520)</f>
        <v>108.26</v>
      </c>
      <c r="F3589" s="15">
        <f t="shared" si="113"/>
        <v>1.2558901410185355E-2</v>
      </c>
    </row>
    <row r="3590" spans="1:6">
      <c r="A3590" s="11">
        <v>41771</v>
      </c>
      <c r="B3590" s="13">
        <v>10447.725735920476</v>
      </c>
      <c r="C3590" s="6">
        <v>10.197199999999999</v>
      </c>
      <c r="D3590" s="6">
        <f t="shared" si="112"/>
        <v>1.3596266666666665</v>
      </c>
      <c r="E3590" s="1">
        <f>LOOKUP(A3590,'Crude Price'!A3590:A7521,'Crude Price'!C3590:C7521)</f>
        <v>108.37</v>
      </c>
      <c r="F3590" s="15">
        <f t="shared" si="113"/>
        <v>1.2546153609547537E-2</v>
      </c>
    </row>
    <row r="3591" spans="1:6">
      <c r="A3591" s="11">
        <v>41772</v>
      </c>
      <c r="B3591" s="13">
        <v>8397.9765641268277</v>
      </c>
      <c r="C3591" s="6">
        <v>10.197199999999999</v>
      </c>
      <c r="D3591" s="6">
        <f t="shared" si="112"/>
        <v>1.3596266666666665</v>
      </c>
      <c r="E3591" s="1">
        <f>LOOKUP(A3591,'Crude Price'!A3591:A7522,'Crude Price'!C3591:C7522)</f>
        <v>108.78</v>
      </c>
      <c r="F3591" s="15">
        <f t="shared" si="113"/>
        <v>1.2498866213151926E-2</v>
      </c>
    </row>
    <row r="3592" spans="1:6">
      <c r="A3592" s="11">
        <v>41773</v>
      </c>
      <c r="B3592" s="13">
        <v>8981.7500899195384</v>
      </c>
      <c r="C3592" s="6">
        <v>9.9215999999999998</v>
      </c>
      <c r="D3592" s="6">
        <f t="shared" si="112"/>
        <v>1.3228800000000001</v>
      </c>
      <c r="E3592" s="1">
        <f>LOOKUP(A3592,'Crude Price'!A3592:A7523,'Crude Price'!C3592:C7523)</f>
        <v>109.87</v>
      </c>
      <c r="F3592" s="15">
        <f t="shared" si="113"/>
        <v>1.2040411395285337E-2</v>
      </c>
    </row>
    <row r="3593" spans="1:6">
      <c r="A3593" s="11">
        <v>41774</v>
      </c>
      <c r="B3593" s="13">
        <v>6498.1814292475201</v>
      </c>
      <c r="C3593" s="6">
        <v>9.3704000000000001</v>
      </c>
      <c r="D3593" s="6">
        <f t="shared" si="112"/>
        <v>1.2493866666666666</v>
      </c>
      <c r="E3593" s="1">
        <f>LOOKUP(A3593,'Crude Price'!A3593:A7524,'Crude Price'!C3593:C7524)</f>
        <v>109.74</v>
      </c>
      <c r="F3593" s="15">
        <f t="shared" si="113"/>
        <v>1.1384970536419415E-2</v>
      </c>
    </row>
    <row r="3594" spans="1:6">
      <c r="A3594" s="11">
        <v>41775</v>
      </c>
      <c r="B3594" s="13">
        <v>6306.0174443918604</v>
      </c>
      <c r="C3594" s="6">
        <v>9.3704000000000001</v>
      </c>
      <c r="D3594" s="6">
        <f t="shared" si="112"/>
        <v>1.2493866666666666</v>
      </c>
      <c r="E3594" s="1">
        <f>LOOKUP(A3594,'Crude Price'!A3594:A7525,'Crude Price'!C3594:C7525)</f>
        <v>110.9</v>
      </c>
      <c r="F3594" s="15">
        <f t="shared" si="113"/>
        <v>1.1265885181845505E-2</v>
      </c>
    </row>
    <row r="3595" spans="1:6">
      <c r="A3595" s="11">
        <v>41778</v>
      </c>
      <c r="B3595" s="13">
        <v>5985.744136299103</v>
      </c>
      <c r="C3595" s="6">
        <v>9.3704000000000001</v>
      </c>
      <c r="D3595" s="6">
        <f t="shared" si="112"/>
        <v>1.2493866666666666</v>
      </c>
      <c r="E3595" s="1">
        <f>LOOKUP(A3595,'Crude Price'!A3595:A7526,'Crude Price'!C3595:C7526)</f>
        <v>110.84</v>
      </c>
      <c r="F3595" s="15">
        <f t="shared" si="113"/>
        <v>1.1271983640081799E-2</v>
      </c>
    </row>
    <row r="3596" spans="1:6">
      <c r="A3596" s="11">
        <v>41779</v>
      </c>
      <c r="B3596" s="13">
        <v>6113.8534595362098</v>
      </c>
      <c r="C3596" s="6">
        <v>9.3704000000000001</v>
      </c>
      <c r="D3596" s="6">
        <f t="shared" si="112"/>
        <v>1.2493866666666666</v>
      </c>
      <c r="E3596" s="1">
        <f>LOOKUP(A3596,'Crude Price'!A3596:A7527,'Crude Price'!C3596:C7527)</f>
        <v>110.35</v>
      </c>
      <c r="F3596" s="15">
        <f t="shared" si="113"/>
        <v>1.1322035946231688E-2</v>
      </c>
    </row>
    <row r="3597" spans="1:6">
      <c r="A3597" s="11">
        <v>41780</v>
      </c>
      <c r="B3597" s="13">
        <v>4840.0417983909047</v>
      </c>
      <c r="C3597" s="6">
        <v>9.0947999999999993</v>
      </c>
      <c r="D3597" s="6">
        <f t="shared" si="112"/>
        <v>1.2126399999999999</v>
      </c>
      <c r="E3597" s="1">
        <f>LOOKUP(A3597,'Crude Price'!A3597:A7528,'Crude Price'!C3597:C7528)</f>
        <v>111.32</v>
      </c>
      <c r="F3597" s="15">
        <f t="shared" si="113"/>
        <v>1.0893280632411068E-2</v>
      </c>
    </row>
    <row r="3598" spans="1:6">
      <c r="A3598" s="11">
        <v>41781</v>
      </c>
      <c r="B3598" s="13">
        <v>4583.8231519167011</v>
      </c>
      <c r="C3598" s="6">
        <v>9.0947999999999993</v>
      </c>
      <c r="D3598" s="6">
        <f t="shared" si="112"/>
        <v>1.2126399999999999</v>
      </c>
      <c r="E3598" s="1">
        <f>LOOKUP(A3598,'Crude Price'!A3598:A7529,'Crude Price'!C3598:C7529)</f>
        <v>110.89</v>
      </c>
      <c r="F3598" s="15">
        <f t="shared" si="113"/>
        <v>1.0935521688159438E-2</v>
      </c>
    </row>
    <row r="3599" spans="1:6">
      <c r="A3599" s="11">
        <v>41782</v>
      </c>
      <c r="B3599" s="13">
        <v>4263.5498438239438</v>
      </c>
      <c r="C3599" s="6">
        <v>9.0947999999999993</v>
      </c>
      <c r="D3599" s="6">
        <f t="shared" si="112"/>
        <v>1.2126399999999999</v>
      </c>
      <c r="E3599" s="1">
        <f>LOOKUP(A3599,'Crude Price'!A3599:A7530,'Crude Price'!C3599:C7530)</f>
        <v>110.19</v>
      </c>
      <c r="F3599" s="15">
        <f t="shared" si="113"/>
        <v>1.1004991378527998E-2</v>
      </c>
    </row>
    <row r="3600" spans="1:6">
      <c r="A3600" s="11">
        <v>41786</v>
      </c>
      <c r="B3600" s="13">
        <v>4455.7138286796035</v>
      </c>
      <c r="C3600" s="6">
        <v>9.0947999999999993</v>
      </c>
      <c r="D3600" s="6">
        <f t="shared" si="112"/>
        <v>1.2126399999999999</v>
      </c>
      <c r="E3600" s="1">
        <f>LOOKUP(A3600,'Crude Price'!A3600:A7531,'Crude Price'!C3600:C7531)</f>
        <v>109.81</v>
      </c>
      <c r="F3600" s="15">
        <f t="shared" si="113"/>
        <v>1.1043074401238502E-2</v>
      </c>
    </row>
    <row r="3601" spans="1:6">
      <c r="A3601" s="11">
        <v>41787</v>
      </c>
      <c r="B3601" s="13">
        <v>4199.4951822053908</v>
      </c>
      <c r="C3601" s="6">
        <v>9.0947999999999993</v>
      </c>
      <c r="D3601" s="6">
        <f t="shared" si="112"/>
        <v>1.2126399999999999</v>
      </c>
      <c r="E3601" s="1">
        <f>LOOKUP(A3601,'Crude Price'!A3601:A7532,'Crude Price'!C3601:C7532)</f>
        <v>109.09</v>
      </c>
      <c r="F3601" s="15">
        <f t="shared" si="113"/>
        <v>1.1115959299660829E-2</v>
      </c>
    </row>
    <row r="3602" spans="1:6">
      <c r="A3602" s="11">
        <v>41788</v>
      </c>
      <c r="B3602" s="13">
        <v>4455.7138286796035</v>
      </c>
      <c r="C3602" s="6">
        <v>9.0947999999999993</v>
      </c>
      <c r="D3602" s="6">
        <f t="shared" si="112"/>
        <v>1.2126399999999999</v>
      </c>
      <c r="E3602" s="1">
        <f>LOOKUP(A3602,'Crude Price'!A3602:A7533,'Crude Price'!C3602:C7533)</f>
        <v>109.98</v>
      </c>
      <c r="F3602" s="15">
        <f t="shared" si="113"/>
        <v>1.1026004728132387E-2</v>
      </c>
    </row>
    <row r="3603" spans="1:6">
      <c r="A3603" s="11">
        <v>41789</v>
      </c>
      <c r="B3603" s="13">
        <v>2925.6835210601043</v>
      </c>
      <c r="C3603" s="6">
        <v>8.8192000000000004</v>
      </c>
      <c r="D3603" s="6">
        <f t="shared" si="112"/>
        <v>1.1758933333333335</v>
      </c>
      <c r="E3603" s="1">
        <f>LOOKUP(A3603,'Crude Price'!A3603:A7534,'Crude Price'!C3603:C7534)</f>
        <v>109.21</v>
      </c>
      <c r="F3603" s="15">
        <f t="shared" si="113"/>
        <v>1.0767267954705005E-2</v>
      </c>
    </row>
    <row r="3604" spans="1:6">
      <c r="A3604" s="11">
        <v>41792</v>
      </c>
      <c r="B3604" s="13">
        <v>2733.5195362044446</v>
      </c>
      <c r="C3604" s="6">
        <v>8.8192000000000004</v>
      </c>
      <c r="D3604" s="6">
        <f t="shared" si="112"/>
        <v>1.1758933333333335</v>
      </c>
      <c r="E3604" s="1">
        <f>LOOKUP(A3604,'Crude Price'!A3604:A7535,'Crude Price'!C3604:C7535)</f>
        <v>109.34</v>
      </c>
      <c r="F3604" s="15">
        <f t="shared" si="113"/>
        <v>1.075446619108591E-2</v>
      </c>
    </row>
    <row r="3605" spans="1:6">
      <c r="A3605" s="11">
        <v>41793</v>
      </c>
      <c r="B3605" s="13">
        <v>4135.4405205868379</v>
      </c>
      <c r="C3605" s="6">
        <v>9.0947999999999993</v>
      </c>
      <c r="D3605" s="6">
        <f t="shared" si="112"/>
        <v>1.2126399999999999</v>
      </c>
      <c r="E3605" s="1">
        <f>LOOKUP(A3605,'Crude Price'!A3605:A7536,'Crude Price'!C3605:C7536)</f>
        <v>108.87</v>
      </c>
      <c r="F3605" s="15">
        <f t="shared" si="113"/>
        <v>1.113842197115826E-2</v>
      </c>
    </row>
    <row r="3606" spans="1:6">
      <c r="A3606" s="11">
        <v>41794</v>
      </c>
      <c r="B3606" s="13">
        <v>4071.3858589682845</v>
      </c>
      <c r="C3606" s="6">
        <v>9.0947999999999993</v>
      </c>
      <c r="D3606" s="6">
        <f t="shared" si="112"/>
        <v>1.2126399999999999</v>
      </c>
      <c r="E3606" s="1">
        <f>LOOKUP(A3606,'Crude Price'!A3606:A7537,'Crude Price'!C3606:C7537)</f>
        <v>109.07</v>
      </c>
      <c r="F3606" s="15">
        <f t="shared" si="113"/>
        <v>1.1117997616209773E-2</v>
      </c>
    </row>
    <row r="3607" spans="1:6">
      <c r="A3607" s="11">
        <v>41795</v>
      </c>
      <c r="B3607" s="13">
        <v>4455.7138286796035</v>
      </c>
      <c r="C3607" s="6">
        <v>9.0947999999999993</v>
      </c>
      <c r="D3607" s="6">
        <f t="shared" si="112"/>
        <v>1.2126399999999999</v>
      </c>
      <c r="E3607" s="1">
        <f>LOOKUP(A3607,'Crude Price'!A3607:A7538,'Crude Price'!C3607:C7538)</f>
        <v>108.43</v>
      </c>
      <c r="F3607" s="15">
        <f t="shared" si="113"/>
        <v>1.1183620769159826E-2</v>
      </c>
    </row>
    <row r="3608" spans="1:6">
      <c r="A3608" s="11">
        <v>41796</v>
      </c>
      <c r="B3608" s="13">
        <v>5601.4161665877928</v>
      </c>
      <c r="C3608" s="6">
        <v>9.3704000000000001</v>
      </c>
      <c r="D3608" s="6">
        <f t="shared" si="112"/>
        <v>1.2493866666666666</v>
      </c>
      <c r="E3608" s="1">
        <f>LOOKUP(A3608,'Crude Price'!A3608:A7539,'Crude Price'!C3608:C7539)</f>
        <v>109.21</v>
      </c>
      <c r="F3608" s="15">
        <f t="shared" si="113"/>
        <v>1.1440222201874066E-2</v>
      </c>
    </row>
    <row r="3609" spans="1:6">
      <c r="A3609" s="11">
        <v>41799</v>
      </c>
      <c r="B3609" s="13">
        <v>8661.4767818267919</v>
      </c>
      <c r="C3609" s="6">
        <v>9.9215999999999998</v>
      </c>
      <c r="D3609" s="6">
        <f t="shared" si="112"/>
        <v>1.3228800000000001</v>
      </c>
      <c r="E3609" s="1">
        <f>LOOKUP(A3609,'Crude Price'!A3609:A7540,'Crude Price'!C3609:C7540)</f>
        <v>110.55</v>
      </c>
      <c r="F3609" s="15">
        <f t="shared" si="113"/>
        <v>1.1966350067842605E-2</v>
      </c>
    </row>
    <row r="3610" spans="1:6">
      <c r="A3610" s="11">
        <v>41800</v>
      </c>
      <c r="B3610" s="13">
        <v>9871.233781353516</v>
      </c>
      <c r="C3610" s="6">
        <v>10.197199999999999</v>
      </c>
      <c r="D3610" s="6">
        <f t="shared" si="112"/>
        <v>1.3596266666666665</v>
      </c>
      <c r="E3610" s="1">
        <f>LOOKUP(A3610,'Crude Price'!A3610:A7541,'Crude Price'!C3610:C7541)</f>
        <v>109.18</v>
      </c>
      <c r="F3610" s="15">
        <f t="shared" si="113"/>
        <v>1.2453074433656956E-2</v>
      </c>
    </row>
    <row r="3611" spans="1:6">
      <c r="A3611" s="11">
        <v>41801</v>
      </c>
      <c r="B3611" s="13">
        <v>11401.264088973023</v>
      </c>
      <c r="C3611" s="6">
        <v>10.472799999999999</v>
      </c>
      <c r="D3611" s="6">
        <f t="shared" si="112"/>
        <v>1.3963733333333332</v>
      </c>
      <c r="E3611" s="1">
        <f>LOOKUP(A3611,'Crude Price'!A3611:A7542,'Crude Price'!C3611:C7542)</f>
        <v>109.83</v>
      </c>
      <c r="F3611" s="15">
        <f t="shared" si="113"/>
        <v>1.271395186500349E-2</v>
      </c>
    </row>
    <row r="3612" spans="1:6">
      <c r="A3612" s="11">
        <v>41802</v>
      </c>
      <c r="B3612" s="13">
        <v>11209.100104117364</v>
      </c>
      <c r="C3612" s="6">
        <v>10.472799999999999</v>
      </c>
      <c r="D3612" s="6">
        <f t="shared" si="112"/>
        <v>1.3963733333333332</v>
      </c>
      <c r="E3612" s="1">
        <f>LOOKUP(A3612,'Crude Price'!A3612:A7543,'Crude Price'!C3612:C7543)</f>
        <v>112.18</v>
      </c>
      <c r="F3612" s="15">
        <f t="shared" si="113"/>
        <v>1.244761395376478E-2</v>
      </c>
    </row>
    <row r="3613" spans="1:6">
      <c r="A3613" s="11">
        <v>41803</v>
      </c>
      <c r="B3613" s="13">
        <v>10440.444164694743</v>
      </c>
      <c r="C3613" s="6">
        <v>10.472799999999999</v>
      </c>
      <c r="D3613" s="6">
        <f t="shared" si="112"/>
        <v>1.3963733333333332</v>
      </c>
      <c r="E3613" s="1">
        <f>LOOKUP(A3613,'Crude Price'!A3613:A7544,'Crude Price'!C3613:C7544)</f>
        <v>113.15</v>
      </c>
      <c r="F3613" s="15">
        <f t="shared" si="113"/>
        <v>1.2340904404183237E-2</v>
      </c>
    </row>
    <row r="3614" spans="1:6">
      <c r="A3614" s="11">
        <v>41806</v>
      </c>
      <c r="B3614" s="13">
        <v>11080.990780880258</v>
      </c>
      <c r="C3614" s="6">
        <v>10.472799999999999</v>
      </c>
      <c r="D3614" s="6">
        <f t="shared" si="112"/>
        <v>1.3963733333333332</v>
      </c>
      <c r="E3614" s="1">
        <f>LOOKUP(A3614,'Crude Price'!A3614:A7545,'Crude Price'!C3614:C7545)</f>
        <v>113.42</v>
      </c>
      <c r="F3614" s="15">
        <f t="shared" si="113"/>
        <v>1.2311526479750777E-2</v>
      </c>
    </row>
    <row r="3615" spans="1:6">
      <c r="A3615" s="11">
        <v>41807</v>
      </c>
      <c r="B3615" s="13">
        <v>8149.0394888783658</v>
      </c>
      <c r="C3615" s="6">
        <v>9.9215999999999998</v>
      </c>
      <c r="D3615" s="6">
        <f t="shared" si="112"/>
        <v>1.3228800000000001</v>
      </c>
      <c r="E3615" s="1">
        <f>LOOKUP(A3615,'Crude Price'!A3615:A7546,'Crude Price'!C3615:C7546)</f>
        <v>114.02</v>
      </c>
      <c r="F3615" s="15">
        <f t="shared" si="113"/>
        <v>1.1602175057007544E-2</v>
      </c>
    </row>
    <row r="3616" spans="1:6">
      <c r="A3616" s="11">
        <v>41808</v>
      </c>
      <c r="B3616" s="13">
        <v>8020.9301656412681</v>
      </c>
      <c r="C3616" s="6">
        <v>9.9215999999999998</v>
      </c>
      <c r="D3616" s="6">
        <f t="shared" si="112"/>
        <v>1.3228800000000001</v>
      </c>
      <c r="E3616" s="1">
        <f>LOOKUP(A3616,'Crude Price'!A3616:A7547,'Crude Price'!C3616:C7547)</f>
        <v>114.25</v>
      </c>
      <c r="F3616" s="15">
        <f t="shared" si="113"/>
        <v>1.1578818380743983E-2</v>
      </c>
    </row>
    <row r="3617" spans="1:6">
      <c r="A3617" s="11">
        <v>41809</v>
      </c>
      <c r="B3617" s="13">
        <v>8974.4685186937877</v>
      </c>
      <c r="C3617" s="6">
        <v>10.197199999999999</v>
      </c>
      <c r="D3617" s="6">
        <f t="shared" si="112"/>
        <v>1.3596266666666665</v>
      </c>
      <c r="E3617" s="1">
        <f>LOOKUP(A3617,'Crude Price'!A3617:A7548,'Crude Price'!C3617:C7548)</f>
        <v>115.19</v>
      </c>
      <c r="F3617" s="15">
        <f t="shared" si="113"/>
        <v>1.1803339410249731E-2</v>
      </c>
    </row>
    <row r="3618" spans="1:6">
      <c r="A3618" s="11">
        <v>41810</v>
      </c>
      <c r="B3618" s="13">
        <v>10248.280179839085</v>
      </c>
      <c r="C3618" s="6">
        <v>10.472799999999999</v>
      </c>
      <c r="D3618" s="6">
        <f t="shared" si="112"/>
        <v>1.3963733333333332</v>
      </c>
      <c r="E3618" s="1">
        <f>LOOKUP(A3618,'Crude Price'!A3618:A7549,'Crude Price'!C3618:C7549)</f>
        <v>114.55</v>
      </c>
      <c r="F3618" s="15">
        <f t="shared" si="113"/>
        <v>1.2190077113342062E-2</v>
      </c>
    </row>
    <row r="3619" spans="1:6">
      <c r="A3619" s="11">
        <v>41813</v>
      </c>
      <c r="B3619" s="13">
        <v>11522.09184098438</v>
      </c>
      <c r="C3619" s="6">
        <v>10.7484</v>
      </c>
      <c r="D3619" s="6">
        <f t="shared" si="112"/>
        <v>1.4331199999999999</v>
      </c>
      <c r="E3619" s="1">
        <f>LOOKUP(A3619,'Crude Price'!A3619:A7550,'Crude Price'!C3619:C7550)</f>
        <v>113.62</v>
      </c>
      <c r="F3619" s="15">
        <f t="shared" si="113"/>
        <v>1.2613272311212814E-2</v>
      </c>
    </row>
    <row r="3620" spans="1:6">
      <c r="A3620" s="11">
        <v>41814</v>
      </c>
      <c r="B3620" s="13">
        <v>27455.659962139143</v>
      </c>
      <c r="C3620" s="6">
        <v>13.78</v>
      </c>
      <c r="D3620" s="6">
        <f t="shared" si="112"/>
        <v>1.8373333333333333</v>
      </c>
      <c r="E3620" s="1">
        <f>LOOKUP(A3620,'Crude Price'!A3620:A7551,'Crude Price'!C3620:C7551)</f>
        <v>113.74</v>
      </c>
      <c r="F3620" s="15">
        <f t="shared" si="113"/>
        <v>1.6153801066760447E-2</v>
      </c>
    </row>
    <row r="3621" spans="1:6">
      <c r="A3621" s="11">
        <v>41815</v>
      </c>
      <c r="B3621" s="13">
        <v>27327.550638902037</v>
      </c>
      <c r="C3621" s="6">
        <v>13.78</v>
      </c>
      <c r="D3621" s="6">
        <f t="shared" si="112"/>
        <v>1.8373333333333333</v>
      </c>
      <c r="E3621" s="1">
        <f>LOOKUP(A3621,'Crude Price'!A3621:A7552,'Crude Price'!C3621:C7552)</f>
        <v>112.84</v>
      </c>
      <c r="F3621" s="15">
        <f t="shared" si="113"/>
        <v>1.6282642089093701E-2</v>
      </c>
    </row>
    <row r="3622" spans="1:6">
      <c r="A3622" s="11">
        <v>41816</v>
      </c>
      <c r="B3622" s="13">
        <v>27391.60530052059</v>
      </c>
      <c r="C3622" s="6">
        <v>13.78</v>
      </c>
      <c r="D3622" s="6">
        <f t="shared" si="112"/>
        <v>1.8373333333333333</v>
      </c>
      <c r="E3622" s="1">
        <f>LOOKUP(A3622,'Crude Price'!A3622:A7553,'Crude Price'!C3622:C7553)</f>
        <v>112.61</v>
      </c>
      <c r="F3622" s="15">
        <f t="shared" si="113"/>
        <v>1.6315898528845869E-2</v>
      </c>
    </row>
    <row r="3623" spans="1:6">
      <c r="A3623" s="11">
        <v>41817</v>
      </c>
      <c r="B3623" s="13">
        <v>27583.769285376242</v>
      </c>
      <c r="C3623" s="6">
        <v>13.78</v>
      </c>
      <c r="D3623" s="6">
        <f t="shared" si="112"/>
        <v>1.8373333333333333</v>
      </c>
      <c r="E3623" s="1">
        <f>LOOKUP(A3623,'Crude Price'!A3623:A7554,'Crude Price'!C3623:C7554)</f>
        <v>112.62</v>
      </c>
      <c r="F3623" s="15">
        <f t="shared" si="113"/>
        <v>1.6314449772094949E-2</v>
      </c>
    </row>
    <row r="3624" spans="1:6">
      <c r="A3624" s="11">
        <v>41820</v>
      </c>
      <c r="B3624" s="13">
        <v>27711.878608613348</v>
      </c>
      <c r="C3624" s="6">
        <v>13.78</v>
      </c>
      <c r="D3624" s="6">
        <f t="shared" si="112"/>
        <v>1.8373333333333333</v>
      </c>
      <c r="E3624" s="1">
        <f>LOOKUP(A3624,'Crude Price'!A3624:A7555,'Crude Price'!C3624:C7555)</f>
        <v>111.03</v>
      </c>
      <c r="F3624" s="15">
        <f t="shared" si="113"/>
        <v>1.6548080098471883E-2</v>
      </c>
    </row>
    <row r="3625" spans="1:6">
      <c r="A3625" s="11">
        <v>41821</v>
      </c>
      <c r="B3625" s="13">
        <v>26694.285593942255</v>
      </c>
      <c r="C3625" s="6">
        <v>13.504399999999999</v>
      </c>
      <c r="D3625" s="6">
        <f t="shared" si="112"/>
        <v>1.8005866666666666</v>
      </c>
      <c r="E3625" s="1">
        <f>LOOKUP(A3625,'Crude Price'!A3625:A7556,'Crude Price'!C3625:C7556)</f>
        <v>110.84</v>
      </c>
      <c r="F3625" s="15">
        <f t="shared" si="113"/>
        <v>1.6244917598941415E-2</v>
      </c>
    </row>
    <row r="3626" spans="1:6">
      <c r="A3626" s="11">
        <v>41822</v>
      </c>
      <c r="B3626" s="13">
        <v>26438.066947468044</v>
      </c>
      <c r="C3626" s="6">
        <v>13.504399999999999</v>
      </c>
      <c r="D3626" s="6">
        <f t="shared" si="112"/>
        <v>1.8005866666666666</v>
      </c>
      <c r="E3626" s="1">
        <f>LOOKUP(A3626,'Crude Price'!A3626:A7557,'Crude Price'!C3626:C7557)</f>
        <v>110.18</v>
      </c>
      <c r="F3626" s="15">
        <f t="shared" si="113"/>
        <v>1.63422278695468E-2</v>
      </c>
    </row>
    <row r="3627" spans="1:6">
      <c r="A3627" s="11">
        <v>41823</v>
      </c>
      <c r="B3627" s="13">
        <v>25548.583256034075</v>
      </c>
      <c r="C3627" s="6">
        <v>13.2288</v>
      </c>
      <c r="D3627" s="6">
        <f t="shared" si="112"/>
        <v>1.7638399999999999</v>
      </c>
      <c r="E3627" s="1">
        <f>LOOKUP(A3627,'Crude Price'!A3627:A7558,'Crude Price'!C3627:C7558)</f>
        <v>108.98</v>
      </c>
      <c r="F3627" s="15">
        <f t="shared" si="113"/>
        <v>1.6184988071205723E-2</v>
      </c>
    </row>
    <row r="3628" spans="1:6">
      <c r="A3628" s="11">
        <v>41824</v>
      </c>
      <c r="B3628" s="13">
        <v>25484.528594415522</v>
      </c>
      <c r="C3628" s="6">
        <v>13.2288</v>
      </c>
      <c r="D3628" s="6">
        <f t="shared" si="112"/>
        <v>1.7638399999999999</v>
      </c>
      <c r="E3628" s="1">
        <f>LOOKUP(A3628,'Crude Price'!A3628:A7559,'Crude Price'!C3628:C7559)</f>
        <v>108.98</v>
      </c>
      <c r="F3628" s="15">
        <f t="shared" si="113"/>
        <v>1.6184988071205723E-2</v>
      </c>
    </row>
    <row r="3629" spans="1:6">
      <c r="A3629" s="11">
        <v>41827</v>
      </c>
      <c r="B3629" s="13">
        <v>26950.504240416471</v>
      </c>
      <c r="C3629" s="6">
        <v>13.504399999999999</v>
      </c>
      <c r="D3629" s="6">
        <f t="shared" si="112"/>
        <v>1.8005866666666666</v>
      </c>
      <c r="E3629" s="1">
        <f>LOOKUP(A3629,'Crude Price'!A3629:A7560,'Crude Price'!C3629:C7560)</f>
        <v>108.7</v>
      </c>
      <c r="F3629" s="15">
        <f t="shared" si="113"/>
        <v>1.6564734743943575E-2</v>
      </c>
    </row>
    <row r="3630" spans="1:6">
      <c r="A3630" s="11">
        <v>41828</v>
      </c>
      <c r="B3630" s="13">
        <v>28736.753194510173</v>
      </c>
      <c r="C3630" s="6">
        <v>13.78</v>
      </c>
      <c r="D3630" s="6">
        <f t="shared" si="112"/>
        <v>1.8373333333333333</v>
      </c>
      <c r="E3630" s="1">
        <f>LOOKUP(A3630,'Crude Price'!A3630:A7561,'Crude Price'!C3630:C7561)</f>
        <v>107.65</v>
      </c>
      <c r="F3630" s="15">
        <f t="shared" si="113"/>
        <v>1.7067657532125715E-2</v>
      </c>
    </row>
    <row r="3631" spans="1:6">
      <c r="A3631" s="11">
        <v>41829</v>
      </c>
      <c r="B3631" s="13">
        <v>28800.807856128726</v>
      </c>
      <c r="C3631" s="6">
        <v>13.78</v>
      </c>
      <c r="D3631" s="6">
        <f t="shared" si="112"/>
        <v>1.8373333333333333</v>
      </c>
      <c r="E3631" s="1">
        <f>LOOKUP(A3631,'Crude Price'!A3631:A7562,'Crude Price'!C3631:C7562)</f>
        <v>106.84</v>
      </c>
      <c r="F3631" s="15">
        <f t="shared" si="113"/>
        <v>1.7197054785972794E-2</v>
      </c>
    </row>
    <row r="3632" spans="1:6">
      <c r="A3632" s="11">
        <v>41830</v>
      </c>
      <c r="B3632" s="13">
        <v>29057.026502602934</v>
      </c>
      <c r="C3632" s="6">
        <v>13.78</v>
      </c>
      <c r="D3632" s="6">
        <f t="shared" si="112"/>
        <v>1.8373333333333333</v>
      </c>
      <c r="E3632" s="1">
        <f>LOOKUP(A3632,'Crude Price'!A3632:A7563,'Crude Price'!C3632:C7563)</f>
        <v>106.2</v>
      </c>
      <c r="F3632" s="15">
        <f t="shared" si="113"/>
        <v>1.7300690521029501E-2</v>
      </c>
    </row>
    <row r="3633" spans="1:6">
      <c r="A3633" s="11">
        <v>41831</v>
      </c>
      <c r="B3633" s="13">
        <v>28544.589209654521</v>
      </c>
      <c r="C3633" s="6">
        <v>13.78</v>
      </c>
      <c r="D3633" s="6">
        <f t="shared" si="112"/>
        <v>1.8373333333333333</v>
      </c>
      <c r="E3633" s="1">
        <f>LOOKUP(A3633,'Crude Price'!A3633:A7564,'Crude Price'!C3633:C7564)</f>
        <v>105.77</v>
      </c>
      <c r="F3633" s="15">
        <f t="shared" si="113"/>
        <v>1.7371025180422932E-2</v>
      </c>
    </row>
    <row r="3634" spans="1:6">
      <c r="A3634" s="11">
        <v>41834</v>
      </c>
      <c r="B3634" s="13">
        <v>27398.886871746323</v>
      </c>
      <c r="C3634" s="6">
        <v>13.504399999999999</v>
      </c>
      <c r="D3634" s="6">
        <f t="shared" si="112"/>
        <v>1.8005866666666666</v>
      </c>
      <c r="E3634" s="1">
        <f>LOOKUP(A3634,'Crude Price'!A3634:A7565,'Crude Price'!C3634:C7565)</f>
        <v>104.73</v>
      </c>
      <c r="F3634" s="15">
        <f t="shared" si="113"/>
        <v>1.7192654126483974E-2</v>
      </c>
    </row>
    <row r="3635" spans="1:6">
      <c r="A3635" s="11">
        <v>41835</v>
      </c>
      <c r="B3635" s="13">
        <v>24851.263549455736</v>
      </c>
      <c r="C3635" s="6">
        <v>12.953199999999999</v>
      </c>
      <c r="D3635" s="6">
        <f t="shared" si="112"/>
        <v>1.7270933333333331</v>
      </c>
      <c r="E3635" s="1">
        <f>LOOKUP(A3635,'Crude Price'!A3635:A7566,'Crude Price'!C3635:C7566)</f>
        <v>104.73</v>
      </c>
      <c r="F3635" s="15">
        <f t="shared" si="113"/>
        <v>1.6490913141729523E-2</v>
      </c>
    </row>
    <row r="3636" spans="1:6">
      <c r="A3636" s="11">
        <v>41836</v>
      </c>
      <c r="B3636" s="13">
        <v>23000.959933743485</v>
      </c>
      <c r="C3636" s="6">
        <v>12.6776</v>
      </c>
      <c r="D3636" s="6">
        <f t="shared" si="112"/>
        <v>1.6903466666666667</v>
      </c>
      <c r="E3636" s="1">
        <f>LOOKUP(A3636,'Crude Price'!A3636:A7567,'Crude Price'!C3636:C7567)</f>
        <v>105.41</v>
      </c>
      <c r="F3636" s="15">
        <f t="shared" si="113"/>
        <v>1.6035923220440819E-2</v>
      </c>
    </row>
    <row r="3637" spans="1:6">
      <c r="A3637" s="11">
        <v>41837</v>
      </c>
      <c r="B3637" s="13">
        <v>22936.905272124943</v>
      </c>
      <c r="C3637" s="6">
        <v>12.6776</v>
      </c>
      <c r="D3637" s="6">
        <f t="shared" si="112"/>
        <v>1.6903466666666667</v>
      </c>
      <c r="E3637" s="1">
        <f>LOOKUP(A3637,'Crude Price'!A3637:A7568,'Crude Price'!C3637:C7568)</f>
        <v>106.04</v>
      </c>
      <c r="F3637" s="15">
        <f t="shared" si="113"/>
        <v>1.5940651326543442E-2</v>
      </c>
    </row>
    <row r="3638" spans="1:6">
      <c r="A3638" s="11">
        <v>41838</v>
      </c>
      <c r="B3638" s="13">
        <v>22488.522640795079</v>
      </c>
      <c r="C3638" s="6">
        <v>12.6776</v>
      </c>
      <c r="D3638" s="6">
        <f t="shared" si="112"/>
        <v>1.6903466666666667</v>
      </c>
      <c r="E3638" s="1">
        <f>LOOKUP(A3638,'Crude Price'!A3638:A7569,'Crude Price'!C3638:C7569)</f>
        <v>106.03</v>
      </c>
      <c r="F3638" s="15">
        <f t="shared" si="113"/>
        <v>1.5942154736080984E-2</v>
      </c>
    </row>
    <row r="3639" spans="1:6">
      <c r="A3639" s="11">
        <v>41841</v>
      </c>
      <c r="B3639" s="13">
        <v>21150.656318031237</v>
      </c>
      <c r="C3639" s="6">
        <v>12.401999999999999</v>
      </c>
      <c r="D3639" s="6">
        <f t="shared" si="112"/>
        <v>1.6536</v>
      </c>
      <c r="E3639" s="1">
        <f>LOOKUP(A3639,'Crude Price'!A3639:A7570,'Crude Price'!C3639:C7570)</f>
        <v>105.71</v>
      </c>
      <c r="F3639" s="15">
        <f t="shared" si="113"/>
        <v>1.5642796329580929E-2</v>
      </c>
    </row>
    <row r="3640" spans="1:6">
      <c r="A3640" s="11">
        <v>41842</v>
      </c>
      <c r="B3640" s="13">
        <v>21912.030686228118</v>
      </c>
      <c r="C3640" s="6">
        <v>12.6776</v>
      </c>
      <c r="D3640" s="6">
        <f t="shared" si="112"/>
        <v>1.6903466666666667</v>
      </c>
      <c r="E3640" s="1">
        <f>LOOKUP(A3640,'Crude Price'!A3640:A7571,'Crude Price'!C3640:C7571)</f>
        <v>106.48</v>
      </c>
      <c r="F3640" s="15">
        <f t="shared" si="113"/>
        <v>1.5874780866516402E-2</v>
      </c>
    </row>
    <row r="3641" spans="1:6">
      <c r="A3641" s="11">
        <v>41843</v>
      </c>
      <c r="B3641" s="13">
        <v>24203.435362044478</v>
      </c>
      <c r="C3641" s="6">
        <v>13.2288</v>
      </c>
      <c r="D3641" s="6">
        <f t="shared" si="112"/>
        <v>1.7638399999999999</v>
      </c>
      <c r="E3641" s="1">
        <f>LOOKUP(A3641,'Crude Price'!A3641:A7572,'Crude Price'!C3641:C7572)</f>
        <v>106.85</v>
      </c>
      <c r="F3641" s="15">
        <f t="shared" si="113"/>
        <v>1.6507627515208234E-2</v>
      </c>
    </row>
    <row r="3642" spans="1:6">
      <c r="A3642" s="11">
        <v>41844</v>
      </c>
      <c r="B3642" s="13">
        <v>31020.876299100801</v>
      </c>
      <c r="C3642" s="6">
        <v>14.6068</v>
      </c>
      <c r="D3642" s="6">
        <f t="shared" si="112"/>
        <v>1.9475733333333334</v>
      </c>
      <c r="E3642" s="1">
        <f>LOOKUP(A3642,'Crude Price'!A3642:A7573,'Crude Price'!C3642:C7573)</f>
        <v>105.78</v>
      </c>
      <c r="F3642" s="15">
        <f t="shared" si="113"/>
        <v>1.8411545975924877E-2</v>
      </c>
    </row>
    <row r="3643" spans="1:6">
      <c r="A3643" s="11">
        <v>41845</v>
      </c>
      <c r="B3643" s="13">
        <v>32422.7972834832</v>
      </c>
      <c r="C3643" s="6">
        <v>14.882400000000001</v>
      </c>
      <c r="D3643" s="6">
        <f t="shared" si="112"/>
        <v>1.9843200000000001</v>
      </c>
      <c r="E3643" s="1">
        <f>LOOKUP(A3643,'Crude Price'!A3643:A7574,'Crude Price'!C3643:C7574)</f>
        <v>106.89</v>
      </c>
      <c r="F3643" s="15">
        <f t="shared" si="113"/>
        <v>1.8564131349985968E-2</v>
      </c>
    </row>
    <row r="3644" spans="1:6">
      <c r="A3644" s="11">
        <v>41848</v>
      </c>
      <c r="B3644" s="13">
        <v>31397.922697586378</v>
      </c>
      <c r="C3644" s="6">
        <v>14.882400000000001</v>
      </c>
      <c r="D3644" s="6">
        <f t="shared" si="112"/>
        <v>1.9843200000000001</v>
      </c>
      <c r="E3644" s="1">
        <f>LOOKUP(A3644,'Crude Price'!A3644:A7575,'Crude Price'!C3644:C7575)</f>
        <v>106.7</v>
      </c>
      <c r="F3644" s="15">
        <f t="shared" si="113"/>
        <v>1.8597188378631679E-2</v>
      </c>
    </row>
    <row r="3645" spans="1:6">
      <c r="A3645" s="11">
        <v>41849</v>
      </c>
      <c r="B3645" s="13">
        <v>30131.392607666814</v>
      </c>
      <c r="C3645" s="6">
        <v>14.331199999999999</v>
      </c>
      <c r="D3645" s="6">
        <f t="shared" si="112"/>
        <v>1.9108266666666665</v>
      </c>
      <c r="E3645" s="1">
        <f>LOOKUP(A3645,'Crude Price'!A3645:A7576,'Crude Price'!C3645:C7576)</f>
        <v>106.98</v>
      </c>
      <c r="F3645" s="15">
        <f t="shared" si="113"/>
        <v>1.7861531750482953E-2</v>
      </c>
    </row>
    <row r="3646" spans="1:6">
      <c r="A3646" s="11">
        <v>41850</v>
      </c>
      <c r="B3646" s="13">
        <v>25733.465669663976</v>
      </c>
      <c r="C3646" s="6">
        <v>13.504399999999999</v>
      </c>
      <c r="D3646" s="6">
        <f t="shared" si="112"/>
        <v>1.8005866666666666</v>
      </c>
      <c r="E3646" s="1">
        <f>LOOKUP(A3646,'Crude Price'!A3646:A7577,'Crude Price'!C3646:C7577)</f>
        <v>106.47</v>
      </c>
      <c r="F3646" s="15">
        <f t="shared" si="113"/>
        <v>1.691168091168091E-2</v>
      </c>
    </row>
    <row r="3647" spans="1:6">
      <c r="A3647" s="11">
        <v>41851</v>
      </c>
      <c r="B3647" s="13">
        <v>23121.78768575484</v>
      </c>
      <c r="C3647" s="6">
        <v>12.953199999999999</v>
      </c>
      <c r="D3647" s="6">
        <f t="shared" si="112"/>
        <v>1.7270933333333331</v>
      </c>
      <c r="E3647" s="1">
        <f>LOOKUP(A3647,'Crude Price'!A3647:A7578,'Crude Price'!C3647:C7578)</f>
        <v>104.94</v>
      </c>
      <c r="F3647" s="15">
        <f t="shared" si="113"/>
        <v>1.6457912457912456E-2</v>
      </c>
    </row>
    <row r="3648" spans="1:6">
      <c r="A3648" s="11">
        <v>41852</v>
      </c>
      <c r="B3648" s="13">
        <v>18851.970070989119</v>
      </c>
      <c r="C3648" s="6">
        <v>12.1264</v>
      </c>
      <c r="D3648" s="6">
        <f t="shared" si="112"/>
        <v>1.6168533333333335</v>
      </c>
      <c r="E3648" s="1">
        <f>LOOKUP(A3648,'Crude Price'!A3648:A7579,'Crude Price'!C3648:C7579)</f>
        <v>103.45</v>
      </c>
      <c r="F3648" s="15">
        <f t="shared" si="113"/>
        <v>1.5629321733526665E-2</v>
      </c>
    </row>
    <row r="3649" spans="1:6">
      <c r="A3649" s="11">
        <v>41855</v>
      </c>
      <c r="B3649" s="13">
        <v>17642.213071462378</v>
      </c>
      <c r="C3649" s="6">
        <v>11.8508</v>
      </c>
      <c r="D3649" s="6">
        <f t="shared" si="112"/>
        <v>1.5801066666666665</v>
      </c>
      <c r="E3649" s="1">
        <f>LOOKUP(A3649,'Crude Price'!A3649:A7580,'Crude Price'!C3649:C7580)</f>
        <v>103.63</v>
      </c>
      <c r="F3649" s="15">
        <f t="shared" si="113"/>
        <v>1.5247579529737206E-2</v>
      </c>
    </row>
    <row r="3650" spans="1:6">
      <c r="A3650" s="11">
        <v>41856</v>
      </c>
      <c r="B3650" s="13">
        <v>16304.346748698528</v>
      </c>
      <c r="C3650" s="6">
        <v>11.575199999999999</v>
      </c>
      <c r="D3650" s="6">
        <f t="shared" si="112"/>
        <v>1.5433599999999998</v>
      </c>
      <c r="E3650" s="1">
        <f>LOOKUP(A3650,'Crude Price'!A3650:A7581,'Crude Price'!C3650:C7581)</f>
        <v>102.82</v>
      </c>
      <c r="F3650" s="15">
        <f t="shared" si="113"/>
        <v>1.5010309278350516E-2</v>
      </c>
    </row>
    <row r="3651" spans="1:6">
      <c r="A3651" s="11">
        <v>41857</v>
      </c>
      <c r="B3651" s="13">
        <v>15671.081703738755</v>
      </c>
      <c r="C3651" s="6">
        <v>11.299599999999998</v>
      </c>
      <c r="D3651" s="6">
        <f t="shared" ref="D3651:D3714" si="114">C3651/7.5</f>
        <v>1.5066133333333331</v>
      </c>
      <c r="E3651" s="1">
        <f>LOOKUP(A3651,'Crude Price'!A3651:A7582,'Crude Price'!C3651:C7582)</f>
        <v>104.17</v>
      </c>
      <c r="F3651" s="15">
        <f t="shared" ref="F3651:F3714" si="115">D3651/E3651</f>
        <v>1.4463025183194136E-2</v>
      </c>
    </row>
    <row r="3652" spans="1:6">
      <c r="A3652" s="11">
        <v>41858</v>
      </c>
      <c r="B3652" s="13">
        <v>18538.978334122105</v>
      </c>
      <c r="C3652" s="6">
        <v>11.8508</v>
      </c>
      <c r="D3652" s="6">
        <f t="shared" si="114"/>
        <v>1.5801066666666665</v>
      </c>
      <c r="E3652" s="1">
        <f>LOOKUP(A3652,'Crude Price'!A3652:A7583,'Crude Price'!C3652:C7583)</f>
        <v>104.02</v>
      </c>
      <c r="F3652" s="15">
        <f t="shared" si="115"/>
        <v>1.5190412100237133E-2</v>
      </c>
    </row>
    <row r="3653" spans="1:6">
      <c r="A3653" s="11">
        <v>41859</v>
      </c>
      <c r="B3653" s="13">
        <v>21086.601656412684</v>
      </c>
      <c r="C3653" s="6">
        <v>12.401999999999999</v>
      </c>
      <c r="D3653" s="6">
        <f t="shared" si="114"/>
        <v>1.6536</v>
      </c>
      <c r="E3653" s="1">
        <f>LOOKUP(A3653,'Crude Price'!A3653:A7584,'Crude Price'!C3653:C7584)</f>
        <v>103.36</v>
      </c>
      <c r="F3653" s="15">
        <f t="shared" si="115"/>
        <v>1.5998452012383899E-2</v>
      </c>
    </row>
    <row r="3654" spans="1:6">
      <c r="A3654" s="11">
        <v>41862</v>
      </c>
      <c r="B3654" s="13">
        <v>24723.154226218634</v>
      </c>
      <c r="C3654" s="6">
        <v>12.953199999999999</v>
      </c>
      <c r="D3654" s="6">
        <f t="shared" si="114"/>
        <v>1.7270933333333331</v>
      </c>
      <c r="E3654" s="1">
        <f>LOOKUP(A3654,'Crude Price'!A3654:A7585,'Crude Price'!C3654:C7585)</f>
        <v>103.47</v>
      </c>
      <c r="F3654" s="15">
        <f t="shared" si="115"/>
        <v>1.6691730292194194E-2</v>
      </c>
    </row>
    <row r="3655" spans="1:6">
      <c r="A3655" s="11">
        <v>41863</v>
      </c>
      <c r="B3655" s="13">
        <v>25996.965887363931</v>
      </c>
      <c r="C3655" s="6">
        <v>13.2288</v>
      </c>
      <c r="D3655" s="6">
        <f t="shared" si="114"/>
        <v>1.7638399999999999</v>
      </c>
      <c r="E3655" s="1">
        <f>LOOKUP(A3655,'Crude Price'!A3655:A7586,'Crude Price'!C3655:C7586)</f>
        <v>101.68</v>
      </c>
      <c r="F3655" s="15">
        <f t="shared" si="115"/>
        <v>1.7346970889063725E-2</v>
      </c>
    </row>
    <row r="3656" spans="1:6">
      <c r="A3656" s="11">
        <v>41864</v>
      </c>
      <c r="B3656" s="13">
        <v>29697.573118788452</v>
      </c>
      <c r="C3656" s="6">
        <v>13.78</v>
      </c>
      <c r="D3656" s="6">
        <f t="shared" si="114"/>
        <v>1.8373333333333333</v>
      </c>
      <c r="E3656" s="1">
        <f>LOOKUP(A3656,'Crude Price'!A3656:A7587,'Crude Price'!C3656:C7587)</f>
        <v>102.27</v>
      </c>
      <c r="F3656" s="15">
        <f t="shared" si="115"/>
        <v>1.7965516117466836E-2</v>
      </c>
    </row>
    <row r="3657" spans="1:6">
      <c r="A3657" s="11">
        <v>41865</v>
      </c>
      <c r="B3657" s="13">
        <v>32942.516147657348</v>
      </c>
      <c r="C3657" s="6">
        <v>14.6068</v>
      </c>
      <c r="D3657" s="6">
        <f t="shared" si="114"/>
        <v>1.9475733333333334</v>
      </c>
      <c r="E3657" s="1">
        <f>LOOKUP(A3657,'Crude Price'!A3657:A7588,'Crude Price'!C3657:C7588)</f>
        <v>101.15</v>
      </c>
      <c r="F3657" s="15">
        <f t="shared" si="115"/>
        <v>1.9254308782336464E-2</v>
      </c>
    </row>
    <row r="3658" spans="1:6">
      <c r="A3658" s="11">
        <v>41866</v>
      </c>
      <c r="B3658" s="13">
        <v>34792.819763369618</v>
      </c>
      <c r="C3658" s="6">
        <v>14.882400000000001</v>
      </c>
      <c r="D3658" s="6">
        <f t="shared" si="114"/>
        <v>1.9843200000000001</v>
      </c>
      <c r="E3658" s="1">
        <f>LOOKUP(A3658,'Crude Price'!A3658:A7589,'Crude Price'!C3658:C7589)</f>
        <v>101.13</v>
      </c>
      <c r="F3658" s="15">
        <f t="shared" si="115"/>
        <v>1.9621477306437259E-2</v>
      </c>
    </row>
    <row r="3659" spans="1:6">
      <c r="A3659" s="11">
        <v>41869</v>
      </c>
      <c r="B3659" s="13">
        <v>34600.655778513967</v>
      </c>
      <c r="C3659" s="6">
        <v>14.882400000000001</v>
      </c>
      <c r="D3659" s="6">
        <f t="shared" si="114"/>
        <v>1.9843200000000001</v>
      </c>
      <c r="E3659" s="1">
        <f>LOOKUP(A3659,'Crude Price'!A3659:A7590,'Crude Price'!C3659:C7590)</f>
        <v>99.37</v>
      </c>
      <c r="F3659" s="15">
        <f t="shared" si="115"/>
        <v>1.9969004729797724E-2</v>
      </c>
    </row>
    <row r="3660" spans="1:6">
      <c r="A3660" s="11">
        <v>41870</v>
      </c>
      <c r="B3660" s="13">
        <v>34344.437132039755</v>
      </c>
      <c r="C3660" s="6">
        <v>14.882400000000001</v>
      </c>
      <c r="D3660" s="6">
        <f t="shared" si="114"/>
        <v>1.9843200000000001</v>
      </c>
      <c r="E3660" s="1">
        <f>LOOKUP(A3660,'Crude Price'!A3660:A7591,'Crude Price'!C3660:C7591)</f>
        <v>99.74</v>
      </c>
      <c r="F3660" s="15">
        <f t="shared" si="115"/>
        <v>1.9894926809705237E-2</v>
      </c>
    </row>
    <row r="3661" spans="1:6">
      <c r="A3661" s="11">
        <v>41871</v>
      </c>
      <c r="B3661" s="13">
        <v>33070.625470894454</v>
      </c>
      <c r="C3661" s="6">
        <v>14.6068</v>
      </c>
      <c r="D3661" s="6">
        <f t="shared" si="114"/>
        <v>1.9475733333333334</v>
      </c>
      <c r="E3661" s="1">
        <f>LOOKUP(A3661,'Crude Price'!A3661:A7592,'Crude Price'!C3661:C7592)</f>
        <v>99.92</v>
      </c>
      <c r="F3661" s="15">
        <f t="shared" si="115"/>
        <v>1.9491326394448893E-2</v>
      </c>
    </row>
    <row r="3662" spans="1:6">
      <c r="A3662" s="11">
        <v>41872</v>
      </c>
      <c r="B3662" s="13">
        <v>33134.680132513007</v>
      </c>
      <c r="C3662" s="6">
        <v>14.6068</v>
      </c>
      <c r="D3662" s="6">
        <f t="shared" si="114"/>
        <v>1.9475733333333334</v>
      </c>
      <c r="E3662" s="1">
        <f>LOOKUP(A3662,'Crude Price'!A3662:A7593,'Crude Price'!C3662:C7593)</f>
        <v>100.28</v>
      </c>
      <c r="F3662" s="15">
        <f t="shared" si="115"/>
        <v>1.942135354341178E-2</v>
      </c>
    </row>
    <row r="3663" spans="1:6">
      <c r="A3663" s="11">
        <v>41873</v>
      </c>
      <c r="B3663" s="13">
        <v>33519.008102224318</v>
      </c>
      <c r="C3663" s="6">
        <v>14.6068</v>
      </c>
      <c r="D3663" s="6">
        <f t="shared" si="114"/>
        <v>1.9475733333333334</v>
      </c>
      <c r="E3663" s="1">
        <f>LOOKUP(A3663,'Crude Price'!A3663:A7594,'Crude Price'!C3663:C7594)</f>
        <v>100.09</v>
      </c>
      <c r="F3663" s="15">
        <f t="shared" si="115"/>
        <v>1.9458220934492291E-2</v>
      </c>
    </row>
    <row r="3664" spans="1:6">
      <c r="A3664" s="11">
        <v>41877</v>
      </c>
      <c r="B3664" s="13">
        <v>27591.050856601982</v>
      </c>
      <c r="C3664" s="6">
        <v>13.504399999999999</v>
      </c>
      <c r="D3664" s="6">
        <f t="shared" si="114"/>
        <v>1.8005866666666666</v>
      </c>
      <c r="E3664" s="1">
        <f>LOOKUP(A3664,'Crude Price'!A3664:A7595,'Crude Price'!C3664:C7595)</f>
        <v>100.5</v>
      </c>
      <c r="F3664" s="15">
        <f t="shared" si="115"/>
        <v>1.7916285240464343E-2</v>
      </c>
    </row>
    <row r="3665" spans="1:6">
      <c r="A3665" s="11">
        <v>41878</v>
      </c>
      <c r="B3665" s="13">
        <v>26125.075210601037</v>
      </c>
      <c r="C3665" s="6">
        <v>13.2288</v>
      </c>
      <c r="D3665" s="6">
        <f t="shared" si="114"/>
        <v>1.7638399999999999</v>
      </c>
      <c r="E3665" s="1">
        <f>LOOKUP(A3665,'Crude Price'!A3665:A7596,'Crude Price'!C3665:C7596)</f>
        <v>100.4</v>
      </c>
      <c r="F3665" s="15">
        <f t="shared" si="115"/>
        <v>1.7568127490039838E-2</v>
      </c>
    </row>
    <row r="3666" spans="1:6">
      <c r="A3666" s="11">
        <v>41879</v>
      </c>
      <c r="B3666" s="13">
        <v>21791.202934216752</v>
      </c>
      <c r="C3666" s="6">
        <v>12.401999999999999</v>
      </c>
      <c r="D3666" s="6">
        <f t="shared" si="114"/>
        <v>1.6536</v>
      </c>
      <c r="E3666" s="1">
        <f>LOOKUP(A3666,'Crude Price'!A3666:A7597,'Crude Price'!C3666:C7597)</f>
        <v>100.71</v>
      </c>
      <c r="F3666" s="15">
        <f t="shared" si="115"/>
        <v>1.6419422103068217E-2</v>
      </c>
    </row>
    <row r="3667" spans="1:6">
      <c r="A3667" s="11">
        <v>41880</v>
      </c>
      <c r="B3667" s="13">
        <v>17585.439981069554</v>
      </c>
      <c r="C3667" s="6">
        <v>11.575199999999999</v>
      </c>
      <c r="D3667" s="6">
        <f t="shared" si="114"/>
        <v>1.5433599999999998</v>
      </c>
      <c r="E3667" s="1">
        <f>LOOKUP(A3667,'Crude Price'!A3667:A7598,'Crude Price'!C3667:C7598)</f>
        <v>101.12</v>
      </c>
      <c r="F3667" s="15">
        <f t="shared" si="115"/>
        <v>1.52626582278481E-2</v>
      </c>
    </row>
    <row r="3668" spans="1:6">
      <c r="A3668" s="11">
        <v>41883</v>
      </c>
      <c r="B3668" s="13">
        <v>15542.972380501649</v>
      </c>
      <c r="C3668" s="6">
        <v>11.299599999999998</v>
      </c>
      <c r="D3668" s="6">
        <f t="shared" si="114"/>
        <v>1.5066133333333331</v>
      </c>
      <c r="E3668" s="1">
        <f>LOOKUP(A3668,'Crude Price'!A3668:A7599,'Crude Price'!C3668:C7599)</f>
        <v>101.12</v>
      </c>
      <c r="F3668" s="15">
        <f t="shared" si="115"/>
        <v>1.4899261603375525E-2</v>
      </c>
    </row>
    <row r="3669" spans="1:6">
      <c r="A3669" s="11">
        <v>41884</v>
      </c>
      <c r="B3669" s="13">
        <v>16880.83870326549</v>
      </c>
      <c r="C3669" s="6">
        <v>11.575199999999999</v>
      </c>
      <c r="D3669" s="6">
        <f t="shared" si="114"/>
        <v>1.5433599999999998</v>
      </c>
      <c r="E3669" s="1">
        <f>LOOKUP(A3669,'Crude Price'!A3669:A7600,'Crude Price'!C3669:C7600)</f>
        <v>100.21</v>
      </c>
      <c r="F3669" s="15">
        <f t="shared" si="115"/>
        <v>1.5401257359544954E-2</v>
      </c>
    </row>
    <row r="3670" spans="1:6">
      <c r="A3670" s="11">
        <v>41885</v>
      </c>
      <c r="B3670" s="13">
        <v>18410.869010884995</v>
      </c>
      <c r="C3670" s="6">
        <v>11.8508</v>
      </c>
      <c r="D3670" s="6">
        <f t="shared" si="114"/>
        <v>1.5801066666666665</v>
      </c>
      <c r="E3670" s="1">
        <f>LOOKUP(A3670,'Crude Price'!A3670:A7601,'Crude Price'!C3670:C7601)</f>
        <v>100.88</v>
      </c>
      <c r="F3670" s="15">
        <f t="shared" si="115"/>
        <v>1.5663230240549827E-2</v>
      </c>
    </row>
    <row r="3671" spans="1:6">
      <c r="A3671" s="11">
        <v>41886</v>
      </c>
      <c r="B3671" s="13">
        <v>18282.759687647889</v>
      </c>
      <c r="C3671" s="6">
        <v>11.8508</v>
      </c>
      <c r="D3671" s="6">
        <f t="shared" si="114"/>
        <v>1.5801066666666665</v>
      </c>
      <c r="E3671" s="1">
        <f>LOOKUP(A3671,'Crude Price'!A3671:A7602,'Crude Price'!C3671:C7602)</f>
        <v>101.21</v>
      </c>
      <c r="F3671" s="15">
        <f t="shared" si="115"/>
        <v>1.5612159536277707E-2</v>
      </c>
    </row>
    <row r="3672" spans="1:6">
      <c r="A3672" s="11">
        <v>41887</v>
      </c>
      <c r="B3672" s="13">
        <v>18346.814349266442</v>
      </c>
      <c r="C3672" s="6">
        <v>11.8508</v>
      </c>
      <c r="D3672" s="6">
        <f t="shared" si="114"/>
        <v>1.5801066666666665</v>
      </c>
      <c r="E3672" s="1">
        <f>LOOKUP(A3672,'Crude Price'!A3672:A7603,'Crude Price'!C3672:C7603)</f>
        <v>99.51</v>
      </c>
      <c r="F3672" s="15">
        <f t="shared" si="115"/>
        <v>1.5878873145077545E-2</v>
      </c>
    </row>
    <row r="3673" spans="1:6">
      <c r="A3673" s="11">
        <v>41890</v>
      </c>
      <c r="B3673" s="13">
        <v>18923.306303833404</v>
      </c>
      <c r="C3673" s="6">
        <v>11.8508</v>
      </c>
      <c r="D3673" s="6">
        <f t="shared" si="114"/>
        <v>1.5801066666666665</v>
      </c>
      <c r="E3673" s="1">
        <f>LOOKUP(A3673,'Crude Price'!A3673:A7604,'Crude Price'!C3673:C7604)</f>
        <v>99.53</v>
      </c>
      <c r="F3673" s="15">
        <f t="shared" si="115"/>
        <v>1.5875682373823637E-2</v>
      </c>
    </row>
    <row r="3674" spans="1:6">
      <c r="A3674" s="11">
        <v>41891</v>
      </c>
      <c r="B3674" s="13">
        <v>17457.330657832448</v>
      </c>
      <c r="C3674" s="6">
        <v>11.575199999999999</v>
      </c>
      <c r="D3674" s="6">
        <f t="shared" si="114"/>
        <v>1.5433599999999998</v>
      </c>
      <c r="E3674" s="1">
        <f>LOOKUP(A3674,'Crude Price'!A3674:A7605,'Crude Price'!C3674:C7605)</f>
        <v>98.08</v>
      </c>
      <c r="F3674" s="15">
        <f t="shared" si="115"/>
        <v>1.5735725938009787E-2</v>
      </c>
    </row>
    <row r="3675" spans="1:6">
      <c r="A3675" s="11">
        <v>41892</v>
      </c>
      <c r="B3675" s="13">
        <v>14717.543350686235</v>
      </c>
      <c r="C3675" s="6">
        <v>11.024000000000001</v>
      </c>
      <c r="D3675" s="6">
        <f t="shared" si="114"/>
        <v>1.4698666666666669</v>
      </c>
      <c r="E3675" s="1">
        <f>LOOKUP(A3675,'Crude Price'!A3675:A7606,'Crude Price'!C3675:C7606)</f>
        <v>96.26</v>
      </c>
      <c r="F3675" s="15">
        <f t="shared" si="115"/>
        <v>1.5269755523235682E-2</v>
      </c>
    </row>
    <row r="3676" spans="1:6">
      <c r="A3676" s="11">
        <v>41893</v>
      </c>
      <c r="B3676" s="13">
        <v>13251.56770468528</v>
      </c>
      <c r="C3676" s="6">
        <v>10.7484</v>
      </c>
      <c r="D3676" s="6">
        <f t="shared" si="114"/>
        <v>1.4331199999999999</v>
      </c>
      <c r="E3676" s="1">
        <f>LOOKUP(A3676,'Crude Price'!A3676:A7607,'Crude Price'!C3676:C7607)</f>
        <v>96.42</v>
      </c>
      <c r="F3676" s="15">
        <f t="shared" si="115"/>
        <v>1.4863306367973448E-2</v>
      </c>
    </row>
    <row r="3677" spans="1:6">
      <c r="A3677" s="11">
        <v>41894</v>
      </c>
      <c r="B3677" s="13">
        <v>12233.974690014193</v>
      </c>
      <c r="C3677" s="6">
        <v>10.472799999999999</v>
      </c>
      <c r="D3677" s="6">
        <f t="shared" si="114"/>
        <v>1.3963733333333332</v>
      </c>
      <c r="E3677" s="1">
        <f>LOOKUP(A3677,'Crude Price'!A3677:A7608,'Crude Price'!C3677:C7608)</f>
        <v>96.31</v>
      </c>
      <c r="F3677" s="15">
        <f t="shared" si="115"/>
        <v>1.449873671823625E-2</v>
      </c>
    </row>
    <row r="3678" spans="1:6">
      <c r="A3678" s="11">
        <v>41897</v>
      </c>
      <c r="B3678" s="13">
        <v>12746.411982962609</v>
      </c>
      <c r="C3678" s="6">
        <v>10.472799999999999</v>
      </c>
      <c r="D3678" s="6">
        <f t="shared" si="114"/>
        <v>1.3963733333333332</v>
      </c>
      <c r="E3678" s="1">
        <f>LOOKUP(A3678,'Crude Price'!A3678:A7609,'Crude Price'!C3678:C7609)</f>
        <v>96.43</v>
      </c>
      <c r="F3678" s="15">
        <f t="shared" si="115"/>
        <v>1.4480694113173631E-2</v>
      </c>
    </row>
    <row r="3679" spans="1:6">
      <c r="A3679" s="11">
        <v>41898</v>
      </c>
      <c r="B3679" s="13">
        <v>12746.411982962609</v>
      </c>
      <c r="C3679" s="6">
        <v>10.472799999999999</v>
      </c>
      <c r="D3679" s="6">
        <f t="shared" si="114"/>
        <v>1.3963733333333332</v>
      </c>
      <c r="E3679" s="1">
        <f>LOOKUP(A3679,'Crude Price'!A3679:A7610,'Crude Price'!C3679:C7610)</f>
        <v>97.39</v>
      </c>
      <c r="F3679" s="15">
        <f t="shared" si="115"/>
        <v>1.4337953930930621E-2</v>
      </c>
    </row>
    <row r="3680" spans="1:6">
      <c r="A3680" s="11">
        <v>41899</v>
      </c>
      <c r="B3680" s="13">
        <v>12490.193336488401</v>
      </c>
      <c r="C3680" s="6">
        <v>10.472799999999999</v>
      </c>
      <c r="D3680" s="6">
        <f t="shared" si="114"/>
        <v>1.3963733333333332</v>
      </c>
      <c r="E3680" s="1">
        <f>LOOKUP(A3680,'Crude Price'!A3680:A7611,'Crude Price'!C3680:C7611)</f>
        <v>97.7</v>
      </c>
      <c r="F3680" s="15">
        <f t="shared" si="115"/>
        <v>1.4292459911293073E-2</v>
      </c>
    </row>
    <row r="3681" spans="1:6">
      <c r="A3681" s="11">
        <v>41900</v>
      </c>
      <c r="B3681" s="13">
        <v>11344.490998580208</v>
      </c>
      <c r="C3681" s="6">
        <v>10.197199999999999</v>
      </c>
      <c r="D3681" s="6">
        <f t="shared" si="114"/>
        <v>1.3596266666666665</v>
      </c>
      <c r="E3681" s="1">
        <f>LOOKUP(A3681,'Crude Price'!A3681:A7612,'Crude Price'!C3681:C7612)</f>
        <v>96.82</v>
      </c>
      <c r="F3681" s="15">
        <f t="shared" si="115"/>
        <v>1.4042828616676994E-2</v>
      </c>
    </row>
    <row r="3682" spans="1:6">
      <c r="A3682" s="11">
        <v>41901</v>
      </c>
      <c r="B3682" s="13">
        <v>11920.982953147173</v>
      </c>
      <c r="C3682" s="6">
        <v>10.197199999999999</v>
      </c>
      <c r="D3682" s="6">
        <f t="shared" si="114"/>
        <v>1.3596266666666665</v>
      </c>
      <c r="E3682" s="1">
        <f>LOOKUP(A3682,'Crude Price'!A3682:A7613,'Crude Price'!C3682:C7613)</f>
        <v>96.75</v>
      </c>
      <c r="F3682" s="15">
        <f t="shared" si="115"/>
        <v>1.4052988802756244E-2</v>
      </c>
    </row>
    <row r="3683" spans="1:6">
      <c r="A3683" s="11">
        <v>41904</v>
      </c>
      <c r="B3683" s="13">
        <v>9053.0863227638347</v>
      </c>
      <c r="C3683" s="6">
        <v>9.645999999999999</v>
      </c>
      <c r="D3683" s="6">
        <f t="shared" si="114"/>
        <v>1.2861333333333331</v>
      </c>
      <c r="E3683" s="1">
        <f>LOOKUP(A3683,'Crude Price'!A3683:A7614,'Crude Price'!C3683:C7614)</f>
        <v>95.37</v>
      </c>
      <c r="F3683" s="15">
        <f t="shared" si="115"/>
        <v>1.3485722274649607E-2</v>
      </c>
    </row>
    <row r="3684" spans="1:6">
      <c r="A3684" s="11">
        <v>41905</v>
      </c>
      <c r="B3684" s="13">
        <v>9053.0863227638347</v>
      </c>
      <c r="C3684" s="6">
        <v>9.645999999999999</v>
      </c>
      <c r="D3684" s="6">
        <f t="shared" si="114"/>
        <v>1.2861333333333331</v>
      </c>
      <c r="E3684" s="1">
        <f>LOOKUP(A3684,'Crude Price'!A3684:A7615,'Crude Price'!C3684:C7615)</f>
        <v>94.87</v>
      </c>
      <c r="F3684" s="15">
        <f t="shared" si="115"/>
        <v>1.3556797020484169E-2</v>
      </c>
    </row>
    <row r="3685" spans="1:6">
      <c r="A3685" s="11">
        <v>41906</v>
      </c>
      <c r="B3685" s="13">
        <v>8796.8676762896303</v>
      </c>
      <c r="C3685" s="6">
        <v>9.645999999999999</v>
      </c>
      <c r="D3685" s="6">
        <f t="shared" si="114"/>
        <v>1.2861333333333331</v>
      </c>
      <c r="E3685" s="1">
        <f>LOOKUP(A3685,'Crude Price'!A3685:A7616,'Crude Price'!C3685:C7616)</f>
        <v>94.53</v>
      </c>
      <c r="F3685" s="15">
        <f t="shared" si="115"/>
        <v>1.3605557318664266E-2</v>
      </c>
    </row>
    <row r="3686" spans="1:6">
      <c r="A3686" s="11">
        <v>41907</v>
      </c>
      <c r="B3686" s="13">
        <v>7587.1106767629017</v>
      </c>
      <c r="C3686" s="6">
        <v>9.3704000000000001</v>
      </c>
      <c r="D3686" s="6">
        <f t="shared" si="114"/>
        <v>1.2493866666666666</v>
      </c>
      <c r="E3686" s="1">
        <f>LOOKUP(A3686,'Crude Price'!A3686:A7617,'Crude Price'!C3686:C7617)</f>
        <v>95.2</v>
      </c>
      <c r="F3686" s="15">
        <f t="shared" si="115"/>
        <v>1.3123809523809524E-2</v>
      </c>
    </row>
    <row r="3687" spans="1:6">
      <c r="A3687" s="11">
        <v>41908</v>
      </c>
      <c r="B3687" s="13">
        <v>7587.1106767629017</v>
      </c>
      <c r="C3687" s="6">
        <v>9.3704000000000001</v>
      </c>
      <c r="D3687" s="6">
        <f t="shared" si="114"/>
        <v>1.2493866666666666</v>
      </c>
      <c r="E3687" s="1">
        <f>LOOKUP(A3687,'Crude Price'!A3687:A7618,'Crude Price'!C3687:C7618)</f>
        <v>95.08</v>
      </c>
      <c r="F3687" s="15">
        <f t="shared" si="115"/>
        <v>1.3140373019211891E-2</v>
      </c>
    </row>
    <row r="3688" spans="1:6">
      <c r="A3688" s="11">
        <v>41911</v>
      </c>
      <c r="B3688" s="13">
        <v>9117.1409843823876</v>
      </c>
      <c r="C3688" s="6">
        <v>9.645999999999999</v>
      </c>
      <c r="D3688" s="6">
        <f t="shared" si="114"/>
        <v>1.2861333333333331</v>
      </c>
      <c r="E3688" s="1">
        <f>LOOKUP(A3688,'Crude Price'!A3688:A7619,'Crude Price'!C3688:C7619)</f>
        <v>95.7</v>
      </c>
      <c r="F3688" s="15">
        <f t="shared" si="115"/>
        <v>1.3439219784047367E-2</v>
      </c>
    </row>
    <row r="3689" spans="1:6">
      <c r="A3689" s="11">
        <v>41912</v>
      </c>
      <c r="B3689" s="13">
        <v>13194.794614292472</v>
      </c>
      <c r="C3689" s="6">
        <v>10.472799999999999</v>
      </c>
      <c r="D3689" s="6">
        <f t="shared" si="114"/>
        <v>1.3963733333333332</v>
      </c>
      <c r="E3689" s="1">
        <f>LOOKUP(A3689,'Crude Price'!A3689:A7620,'Crude Price'!C3689:C7620)</f>
        <v>94.67</v>
      </c>
      <c r="F3689" s="15">
        <f t="shared" si="115"/>
        <v>1.4749903172423504E-2</v>
      </c>
    </row>
    <row r="3690" spans="1:6">
      <c r="A3690" s="11">
        <v>41913</v>
      </c>
      <c r="B3690" s="13">
        <v>16703.237860861344</v>
      </c>
      <c r="C3690" s="6">
        <v>11.024000000000001</v>
      </c>
      <c r="D3690" s="6">
        <f t="shared" si="114"/>
        <v>1.4698666666666669</v>
      </c>
      <c r="E3690" s="1">
        <f>LOOKUP(A3690,'Crude Price'!A3690:A7621,'Crude Price'!C3690:C7621)</f>
        <v>94.57</v>
      </c>
      <c r="F3690" s="15">
        <f t="shared" si="115"/>
        <v>1.5542631560396182E-2</v>
      </c>
    </row>
    <row r="3691" spans="1:6">
      <c r="A3691" s="11">
        <v>41914</v>
      </c>
      <c r="B3691" s="13">
        <v>17023.511168954105</v>
      </c>
      <c r="C3691" s="6">
        <v>11.024000000000001</v>
      </c>
      <c r="D3691" s="6">
        <f t="shared" si="114"/>
        <v>1.4698666666666669</v>
      </c>
      <c r="E3691" s="1">
        <f>LOOKUP(A3691,'Crude Price'!A3691:A7622,'Crude Price'!C3691:C7622)</f>
        <v>91.29</v>
      </c>
      <c r="F3691" s="15">
        <f t="shared" si="115"/>
        <v>1.6101069850659074E-2</v>
      </c>
    </row>
    <row r="3692" spans="1:6">
      <c r="A3692" s="11">
        <v>41915</v>
      </c>
      <c r="B3692" s="13">
        <v>18681.65079981069</v>
      </c>
      <c r="C3692" s="6">
        <v>11.299599999999998</v>
      </c>
      <c r="D3692" s="6">
        <f t="shared" si="114"/>
        <v>1.5066133333333331</v>
      </c>
      <c r="E3692" s="1">
        <f>LOOKUP(A3692,'Crude Price'!A3692:A7623,'Crude Price'!C3692:C7623)</f>
        <v>90.8</v>
      </c>
      <c r="F3692" s="15">
        <f t="shared" si="115"/>
        <v>1.6592657856093977E-2</v>
      </c>
    </row>
    <row r="3693" spans="1:6">
      <c r="A3693" s="11">
        <v>41918</v>
      </c>
      <c r="B3693" s="13">
        <v>16112.182763842868</v>
      </c>
      <c r="C3693" s="6">
        <v>11.575199999999999</v>
      </c>
      <c r="D3693" s="6">
        <f t="shared" si="114"/>
        <v>1.5433599999999998</v>
      </c>
      <c r="E3693" s="1">
        <f>LOOKUP(A3693,'Crude Price'!A3693:A7624,'Crude Price'!C3693:C7624)</f>
        <v>90.65</v>
      </c>
      <c r="F3693" s="15">
        <f t="shared" si="115"/>
        <v>1.7025482625482622E-2</v>
      </c>
    </row>
    <row r="3694" spans="1:6">
      <c r="A3694" s="11">
        <v>41919</v>
      </c>
      <c r="B3694" s="13">
        <v>22061.98472314245</v>
      </c>
      <c r="C3694" s="6">
        <v>11.8508</v>
      </c>
      <c r="D3694" s="6">
        <f t="shared" si="114"/>
        <v>1.5801066666666665</v>
      </c>
      <c r="E3694" s="1">
        <f>LOOKUP(A3694,'Crude Price'!A3694:A7625,'Crude Price'!C3694:C7625)</f>
        <v>90.9</v>
      </c>
      <c r="F3694" s="15">
        <f t="shared" si="115"/>
        <v>1.7382911624495779E-2</v>
      </c>
    </row>
    <row r="3695" spans="1:6">
      <c r="A3695" s="11">
        <v>41920</v>
      </c>
      <c r="B3695" s="13">
        <v>24296.616308566023</v>
      </c>
      <c r="C3695" s="6">
        <v>12.1264</v>
      </c>
      <c r="D3695" s="6">
        <f t="shared" si="114"/>
        <v>1.6168533333333335</v>
      </c>
      <c r="E3695" s="1">
        <f>LOOKUP(A3695,'Crude Price'!A3695:A7626,'Crude Price'!C3695:C7626)</f>
        <v>90.25</v>
      </c>
      <c r="F3695" s="15">
        <f t="shared" si="115"/>
        <v>1.7915272391505081E-2</v>
      </c>
    </row>
    <row r="3696" spans="1:6">
      <c r="A3696" s="11">
        <v>41921</v>
      </c>
      <c r="B3696" s="13">
        <v>25378.263984855654</v>
      </c>
      <c r="C3696" s="6">
        <v>12.401999999999999</v>
      </c>
      <c r="D3696" s="6">
        <f t="shared" si="114"/>
        <v>1.6536</v>
      </c>
      <c r="E3696" s="1">
        <f>LOOKUP(A3696,'Crude Price'!A3696:A7627,'Crude Price'!C3696:C7627)</f>
        <v>90.47</v>
      </c>
      <c r="F3696" s="15">
        <f t="shared" si="115"/>
        <v>1.8277882170885378E-2</v>
      </c>
    </row>
    <row r="3697" spans="1:6">
      <c r="A3697" s="11">
        <v>41922</v>
      </c>
      <c r="B3697" s="13">
        <v>26531.247893989592</v>
      </c>
      <c r="C3697" s="6">
        <v>12.401999999999999</v>
      </c>
      <c r="D3697" s="6">
        <f t="shared" si="114"/>
        <v>1.6536</v>
      </c>
      <c r="E3697" s="1">
        <f>LOOKUP(A3697,'Crude Price'!A3697:A7628,'Crude Price'!C3697:C7628)</f>
        <v>88.66</v>
      </c>
      <c r="F3697" s="15">
        <f t="shared" si="115"/>
        <v>1.8651026392961876E-2</v>
      </c>
    </row>
    <row r="3698" spans="1:6">
      <c r="A3698" s="11">
        <v>41925</v>
      </c>
      <c r="B3698" s="13">
        <v>26979.630525319455</v>
      </c>
      <c r="C3698" s="6">
        <v>12.401999999999999</v>
      </c>
      <c r="D3698" s="6">
        <f t="shared" si="114"/>
        <v>1.6536</v>
      </c>
      <c r="E3698" s="1">
        <f>LOOKUP(A3698,'Crude Price'!A3698:A7629,'Crude Price'!C3698:C7629)</f>
        <v>87.82</v>
      </c>
      <c r="F3698" s="15">
        <f t="shared" si="115"/>
        <v>1.8829423821452973E-2</v>
      </c>
    </row>
    <row r="3699" spans="1:6">
      <c r="A3699" s="11">
        <v>41926</v>
      </c>
      <c r="B3699" s="13">
        <v>29086.152787505915</v>
      </c>
      <c r="C3699" s="6">
        <v>12.6776</v>
      </c>
      <c r="D3699" s="6">
        <f t="shared" si="114"/>
        <v>1.6903466666666667</v>
      </c>
      <c r="E3699" s="1">
        <f>LOOKUP(A3699,'Crude Price'!A3699:A7630,'Crude Price'!C3699:C7630)</f>
        <v>86.36</v>
      </c>
      <c r="F3699" s="15">
        <f t="shared" si="115"/>
        <v>1.9573259224949822E-2</v>
      </c>
    </row>
    <row r="3700" spans="1:6">
      <c r="A3700" s="11">
        <v>41927</v>
      </c>
      <c r="B3700" s="13">
        <v>29477.762328442976</v>
      </c>
      <c r="C3700" s="6">
        <v>12.401999999999999</v>
      </c>
      <c r="D3700" s="6">
        <f t="shared" si="114"/>
        <v>1.6536</v>
      </c>
      <c r="E3700" s="1">
        <f>LOOKUP(A3700,'Crude Price'!A3700:A7631,'Crude Price'!C3700:C7631)</f>
        <v>84.02</v>
      </c>
      <c r="F3700" s="15">
        <f t="shared" si="115"/>
        <v>1.9681028326588908E-2</v>
      </c>
    </row>
    <row r="3701" spans="1:6">
      <c r="A3701" s="11">
        <v>41928</v>
      </c>
      <c r="B3701" s="13">
        <v>30886.964884051114</v>
      </c>
      <c r="C3701" s="6">
        <v>12.401999999999999</v>
      </c>
      <c r="D3701" s="6">
        <f t="shared" si="114"/>
        <v>1.6536</v>
      </c>
      <c r="E3701" s="1">
        <f>LOOKUP(A3701,'Crude Price'!A3701:A7632,'Crude Price'!C3701:C7632)</f>
        <v>84.02</v>
      </c>
      <c r="F3701" s="15">
        <f t="shared" si="115"/>
        <v>1.9681028326588908E-2</v>
      </c>
    </row>
    <row r="3702" spans="1:6">
      <c r="A3702" s="11">
        <v>41929</v>
      </c>
      <c r="B3702" s="13">
        <v>29285.598343587317</v>
      </c>
      <c r="C3702" s="6">
        <v>12.401999999999999</v>
      </c>
      <c r="D3702" s="6">
        <f t="shared" si="114"/>
        <v>1.6536</v>
      </c>
      <c r="E3702" s="1">
        <f>LOOKUP(A3702,'Crude Price'!A3702:A7633,'Crude Price'!C3702:C7633)</f>
        <v>85.27</v>
      </c>
      <c r="F3702" s="15">
        <f t="shared" si="115"/>
        <v>1.9392517884367303E-2</v>
      </c>
    </row>
    <row r="3703" spans="1:6">
      <c r="A3703" s="11">
        <v>41932</v>
      </c>
      <c r="B3703" s="13">
        <v>27819.622697586372</v>
      </c>
      <c r="C3703" s="6">
        <v>12.1264</v>
      </c>
      <c r="D3703" s="6">
        <f t="shared" si="114"/>
        <v>1.6168533333333335</v>
      </c>
      <c r="E3703" s="1">
        <f>LOOKUP(A3703,'Crude Price'!A3703:A7634,'Crude Price'!C3703:C7634)</f>
        <v>84.42</v>
      </c>
      <c r="F3703" s="15">
        <f t="shared" si="115"/>
        <v>1.9152491510700469E-2</v>
      </c>
    </row>
    <row r="3704" spans="1:6">
      <c r="A3704" s="11">
        <v>41933</v>
      </c>
      <c r="B3704" s="13">
        <v>27947.732020823474</v>
      </c>
      <c r="C3704" s="6">
        <v>12.1264</v>
      </c>
      <c r="D3704" s="6">
        <f t="shared" si="114"/>
        <v>1.6168533333333335</v>
      </c>
      <c r="E3704" s="1">
        <f>LOOKUP(A3704,'Crude Price'!A3704:A7635,'Crude Price'!C3704:C7635)</f>
        <v>85.17</v>
      </c>
      <c r="F3704" s="15">
        <f t="shared" si="115"/>
        <v>1.8983836249070487E-2</v>
      </c>
    </row>
    <row r="3705" spans="1:6">
      <c r="A3705" s="11">
        <v>41934</v>
      </c>
      <c r="B3705" s="13">
        <v>22367.694888783721</v>
      </c>
      <c r="C3705" s="6">
        <v>12.401999999999999</v>
      </c>
      <c r="D3705" s="6">
        <f t="shared" si="114"/>
        <v>1.6536</v>
      </c>
      <c r="E3705" s="1">
        <f>LOOKUP(A3705,'Crude Price'!A3705:A7636,'Crude Price'!C3705:C7636)</f>
        <v>86.38</v>
      </c>
      <c r="F3705" s="15">
        <f t="shared" si="115"/>
        <v>1.9143320213012273E-2</v>
      </c>
    </row>
    <row r="3706" spans="1:6">
      <c r="A3706" s="11">
        <v>41935</v>
      </c>
      <c r="B3706" s="13">
        <v>29798.035636535733</v>
      </c>
      <c r="C3706" s="6">
        <v>12.401999999999999</v>
      </c>
      <c r="D3706" s="6">
        <f t="shared" si="114"/>
        <v>1.6536</v>
      </c>
      <c r="E3706" s="1">
        <f>LOOKUP(A3706,'Crude Price'!A3706:A7637,'Crude Price'!C3706:C7637)</f>
        <v>85.94</v>
      </c>
      <c r="F3706" s="15">
        <f t="shared" si="115"/>
        <v>1.9241331161275309E-2</v>
      </c>
    </row>
    <row r="3707" spans="1:6">
      <c r="A3707" s="11">
        <v>41936</v>
      </c>
      <c r="B3707" s="13">
        <v>30623.464666351159</v>
      </c>
      <c r="C3707" s="6">
        <v>12.6776</v>
      </c>
      <c r="D3707" s="6">
        <f t="shared" si="114"/>
        <v>1.6903466666666667</v>
      </c>
      <c r="E3707" s="1">
        <f>LOOKUP(A3707,'Crude Price'!A3707:A7638,'Crude Price'!C3707:C7638)</f>
        <v>86</v>
      </c>
      <c r="F3707" s="15">
        <f t="shared" si="115"/>
        <v>1.9655193798449613E-2</v>
      </c>
    </row>
    <row r="3708" spans="1:6">
      <c r="A3708" s="11">
        <v>41939</v>
      </c>
      <c r="B3708" s="13">
        <v>37825.233573118785</v>
      </c>
      <c r="C3708" s="6">
        <v>14.0556</v>
      </c>
      <c r="D3708" s="6">
        <f t="shared" si="114"/>
        <v>1.87408</v>
      </c>
      <c r="E3708" s="1">
        <f>LOOKUP(A3708,'Crude Price'!A3708:A7639,'Crude Price'!C3708:C7639)</f>
        <v>85.64</v>
      </c>
      <c r="F3708" s="15">
        <f t="shared" si="115"/>
        <v>2.1883232134516581E-2</v>
      </c>
    </row>
    <row r="3709" spans="1:6">
      <c r="A3709" s="11">
        <v>41940</v>
      </c>
      <c r="B3709" s="13">
        <v>44386.455863700896</v>
      </c>
      <c r="C3709" s="6">
        <v>15.4336</v>
      </c>
      <c r="D3709" s="6">
        <f t="shared" si="114"/>
        <v>2.0578133333333333</v>
      </c>
      <c r="E3709" s="1">
        <f>LOOKUP(A3709,'Crude Price'!A3709:A7640,'Crude Price'!C3709:C7640)</f>
        <v>85.57</v>
      </c>
      <c r="F3709" s="15">
        <f t="shared" si="115"/>
        <v>2.4048303533169727E-2</v>
      </c>
    </row>
    <row r="3710" spans="1:6">
      <c r="A3710" s="11">
        <v>41941</v>
      </c>
      <c r="B3710" s="13">
        <v>46870.024524372908</v>
      </c>
      <c r="C3710" s="6">
        <v>15.984799999999998</v>
      </c>
      <c r="D3710" s="6">
        <f t="shared" si="114"/>
        <v>2.1313066666666662</v>
      </c>
      <c r="E3710" s="1">
        <f>LOOKUP(A3710,'Crude Price'!A3710:A7641,'Crude Price'!C3710:C7641)</f>
        <v>86.91</v>
      </c>
      <c r="F3710" s="15">
        <f t="shared" si="115"/>
        <v>2.452314655007095E-2</v>
      </c>
    </row>
    <row r="3711" spans="1:6">
      <c r="A3711" s="11">
        <v>41942</v>
      </c>
      <c r="B3711" s="13">
        <v>49609.811831519146</v>
      </c>
      <c r="C3711" s="6">
        <v>16.535999999999998</v>
      </c>
      <c r="D3711" s="6">
        <f t="shared" si="114"/>
        <v>2.2047999999999996</v>
      </c>
      <c r="E3711" s="1">
        <f>LOOKUP(A3711,'Crude Price'!A3711:A7642,'Crude Price'!C3711:C7642)</f>
        <v>85.5</v>
      </c>
      <c r="F3711" s="15">
        <f t="shared" si="115"/>
        <v>2.5787134502923973E-2</v>
      </c>
    </row>
    <row r="3712" spans="1:6">
      <c r="A3712" s="11">
        <v>41943</v>
      </c>
      <c r="B3712" s="13">
        <v>47574.625802176975</v>
      </c>
      <c r="C3712" s="6">
        <v>15.984799999999998</v>
      </c>
      <c r="D3712" s="6">
        <f t="shared" si="114"/>
        <v>2.1313066666666662</v>
      </c>
      <c r="E3712" s="1">
        <f>LOOKUP(A3712,'Crude Price'!A3712:A7643,'Crude Price'!C3712:C7643)</f>
        <v>84.17</v>
      </c>
      <c r="F3712" s="15">
        <f t="shared" si="115"/>
        <v>2.5321452615737986E-2</v>
      </c>
    </row>
    <row r="3713" spans="1:6">
      <c r="A3713" s="11">
        <v>41946</v>
      </c>
      <c r="B3713" s="13">
        <v>46300.814141031697</v>
      </c>
      <c r="C3713" s="6">
        <v>15.709199999999997</v>
      </c>
      <c r="D3713" s="6">
        <f t="shared" si="114"/>
        <v>2.0945599999999995</v>
      </c>
      <c r="E3713" s="1">
        <f>LOOKUP(A3713,'Crude Price'!A3713:A7644,'Crude Price'!C3713:C7644)</f>
        <v>84.9</v>
      </c>
      <c r="F3713" s="15">
        <f t="shared" si="115"/>
        <v>2.4670906949352173E-2</v>
      </c>
    </row>
    <row r="3714" spans="1:6">
      <c r="A3714" s="11">
        <v>41947</v>
      </c>
      <c r="B3714" s="13">
        <v>47133.524742072863</v>
      </c>
      <c r="C3714" s="6">
        <v>15.709199999999997</v>
      </c>
      <c r="D3714" s="6">
        <f t="shared" si="114"/>
        <v>2.0945599999999995</v>
      </c>
      <c r="E3714" s="1">
        <f>LOOKUP(A3714,'Crude Price'!A3714:A7645,'Crude Price'!C3714:C7645)</f>
        <v>82.12</v>
      </c>
      <c r="F3714" s="15">
        <f t="shared" si="115"/>
        <v>2.5506088650754984E-2</v>
      </c>
    </row>
    <row r="3715" spans="1:6">
      <c r="A3715" s="11">
        <v>41948</v>
      </c>
      <c r="B3715" s="13">
        <v>46115.931727401796</v>
      </c>
      <c r="C3715" s="6">
        <v>15.4336</v>
      </c>
      <c r="D3715" s="6">
        <f t="shared" ref="D3715:D3778" si="116">C3715/7.5</f>
        <v>2.0578133333333333</v>
      </c>
      <c r="E3715" s="1">
        <f>LOOKUP(A3715,'Crude Price'!A3715:A7646,'Crude Price'!C3715:C7646)</f>
        <v>82.88</v>
      </c>
      <c r="F3715" s="15">
        <f t="shared" ref="F3715:F3778" si="117">D3715/E3715</f>
        <v>2.4828828828828829E-2</v>
      </c>
    </row>
    <row r="3716" spans="1:6">
      <c r="A3716" s="11">
        <v>41949</v>
      </c>
      <c r="B3716" s="13">
        <v>46051.877065783243</v>
      </c>
      <c r="C3716" s="6">
        <v>15.4336</v>
      </c>
      <c r="D3716" s="6">
        <f t="shared" si="116"/>
        <v>2.0578133333333333</v>
      </c>
      <c r="E3716" s="1">
        <f>LOOKUP(A3716,'Crude Price'!A3716:A7647,'Crude Price'!C3716:C7647)</f>
        <v>82.08</v>
      </c>
      <c r="F3716" s="15">
        <f t="shared" si="117"/>
        <v>2.5070825211176088E-2</v>
      </c>
    </row>
    <row r="3717" spans="1:6">
      <c r="A3717" s="11">
        <v>41950</v>
      </c>
      <c r="B3717" s="13">
        <v>44329.682773308094</v>
      </c>
      <c r="C3717" s="6">
        <v>15.158000000000001</v>
      </c>
      <c r="D3717" s="6">
        <f t="shared" si="116"/>
        <v>2.021066666666667</v>
      </c>
      <c r="E3717" s="1">
        <f>LOOKUP(A3717,'Crude Price'!A3717:A7648,'Crude Price'!C3717:C7648)</f>
        <v>83.2</v>
      </c>
      <c r="F3717" s="15">
        <f t="shared" si="117"/>
        <v>2.429166666666667E-2</v>
      </c>
    </row>
    <row r="3718" spans="1:6">
      <c r="A3718" s="11">
        <v>41953</v>
      </c>
      <c r="B3718" s="13">
        <v>45219.166464742069</v>
      </c>
      <c r="C3718" s="6">
        <v>15.4336</v>
      </c>
      <c r="D3718" s="6">
        <f t="shared" si="116"/>
        <v>2.0578133333333333</v>
      </c>
      <c r="E3718" s="1">
        <f>LOOKUP(A3718,'Crude Price'!A3718:A7649,'Crude Price'!C3718:C7649)</f>
        <v>82.9</v>
      </c>
      <c r="F3718" s="15">
        <f t="shared" si="117"/>
        <v>2.482283876156011E-2</v>
      </c>
    </row>
    <row r="3719" spans="1:6">
      <c r="A3719" s="11">
        <v>41954</v>
      </c>
      <c r="B3719" s="13">
        <v>43817.245480359685</v>
      </c>
      <c r="C3719" s="6">
        <v>15.158000000000001</v>
      </c>
      <c r="D3719" s="6">
        <f t="shared" si="116"/>
        <v>2.021066666666667</v>
      </c>
      <c r="E3719" s="1">
        <f>LOOKUP(A3719,'Crude Price'!A3719:A7650,'Crude Price'!C3719:C7650)</f>
        <v>80.94</v>
      </c>
      <c r="F3719" s="15">
        <f t="shared" si="117"/>
        <v>2.4969936578535544E-2</v>
      </c>
    </row>
    <row r="3720" spans="1:6">
      <c r="A3720" s="11">
        <v>41955</v>
      </c>
      <c r="B3720" s="13">
        <v>44137.518788452442</v>
      </c>
      <c r="C3720" s="6">
        <v>15.158000000000001</v>
      </c>
      <c r="D3720" s="6">
        <f t="shared" si="116"/>
        <v>2.021066666666667</v>
      </c>
      <c r="E3720" s="1">
        <f>LOOKUP(A3720,'Crude Price'!A3720:A7651,'Crude Price'!C3720:C7651)</f>
        <v>80.42</v>
      </c>
      <c r="F3720" s="15">
        <f t="shared" si="117"/>
        <v>2.5131393517367158E-2</v>
      </c>
    </row>
    <row r="3721" spans="1:6">
      <c r="A3721" s="11">
        <v>41956</v>
      </c>
      <c r="B3721" s="13">
        <v>41461.78614292475</v>
      </c>
      <c r="C3721" s="6">
        <v>14.6068</v>
      </c>
      <c r="D3721" s="6">
        <f t="shared" si="116"/>
        <v>1.9475733333333334</v>
      </c>
      <c r="E3721" s="1">
        <f>LOOKUP(A3721,'Crude Price'!A3721:A7652,'Crude Price'!C3721:C7652)</f>
        <v>77.739999999999995</v>
      </c>
      <c r="F3721" s="15">
        <f t="shared" si="117"/>
        <v>2.5052396878483839E-2</v>
      </c>
    </row>
    <row r="3722" spans="1:6">
      <c r="A3722" s="11">
        <v>41957</v>
      </c>
      <c r="B3722" s="13">
        <v>41084.739744439175</v>
      </c>
      <c r="C3722" s="6">
        <v>14.331199999999999</v>
      </c>
      <c r="D3722" s="6">
        <f t="shared" si="116"/>
        <v>1.9108266666666665</v>
      </c>
      <c r="E3722" s="1">
        <f>LOOKUP(A3722,'Crude Price'!A3722:A7653,'Crude Price'!C3722:C7653)</f>
        <v>77.510000000000005</v>
      </c>
      <c r="F3722" s="15">
        <f t="shared" si="117"/>
        <v>2.4652646970283399E-2</v>
      </c>
    </row>
    <row r="3723" spans="1:6">
      <c r="A3723" s="11">
        <v>41960</v>
      </c>
      <c r="B3723" s="13">
        <v>39682.818760056791</v>
      </c>
      <c r="C3723" s="6">
        <v>14.0556</v>
      </c>
      <c r="D3723" s="6">
        <f t="shared" si="116"/>
        <v>1.87408</v>
      </c>
      <c r="E3723" s="1">
        <f>LOOKUP(A3723,'Crude Price'!A3723:A7654,'Crude Price'!C3723:C7654)</f>
        <v>76.86</v>
      </c>
      <c r="F3723" s="15">
        <f t="shared" si="117"/>
        <v>2.4383034087952119E-2</v>
      </c>
    </row>
    <row r="3724" spans="1:6">
      <c r="A3724" s="11">
        <v>41961</v>
      </c>
      <c r="B3724" s="13">
        <v>38088.73379081874</v>
      </c>
      <c r="C3724" s="6">
        <v>13.78</v>
      </c>
      <c r="D3724" s="6">
        <f t="shared" si="116"/>
        <v>1.8373333333333333</v>
      </c>
      <c r="E3724" s="1">
        <f>LOOKUP(A3724,'Crude Price'!A3724:A7655,'Crude Price'!C3724:C7655)</f>
        <v>77.23</v>
      </c>
      <c r="F3724" s="15">
        <f t="shared" si="117"/>
        <v>2.379040959903319E-2</v>
      </c>
    </row>
    <row r="3725" spans="1:6">
      <c r="A3725" s="11">
        <v>41962</v>
      </c>
      <c r="B3725" s="13">
        <v>38344.952437292952</v>
      </c>
      <c r="C3725" s="6">
        <v>13.78</v>
      </c>
      <c r="D3725" s="6">
        <f t="shared" si="116"/>
        <v>1.8373333333333333</v>
      </c>
      <c r="E3725" s="1">
        <f>LOOKUP(A3725,'Crude Price'!A3725:A7656,'Crude Price'!C3725:C7656)</f>
        <v>77.209999999999994</v>
      </c>
      <c r="F3725" s="15">
        <f t="shared" si="117"/>
        <v>2.379657211932824E-2</v>
      </c>
    </row>
    <row r="3726" spans="1:6">
      <c r="A3726" s="11">
        <v>41963</v>
      </c>
      <c r="B3726" s="13">
        <v>39042.272143871269</v>
      </c>
      <c r="C3726" s="6">
        <v>14.0556</v>
      </c>
      <c r="D3726" s="6">
        <f t="shared" si="116"/>
        <v>1.87408</v>
      </c>
      <c r="E3726" s="1">
        <f>LOOKUP(A3726,'Crude Price'!A3726:A7657,'Crude Price'!C3726:C7657)</f>
        <v>77.61</v>
      </c>
      <c r="F3726" s="15">
        <f t="shared" si="117"/>
        <v>2.4147403685092127E-2</v>
      </c>
    </row>
    <row r="3727" spans="1:6">
      <c r="A3727" s="11">
        <v>41964</v>
      </c>
      <c r="B3727" s="13">
        <v>42358.551405584461</v>
      </c>
      <c r="C3727" s="6">
        <v>14.6068</v>
      </c>
      <c r="D3727" s="6">
        <f t="shared" si="116"/>
        <v>1.9475733333333334</v>
      </c>
      <c r="E3727" s="1">
        <f>LOOKUP(A3727,'Crude Price'!A3727:A7658,'Crude Price'!C3727:C7658)</f>
        <v>79.2</v>
      </c>
      <c r="F3727" s="15">
        <f t="shared" si="117"/>
        <v>2.4590572390572392E-2</v>
      </c>
    </row>
    <row r="3728" spans="1:6">
      <c r="A3728" s="11">
        <v>41967</v>
      </c>
      <c r="B3728" s="13">
        <v>44073.464126833896</v>
      </c>
      <c r="C3728" s="6">
        <v>15.158000000000001</v>
      </c>
      <c r="D3728" s="6">
        <f t="shared" si="116"/>
        <v>2.021066666666667</v>
      </c>
      <c r="E3728" s="1">
        <f>LOOKUP(A3728,'Crude Price'!A3728:A7659,'Crude Price'!C3728:C7659)</f>
        <v>79.62</v>
      </c>
      <c r="F3728" s="15">
        <f t="shared" si="117"/>
        <v>2.5383906891065899E-2</v>
      </c>
    </row>
    <row r="3729" spans="1:6">
      <c r="A3729" s="11">
        <v>41968</v>
      </c>
      <c r="B3729" s="13">
        <v>48599.5003880738</v>
      </c>
      <c r="C3729" s="6">
        <v>15.984799999999998</v>
      </c>
      <c r="D3729" s="6">
        <f t="shared" si="116"/>
        <v>2.1313066666666662</v>
      </c>
      <c r="E3729" s="1">
        <f>LOOKUP(A3729,'Crude Price'!A3729:A7660,'Crude Price'!C3729:C7660)</f>
        <v>77.62</v>
      </c>
      <c r="F3729" s="15">
        <f t="shared" si="117"/>
        <v>2.7458215236622858E-2</v>
      </c>
    </row>
    <row r="3730" spans="1:6">
      <c r="A3730" s="11">
        <v>41969</v>
      </c>
      <c r="B3730" s="13">
        <v>54975.840265026025</v>
      </c>
      <c r="C3730" s="6">
        <v>17.087199999999999</v>
      </c>
      <c r="D3730" s="6">
        <f t="shared" si="116"/>
        <v>2.2782933333333331</v>
      </c>
      <c r="E3730" s="1">
        <f>LOOKUP(A3730,'Crude Price'!A3730:A7661,'Crude Price'!C3730:C7661)</f>
        <v>77.39</v>
      </c>
      <c r="F3730" s="15">
        <f t="shared" si="117"/>
        <v>2.9439117887754659E-2</v>
      </c>
    </row>
    <row r="3731" spans="1:6">
      <c r="A3731" s="11">
        <v>41970</v>
      </c>
      <c r="B3731" s="13">
        <v>58228.064865120665</v>
      </c>
      <c r="C3731" s="6">
        <v>17.638400000000001</v>
      </c>
      <c r="D3731" s="6">
        <f t="shared" si="116"/>
        <v>2.3517866666666669</v>
      </c>
      <c r="E3731" s="1">
        <f>LOOKUP(A3731,'Crude Price'!A3731:A7662,'Crude Price'!C3731:C7662)</f>
        <v>77.39</v>
      </c>
      <c r="F3731" s="15">
        <f t="shared" si="117"/>
        <v>3.0388766851875783E-2</v>
      </c>
    </row>
    <row r="3732" spans="1:6">
      <c r="A3732" s="11">
        <v>41971</v>
      </c>
      <c r="B3732" s="13">
        <v>62441.109389493606</v>
      </c>
      <c r="C3732" s="6">
        <v>18.189599999999999</v>
      </c>
      <c r="D3732" s="6">
        <f t="shared" si="116"/>
        <v>2.4252799999999999</v>
      </c>
      <c r="E3732" s="1">
        <f>LOOKUP(A3732,'Crude Price'!A3732:A7663,'Crude Price'!C3732:C7663)</f>
        <v>71.89</v>
      </c>
      <c r="F3732" s="15">
        <f t="shared" si="117"/>
        <v>3.3735985533453888E-2</v>
      </c>
    </row>
    <row r="3733" spans="1:6">
      <c r="A3733" s="11">
        <v>41974</v>
      </c>
      <c r="B3733" s="13">
        <v>62953.546682442015</v>
      </c>
      <c r="C3733" s="6">
        <v>18.189599999999999</v>
      </c>
      <c r="D3733" s="6">
        <f t="shared" si="116"/>
        <v>2.4252799999999999</v>
      </c>
      <c r="E3733" s="1">
        <f>LOOKUP(A3733,'Crude Price'!A3733:A7664,'Crude Price'!C3733:C7664)</f>
        <v>70.87</v>
      </c>
      <c r="F3733" s="15">
        <f t="shared" si="117"/>
        <v>3.4221532383236906E-2</v>
      </c>
    </row>
    <row r="3734" spans="1:6">
      <c r="A3734" s="11">
        <v>41975</v>
      </c>
      <c r="B3734" s="13">
        <v>58235.346436346437</v>
      </c>
      <c r="C3734" s="6">
        <v>17.3628</v>
      </c>
      <c r="D3734" s="6">
        <f t="shared" si="116"/>
        <v>2.3150400000000002</v>
      </c>
      <c r="E3734" s="1">
        <f>LOOKUP(A3734,'Crude Price'!A3734:A7665,'Crude Price'!C3734:C7665)</f>
        <v>71.13</v>
      </c>
      <c r="F3734" s="15">
        <f t="shared" si="117"/>
        <v>3.2546604808097852E-2</v>
      </c>
    </row>
    <row r="3735" spans="1:6">
      <c r="A3735" s="11">
        <v>41976</v>
      </c>
      <c r="B3735" s="13">
        <v>55559.61379081873</v>
      </c>
      <c r="C3735" s="6">
        <v>16.811599999999999</v>
      </c>
      <c r="D3735" s="6">
        <f t="shared" si="116"/>
        <v>2.2415466666666664</v>
      </c>
      <c r="E3735" s="1">
        <f>LOOKUP(A3735,'Crude Price'!A3735:A7666,'Crude Price'!C3735:C7666)</f>
        <v>70.13</v>
      </c>
      <c r="F3735" s="15">
        <f t="shared" si="117"/>
        <v>3.1962735871476779E-2</v>
      </c>
    </row>
    <row r="3736" spans="1:6">
      <c r="A3736" s="11">
        <v>41977</v>
      </c>
      <c r="B3736" s="13">
        <v>54862.294084240406</v>
      </c>
      <c r="C3736" s="6">
        <v>16.535999999999998</v>
      </c>
      <c r="D3736" s="6">
        <f t="shared" si="116"/>
        <v>2.2047999999999996</v>
      </c>
      <c r="E3736" s="1">
        <f>LOOKUP(A3736,'Crude Price'!A3736:A7667,'Crude Price'!C3736:C7667)</f>
        <v>68.48</v>
      </c>
      <c r="F3736" s="15">
        <f t="shared" si="117"/>
        <v>3.2196261682242981E-2</v>
      </c>
    </row>
    <row r="3737" spans="1:6">
      <c r="A3737" s="11">
        <v>41978</v>
      </c>
      <c r="B3737" s="13">
        <v>56648.543038334108</v>
      </c>
      <c r="C3737" s="6">
        <v>16.811599999999999</v>
      </c>
      <c r="D3737" s="6">
        <f t="shared" si="116"/>
        <v>2.2415466666666664</v>
      </c>
      <c r="E3737" s="1">
        <f>LOOKUP(A3737,'Crude Price'!A3737:A7668,'Crude Price'!C3737:C7668)</f>
        <v>68</v>
      </c>
      <c r="F3737" s="15">
        <f t="shared" si="117"/>
        <v>3.2963921568627444E-2</v>
      </c>
    </row>
    <row r="3738" spans="1:6">
      <c r="A3738" s="11">
        <v>41981</v>
      </c>
      <c r="B3738" s="13">
        <v>61302.688622811169</v>
      </c>
      <c r="C3738" s="6">
        <v>17.638400000000001</v>
      </c>
      <c r="D3738" s="6">
        <f t="shared" si="116"/>
        <v>2.3517866666666669</v>
      </c>
      <c r="E3738" s="1">
        <f>LOOKUP(A3738,'Crude Price'!A3738:A7669,'Crude Price'!C3738:C7669)</f>
        <v>65.64</v>
      </c>
      <c r="F3738" s="15">
        <f t="shared" si="117"/>
        <v>3.5828559821247212E-2</v>
      </c>
    </row>
    <row r="3739" spans="1:6">
      <c r="A3739" s="11">
        <v>41982</v>
      </c>
      <c r="B3739" s="13">
        <v>67935.247146237583</v>
      </c>
      <c r="C3739" s="6">
        <v>18.7408</v>
      </c>
      <c r="D3739" s="6">
        <f t="shared" si="116"/>
        <v>2.4987733333333333</v>
      </c>
      <c r="E3739" s="1">
        <f>LOOKUP(A3739,'Crude Price'!A3739:A7670,'Crude Price'!C3739:C7670)</f>
        <v>66.11</v>
      </c>
      <c r="F3739" s="15">
        <f t="shared" si="117"/>
        <v>3.7797206675742448E-2</v>
      </c>
    </row>
    <row r="3740" spans="1:6">
      <c r="A3740" s="11">
        <v>41983</v>
      </c>
      <c r="B3740" s="13">
        <v>70803.143776620898</v>
      </c>
      <c r="C3740" s="6">
        <v>19.291999999999998</v>
      </c>
      <c r="D3740" s="6">
        <f t="shared" si="116"/>
        <v>2.5722666666666663</v>
      </c>
      <c r="E3740" s="1">
        <f>LOOKUP(A3740,'Crude Price'!A3740:A7671,'Crude Price'!C3740:C7671)</f>
        <v>63.32</v>
      </c>
      <c r="F3740" s="15">
        <f t="shared" si="117"/>
        <v>4.0623289113497572E-2</v>
      </c>
    </row>
    <row r="3741" spans="1:6">
      <c r="A3741" s="11">
        <v>41984</v>
      </c>
      <c r="B3741" s="13">
        <v>75393.234699479421</v>
      </c>
      <c r="C3741" s="6">
        <v>20.1188</v>
      </c>
      <c r="D3741" s="6">
        <f t="shared" si="116"/>
        <v>2.6825066666666668</v>
      </c>
      <c r="E3741" s="1">
        <f>LOOKUP(A3741,'Crude Price'!A3741:A7672,'Crude Price'!C3741:C7672)</f>
        <v>63.65</v>
      </c>
      <c r="F3741" s="15">
        <f t="shared" si="117"/>
        <v>4.2144645195077247E-2</v>
      </c>
    </row>
    <row r="3742" spans="1:6">
      <c r="A3742" s="11">
        <v>41985</v>
      </c>
      <c r="B3742" s="13">
        <v>77884.084931377161</v>
      </c>
      <c r="C3742" s="6">
        <v>20.394399999999997</v>
      </c>
      <c r="D3742" s="6">
        <f t="shared" si="116"/>
        <v>2.7192533333333331</v>
      </c>
      <c r="E3742" s="1">
        <f>LOOKUP(A3742,'Crude Price'!A3742:A7673,'Crude Price'!C3742:C7673)</f>
        <v>61.67</v>
      </c>
      <c r="F3742" s="15">
        <f t="shared" si="117"/>
        <v>4.4093616561266952E-2</v>
      </c>
    </row>
    <row r="3743" spans="1:6">
      <c r="A3743" s="11">
        <v>41988</v>
      </c>
      <c r="B3743" s="13">
        <v>77691.92094652151</v>
      </c>
      <c r="C3743" s="6">
        <v>20.394399999999997</v>
      </c>
      <c r="D3743" s="6">
        <f t="shared" si="116"/>
        <v>2.7192533333333331</v>
      </c>
      <c r="E3743" s="1">
        <f>LOOKUP(A3743,'Crude Price'!A3743:A7674,'Crude Price'!C3743:C7674)</f>
        <v>61.09</v>
      </c>
      <c r="F3743" s="15">
        <f t="shared" si="117"/>
        <v>4.4512249686255244E-2</v>
      </c>
    </row>
    <row r="3744" spans="1:6">
      <c r="A3744" s="11">
        <v>41989</v>
      </c>
      <c r="B3744" s="13">
        <v>85342.072484619013</v>
      </c>
      <c r="C3744" s="6">
        <v>21.772400000000001</v>
      </c>
      <c r="D3744" s="6">
        <f t="shared" si="116"/>
        <v>2.9029866666666666</v>
      </c>
      <c r="E3744" s="1">
        <f>LOOKUP(A3744,'Crude Price'!A3744:A7675,'Crude Price'!C3744:C7675)</f>
        <v>60.26</v>
      </c>
      <c r="F3744" s="15">
        <f t="shared" si="117"/>
        <v>4.817435557030645E-2</v>
      </c>
    </row>
    <row r="3745" spans="1:6">
      <c r="A3745" s="11">
        <v>41990</v>
      </c>
      <c r="B3745" s="13">
        <v>89619.171670610493</v>
      </c>
      <c r="C3745" s="6">
        <v>22.323599999999999</v>
      </c>
      <c r="D3745" s="6">
        <f t="shared" si="116"/>
        <v>2.97648</v>
      </c>
      <c r="E3745" s="1">
        <f>LOOKUP(A3745,'Crude Price'!A3745:A7676,'Crude Price'!C3745:C7676)</f>
        <v>59.84</v>
      </c>
      <c r="F3745" s="15">
        <f t="shared" si="117"/>
        <v>4.9740641711229945E-2</v>
      </c>
    </row>
    <row r="3746" spans="1:6">
      <c r="A3746" s="11">
        <v>41991</v>
      </c>
      <c r="B3746" s="13">
        <v>85413.408717463317</v>
      </c>
      <c r="C3746" s="6">
        <v>21.4968</v>
      </c>
      <c r="D3746" s="6">
        <f t="shared" si="116"/>
        <v>2.8662399999999999</v>
      </c>
      <c r="E3746" s="1">
        <f>LOOKUP(A3746,'Crude Price'!A3746:A7677,'Crude Price'!C3746:C7677)</f>
        <v>58.81</v>
      </c>
      <c r="F3746" s="15">
        <f t="shared" si="117"/>
        <v>4.8737289576602616E-2</v>
      </c>
    </row>
    <row r="3747" spans="1:6">
      <c r="A3747" s="11">
        <v>41992</v>
      </c>
      <c r="B3747" s="13">
        <v>75343.743180312333</v>
      </c>
      <c r="C3747" s="6">
        <v>19.567599999999999</v>
      </c>
      <c r="D3747" s="6">
        <f t="shared" si="116"/>
        <v>2.609013333333333</v>
      </c>
      <c r="E3747" s="1">
        <f>LOOKUP(A3747,'Crude Price'!A3747:A7678,'Crude Price'!C3747:C7678)</f>
        <v>58.87</v>
      </c>
      <c r="F3747" s="15">
        <f t="shared" si="117"/>
        <v>4.4318215276598148E-2</v>
      </c>
    </row>
    <row r="3748" spans="1:6">
      <c r="A3748" s="11">
        <v>41995</v>
      </c>
      <c r="B3748" s="13">
        <v>71586.362858495035</v>
      </c>
      <c r="C3748" s="6">
        <v>18.7408</v>
      </c>
      <c r="D3748" s="6">
        <f t="shared" si="116"/>
        <v>2.4987733333333333</v>
      </c>
      <c r="E3748" s="1">
        <f>LOOKUP(A3748,'Crude Price'!A3748:A7679,'Crude Price'!C3748:C7679)</f>
        <v>58.31</v>
      </c>
      <c r="F3748" s="15">
        <f t="shared" si="117"/>
        <v>4.285325558794946E-2</v>
      </c>
    </row>
    <row r="3749" spans="1:6">
      <c r="A3749" s="11">
        <v>41996</v>
      </c>
      <c r="B3749" s="13">
        <v>62662.399659252238</v>
      </c>
      <c r="C3749" s="6">
        <v>17.087199999999999</v>
      </c>
      <c r="D3749" s="6">
        <f t="shared" si="116"/>
        <v>2.2782933333333331</v>
      </c>
      <c r="E3749" s="1">
        <f>LOOKUP(A3749,'Crude Price'!A3749:A7680,'Crude Price'!C3749:C7680)</f>
        <v>59.07</v>
      </c>
      <c r="F3749" s="15">
        <f t="shared" si="117"/>
        <v>3.8569380960442406E-2</v>
      </c>
    </row>
    <row r="3750" spans="1:6">
      <c r="A3750" s="11">
        <v>41997</v>
      </c>
      <c r="B3750" s="13">
        <v>61260.478674869839</v>
      </c>
      <c r="C3750" s="6">
        <v>16.811599999999999</v>
      </c>
      <c r="D3750" s="6">
        <f t="shared" si="116"/>
        <v>2.2415466666666664</v>
      </c>
      <c r="E3750" s="1">
        <f>LOOKUP(A3750,'Crude Price'!A3750:A7681,'Crude Price'!C3750:C7681)</f>
        <v>58.67</v>
      </c>
      <c r="F3750" s="15">
        <f t="shared" si="117"/>
        <v>3.8206011022101014E-2</v>
      </c>
    </row>
    <row r="3751" spans="1:6">
      <c r="A3751" s="11">
        <v>42006</v>
      </c>
      <c r="B3751" s="13">
        <v>58704.41457643162</v>
      </c>
      <c r="C3751" s="6">
        <v>16.170000000000002</v>
      </c>
      <c r="D3751" s="6">
        <f t="shared" si="116"/>
        <v>2.1560000000000001</v>
      </c>
      <c r="E3751" s="1">
        <f>LOOKUP(A3751,'Crude Price'!A3751:A7682,'Crude Price'!C3751:C7682)</f>
        <v>55.38</v>
      </c>
      <c r="F3751" s="15">
        <f t="shared" si="117"/>
        <v>3.8931022029613578E-2</v>
      </c>
    </row>
    <row r="3752" spans="1:6">
      <c r="A3752" s="11">
        <v>42009</v>
      </c>
      <c r="B3752" s="13">
        <v>59665.234500709892</v>
      </c>
      <c r="C3752" s="6">
        <v>16.170000000000002</v>
      </c>
      <c r="D3752" s="6">
        <f t="shared" si="116"/>
        <v>2.1560000000000001</v>
      </c>
      <c r="E3752" s="1">
        <f>LOOKUP(A3752,'Crude Price'!A3752:A7683,'Crude Price'!C3752:C7683)</f>
        <v>51.08</v>
      </c>
      <c r="F3752" s="15">
        <f t="shared" si="117"/>
        <v>4.2208300704776824E-2</v>
      </c>
    </row>
    <row r="3753" spans="1:6">
      <c r="A3753" s="11">
        <v>42010</v>
      </c>
      <c r="B3753" s="13">
        <v>65469.073923331751</v>
      </c>
      <c r="C3753" s="6">
        <v>17.248000000000001</v>
      </c>
      <c r="D3753" s="6">
        <f t="shared" si="116"/>
        <v>2.2997333333333336</v>
      </c>
      <c r="E3753" s="1">
        <f>LOOKUP(A3753,'Crude Price'!A3753:A7684,'Crude Price'!C3753:C7684)</f>
        <v>50.12</v>
      </c>
      <c r="F3753" s="15">
        <f t="shared" si="117"/>
        <v>4.5884543761638745E-2</v>
      </c>
    </row>
    <row r="3754" spans="1:6">
      <c r="A3754" s="11">
        <v>42011</v>
      </c>
      <c r="B3754" s="13">
        <v>69902.021817321365</v>
      </c>
      <c r="C3754" s="6">
        <v>18.056500000000003</v>
      </c>
      <c r="D3754" s="6">
        <f t="shared" si="116"/>
        <v>2.4075333333333337</v>
      </c>
      <c r="E3754" s="1">
        <f>LOOKUP(A3754,'Crude Price'!A3754:A7685,'Crude Price'!C3754:C7685)</f>
        <v>49.06</v>
      </c>
      <c r="F3754" s="15">
        <f t="shared" si="117"/>
        <v>4.9073243647234685E-2</v>
      </c>
    </row>
    <row r="3755" spans="1:6">
      <c r="A3755" s="11">
        <v>42012</v>
      </c>
      <c r="B3755" s="13">
        <v>72964.078182678655</v>
      </c>
      <c r="C3755" s="6">
        <v>18.595500000000001</v>
      </c>
      <c r="D3755" s="6">
        <f t="shared" si="116"/>
        <v>2.4794</v>
      </c>
      <c r="E3755" s="1">
        <f>LOOKUP(A3755,'Crude Price'!A3755:A7686,'Crude Price'!C3755:C7686)</f>
        <v>49.43</v>
      </c>
      <c r="F3755" s="15">
        <f t="shared" si="117"/>
        <v>5.0159821970463279E-2</v>
      </c>
    </row>
    <row r="3756" spans="1:6">
      <c r="A3756" s="11">
        <v>42013</v>
      </c>
      <c r="B3756" s="13">
        <v>74655.243019403701</v>
      </c>
      <c r="C3756" s="6">
        <v>18.865000000000002</v>
      </c>
      <c r="D3756" s="6">
        <f t="shared" si="116"/>
        <v>2.5153333333333334</v>
      </c>
      <c r="E3756" s="1">
        <f>LOOKUP(A3756,'Crude Price'!A3756:A7687,'Crude Price'!C3756:C7687)</f>
        <v>47.64</v>
      </c>
      <c r="F3756" s="15">
        <f t="shared" si="117"/>
        <v>5.2798768541841588E-2</v>
      </c>
    </row>
    <row r="3757" spans="1:6">
      <c r="A3757" s="11">
        <v>42016</v>
      </c>
      <c r="B3757" s="13">
        <v>74655.243019403701</v>
      </c>
      <c r="C3757" s="6">
        <v>18.865000000000002</v>
      </c>
      <c r="D3757" s="6">
        <f t="shared" si="116"/>
        <v>2.5153333333333334</v>
      </c>
      <c r="E3757" s="1">
        <f>LOOKUP(A3757,'Crude Price'!A3757:A7688,'Crude Price'!C3757:C7688)</f>
        <v>46.9</v>
      </c>
      <c r="F3757" s="15">
        <f t="shared" si="117"/>
        <v>5.3631840796019903E-2</v>
      </c>
    </row>
    <row r="3758" spans="1:6">
      <c r="A3758" s="11">
        <v>42017</v>
      </c>
      <c r="B3758" s="13">
        <v>76026.134548035989</v>
      </c>
      <c r="C3758" s="6">
        <v>19.134500000000003</v>
      </c>
      <c r="D3758" s="6">
        <f t="shared" si="116"/>
        <v>2.5512666666666672</v>
      </c>
      <c r="E3758" s="1">
        <f>LOOKUP(A3758,'Crude Price'!A3758:A7689,'Crude Price'!C3758:C7689)</f>
        <v>45.13</v>
      </c>
      <c r="F3758" s="15">
        <f t="shared" si="117"/>
        <v>5.6531501588005031E-2</v>
      </c>
    </row>
    <row r="3759" spans="1:6">
      <c r="A3759" s="11">
        <v>42018</v>
      </c>
      <c r="B3759" s="13">
        <v>74655.243019403701</v>
      </c>
      <c r="C3759" s="6">
        <v>18.865000000000002</v>
      </c>
      <c r="D3759" s="6">
        <f t="shared" si="116"/>
        <v>2.5153333333333334</v>
      </c>
      <c r="E3759" s="1">
        <f>LOOKUP(A3759,'Crude Price'!A3759:A7690,'Crude Price'!C3759:C7690)</f>
        <v>45.82</v>
      </c>
      <c r="F3759" s="15">
        <f t="shared" si="117"/>
        <v>5.4895969736650667E-2</v>
      </c>
    </row>
    <row r="3760" spans="1:6">
      <c r="A3760" s="11">
        <v>42019</v>
      </c>
      <c r="B3760" s="13">
        <v>74655.243019403701</v>
      </c>
      <c r="C3760" s="6">
        <v>18.865000000000002</v>
      </c>
      <c r="D3760" s="6">
        <f t="shared" si="116"/>
        <v>2.5153333333333334</v>
      </c>
      <c r="E3760" s="1">
        <f>LOOKUP(A3760,'Crude Price'!A3760:A7691,'Crude Price'!C3760:C7691)</f>
        <v>47.66</v>
      </c>
      <c r="F3760" s="15">
        <f t="shared" si="117"/>
        <v>5.2776612113582325E-2</v>
      </c>
    </row>
    <row r="3761" spans="1:6">
      <c r="A3761" s="11">
        <v>42020</v>
      </c>
      <c r="B3761" s="13">
        <v>74655.243019403701</v>
      </c>
      <c r="C3761" s="6">
        <v>18.865000000000002</v>
      </c>
      <c r="D3761" s="6">
        <f t="shared" si="116"/>
        <v>2.5153333333333334</v>
      </c>
      <c r="E3761" s="1">
        <f>LOOKUP(A3761,'Crude Price'!A3761:A7692,'Crude Price'!C3761:C7692)</f>
        <v>47.38</v>
      </c>
      <c r="F3761" s="15">
        <f t="shared" si="117"/>
        <v>5.3088504291543548E-2</v>
      </c>
    </row>
    <row r="3762" spans="1:6">
      <c r="A3762" s="11">
        <v>42023</v>
      </c>
      <c r="B3762" s="13">
        <v>74334.969711310943</v>
      </c>
      <c r="C3762" s="6">
        <v>18.865000000000002</v>
      </c>
      <c r="D3762" s="6">
        <f t="shared" si="116"/>
        <v>2.5153333333333334</v>
      </c>
      <c r="E3762" s="1">
        <f>LOOKUP(A3762,'Crude Price'!A3762:A7693,'Crude Price'!C3762:C7693)</f>
        <v>47.38</v>
      </c>
      <c r="F3762" s="15">
        <f t="shared" si="117"/>
        <v>5.3088504291543548E-2</v>
      </c>
    </row>
    <row r="3763" spans="1:6">
      <c r="A3763" s="11">
        <v>42024</v>
      </c>
      <c r="B3763" s="13">
        <v>74206.860388073837</v>
      </c>
      <c r="C3763" s="6">
        <v>18.865000000000002</v>
      </c>
      <c r="D3763" s="6">
        <f t="shared" si="116"/>
        <v>2.5153333333333334</v>
      </c>
      <c r="E3763" s="1">
        <f>LOOKUP(A3763,'Crude Price'!A3763:A7694,'Crude Price'!C3763:C7694)</f>
        <v>46.49</v>
      </c>
      <c r="F3763" s="15">
        <f t="shared" si="117"/>
        <v>5.4104825410482539E-2</v>
      </c>
    </row>
    <row r="3764" spans="1:6">
      <c r="A3764" s="11">
        <v>42025</v>
      </c>
      <c r="B3764" s="13">
        <v>74206.860388073837</v>
      </c>
      <c r="C3764" s="6">
        <v>18.865000000000002</v>
      </c>
      <c r="D3764" s="6">
        <f t="shared" si="116"/>
        <v>2.5153333333333334</v>
      </c>
      <c r="E3764" s="1">
        <f>LOOKUP(A3764,'Crude Price'!A3764:A7695,'Crude Price'!C3764:C7695)</f>
        <v>46.5</v>
      </c>
      <c r="F3764" s="15">
        <f t="shared" si="117"/>
        <v>5.4093189964157705E-2</v>
      </c>
    </row>
    <row r="3765" spans="1:6">
      <c r="A3765" s="11">
        <v>42026</v>
      </c>
      <c r="B3765" s="13">
        <v>73028.132844297201</v>
      </c>
      <c r="C3765" s="6">
        <v>18.595500000000001</v>
      </c>
      <c r="D3765" s="6">
        <f t="shared" si="116"/>
        <v>2.4794</v>
      </c>
      <c r="E3765" s="1">
        <f>LOOKUP(A3765,'Crude Price'!A3765:A7696,'Crude Price'!C3765:C7696)</f>
        <v>46.09</v>
      </c>
      <c r="F3765" s="15">
        <f t="shared" si="117"/>
        <v>5.3794749403341287E-2</v>
      </c>
    </row>
    <row r="3766" spans="1:6">
      <c r="A3766" s="11">
        <v>42027</v>
      </c>
      <c r="B3766" s="13">
        <v>73348.406152389973</v>
      </c>
      <c r="C3766" s="6">
        <v>18.595500000000001</v>
      </c>
      <c r="D3766" s="6">
        <f t="shared" si="116"/>
        <v>2.4794</v>
      </c>
      <c r="E3766" s="1">
        <f>LOOKUP(A3766,'Crude Price'!A3766:A7697,'Crude Price'!C3766:C7697)</f>
        <v>46.69</v>
      </c>
      <c r="F3766" s="15">
        <f t="shared" si="117"/>
        <v>5.3103448275862074E-2</v>
      </c>
    </row>
    <row r="3767" spans="1:6">
      <c r="A3767" s="11">
        <v>42030</v>
      </c>
      <c r="B3767" s="13">
        <v>73796.788783719836</v>
      </c>
      <c r="C3767" s="6">
        <v>18.595500000000001</v>
      </c>
      <c r="D3767" s="6">
        <f t="shared" si="116"/>
        <v>2.4794</v>
      </c>
      <c r="E3767" s="1">
        <f>LOOKUP(A3767,'Crude Price'!A3767:A7698,'Crude Price'!C3767:C7698)</f>
        <v>46.07</v>
      </c>
      <c r="F3767" s="15">
        <f t="shared" si="117"/>
        <v>5.3818102886911225E-2</v>
      </c>
    </row>
    <row r="3768" spans="1:6">
      <c r="A3768" s="11">
        <v>42031</v>
      </c>
      <c r="B3768" s="13">
        <v>72554.006578324668</v>
      </c>
      <c r="C3768" s="6">
        <v>18.326000000000004</v>
      </c>
      <c r="D3768" s="6">
        <f t="shared" si="116"/>
        <v>2.4434666666666671</v>
      </c>
      <c r="E3768" s="1">
        <f>LOOKUP(A3768,'Crude Price'!A3768:A7699,'Crude Price'!C3768:C7699)</f>
        <v>46.55</v>
      </c>
      <c r="F3768" s="15">
        <f t="shared" si="117"/>
        <v>5.249122807017545E-2</v>
      </c>
    </row>
    <row r="3769" spans="1:6">
      <c r="A3769" s="11">
        <v>42032</v>
      </c>
      <c r="B3769" s="13">
        <v>70862.841741599637</v>
      </c>
      <c r="C3769" s="6">
        <v>18.056500000000003</v>
      </c>
      <c r="D3769" s="6">
        <f t="shared" si="116"/>
        <v>2.4075333333333337</v>
      </c>
      <c r="E3769" s="1">
        <f>LOOKUP(A3769,'Crude Price'!A3769:A7700,'Crude Price'!C3769:C7700)</f>
        <v>47.07</v>
      </c>
      <c r="F3769" s="15">
        <f t="shared" si="117"/>
        <v>5.1147935698604922E-2</v>
      </c>
    </row>
    <row r="3770" spans="1:6">
      <c r="A3770" s="11">
        <v>42033</v>
      </c>
      <c r="B3770" s="13">
        <v>68851.403596781849</v>
      </c>
      <c r="C3770" s="6">
        <v>17.787000000000003</v>
      </c>
      <c r="D3770" s="6">
        <f t="shared" si="116"/>
        <v>2.3716000000000004</v>
      </c>
      <c r="E3770" s="1">
        <f>LOOKUP(A3770,'Crude Price'!A3770:A7701,'Crude Price'!C3770:C7701)</f>
        <v>46.61</v>
      </c>
      <c r="F3770" s="15">
        <f t="shared" si="117"/>
        <v>5.0881785024672825E-2</v>
      </c>
    </row>
    <row r="3771" spans="1:6">
      <c r="A3771" s="11">
        <v>42034</v>
      </c>
      <c r="B3771" s="13">
        <v>62407.017557974461</v>
      </c>
      <c r="C3771" s="6">
        <v>16.709000000000003</v>
      </c>
      <c r="D3771" s="6">
        <f t="shared" si="116"/>
        <v>2.2278666666666669</v>
      </c>
      <c r="E3771" s="1">
        <f>LOOKUP(A3771,'Crude Price'!A3771:A7702,'Crude Price'!C3771:C7702)</f>
        <v>47.52</v>
      </c>
      <c r="F3771" s="15">
        <f t="shared" si="117"/>
        <v>4.6882716049382718E-2</v>
      </c>
    </row>
    <row r="3772" spans="1:6">
      <c r="A3772" s="11">
        <v>42037</v>
      </c>
      <c r="B3772" s="13">
        <v>60395.579413156658</v>
      </c>
      <c r="C3772" s="6">
        <v>16.439500000000002</v>
      </c>
      <c r="D3772" s="6">
        <f t="shared" si="116"/>
        <v>2.1919333333333335</v>
      </c>
      <c r="E3772" s="1">
        <f>LOOKUP(A3772,'Crude Price'!A3772:A7703,'Crude Price'!C3772:C7703)</f>
        <v>51.74</v>
      </c>
      <c r="F3772" s="15">
        <f t="shared" si="117"/>
        <v>4.2364386032727741E-2</v>
      </c>
    </row>
    <row r="3773" spans="1:6">
      <c r="A3773" s="11">
        <v>42038</v>
      </c>
      <c r="B3773" s="13">
        <v>51081.300993847624</v>
      </c>
      <c r="C3773" s="6">
        <v>14.822500000000003</v>
      </c>
      <c r="D3773" s="6">
        <f t="shared" si="116"/>
        <v>1.9763333333333337</v>
      </c>
      <c r="E3773" s="1">
        <f>LOOKUP(A3773,'Crude Price'!A3773:A7704,'Crude Price'!C3773:C7704)</f>
        <v>54.41</v>
      </c>
      <c r="F3773" s="15">
        <f t="shared" si="117"/>
        <v>3.6322979844391361E-2</v>
      </c>
    </row>
    <row r="3774" spans="1:6">
      <c r="A3774" s="11">
        <v>42039</v>
      </c>
      <c r="B3774" s="13">
        <v>48339.517936583063</v>
      </c>
      <c r="C3774" s="6">
        <v>14.283500000000002</v>
      </c>
      <c r="D3774" s="6">
        <f t="shared" si="116"/>
        <v>1.904466666666667</v>
      </c>
      <c r="E3774" s="1">
        <f>LOOKUP(A3774,'Crude Price'!A3774:A7705,'Crude Price'!C3774:C7705)</f>
        <v>55.07</v>
      </c>
      <c r="F3774" s="15">
        <f t="shared" si="117"/>
        <v>3.4582652381817083E-2</v>
      </c>
    </row>
    <row r="3775" spans="1:6">
      <c r="A3775" s="11">
        <v>42040</v>
      </c>
      <c r="B3775" s="13">
        <v>53630.920066256505</v>
      </c>
      <c r="C3775" s="6">
        <v>15.361499999999999</v>
      </c>
      <c r="D3775" s="6">
        <f t="shared" si="116"/>
        <v>2.0482</v>
      </c>
      <c r="E3775" s="1">
        <f>LOOKUP(A3775,'Crude Price'!A3775:A7706,'Crude Price'!C3775:C7706)</f>
        <v>55.98</v>
      </c>
      <c r="F3775" s="15">
        <f t="shared" si="117"/>
        <v>3.6588067166845303E-2</v>
      </c>
    </row>
    <row r="3776" spans="1:6">
      <c r="A3776" s="11">
        <v>42041</v>
      </c>
      <c r="B3776" s="13">
        <v>59050.431519167076</v>
      </c>
      <c r="C3776" s="6">
        <v>16.439500000000002</v>
      </c>
      <c r="D3776" s="6">
        <f t="shared" si="116"/>
        <v>2.1919333333333335</v>
      </c>
      <c r="E3776" s="1">
        <f>LOOKUP(A3776,'Crude Price'!A3776:A7707,'Crude Price'!C3776:C7707)</f>
        <v>55.88</v>
      </c>
      <c r="F3776" s="15">
        <f t="shared" si="117"/>
        <v>3.9225721784776901E-2</v>
      </c>
    </row>
    <row r="3777" spans="1:6">
      <c r="A3777" s="11">
        <v>42044</v>
      </c>
      <c r="B3777" s="13">
        <v>61535.995929957404</v>
      </c>
      <c r="C3777" s="6">
        <v>16.9785</v>
      </c>
      <c r="D3777" s="6">
        <f t="shared" si="116"/>
        <v>2.2638000000000003</v>
      </c>
      <c r="E3777" s="1">
        <f>LOOKUP(A3777,'Crude Price'!A3777:A7708,'Crude Price'!C3777:C7708)</f>
        <v>57</v>
      </c>
      <c r="F3777" s="15">
        <f t="shared" si="117"/>
        <v>3.9715789473684218E-2</v>
      </c>
    </row>
    <row r="3778" spans="1:6">
      <c r="A3778" s="11">
        <v>42045</v>
      </c>
      <c r="B3778" s="13">
        <v>61407.886606720305</v>
      </c>
      <c r="C3778" s="6">
        <v>16.9785</v>
      </c>
      <c r="D3778" s="6">
        <f t="shared" si="116"/>
        <v>2.2638000000000003</v>
      </c>
      <c r="E3778" s="1">
        <f>LOOKUP(A3778,'Crude Price'!A3778:A7709,'Crude Price'!C3778:C7709)</f>
        <v>55.79</v>
      </c>
      <c r="F3778" s="15">
        <f t="shared" si="117"/>
        <v>4.0577164366373909E-2</v>
      </c>
    </row>
    <row r="3779" spans="1:6">
      <c r="A3779" s="11">
        <v>42046</v>
      </c>
      <c r="B3779" s="13">
        <v>59844.831093232388</v>
      </c>
      <c r="C3779" s="6">
        <v>16.709000000000003</v>
      </c>
      <c r="D3779" s="6">
        <f t="shared" ref="D3779:D3842" si="118">C3779/7.5</f>
        <v>2.2278666666666669</v>
      </c>
      <c r="E3779" s="1">
        <f>LOOKUP(A3779,'Crude Price'!A3779:A7710,'Crude Price'!C3779:C7710)</f>
        <v>53.48</v>
      </c>
      <c r="F3779" s="15">
        <f t="shared" ref="F3779:F3842" si="119">D3779/E3779</f>
        <v>4.1657940663176268E-2</v>
      </c>
    </row>
    <row r="3780" spans="1:6">
      <c r="A3780" s="11">
        <v>42047</v>
      </c>
      <c r="B3780" s="13">
        <v>58153.666256507349</v>
      </c>
      <c r="C3780" s="6">
        <v>16.439500000000002</v>
      </c>
      <c r="D3780" s="6">
        <f t="shared" si="118"/>
        <v>2.1919333333333335</v>
      </c>
      <c r="E3780" s="1">
        <f>LOOKUP(A3780,'Crude Price'!A3780:A7711,'Crude Price'!C3780:C7711)</f>
        <v>56.23</v>
      </c>
      <c r="F3780" s="15">
        <f t="shared" si="119"/>
        <v>3.8981563815282477E-2</v>
      </c>
    </row>
    <row r="3781" spans="1:6">
      <c r="A3781" s="11">
        <v>42048</v>
      </c>
      <c r="B3781" s="13">
        <v>56462.501419782304</v>
      </c>
      <c r="C3781" s="6">
        <v>16.170000000000002</v>
      </c>
      <c r="D3781" s="6">
        <f t="shared" si="118"/>
        <v>2.1560000000000001</v>
      </c>
      <c r="E3781" s="1">
        <f>LOOKUP(A3781,'Crude Price'!A3781:A7712,'Crude Price'!C3781:C7712)</f>
        <v>60.33</v>
      </c>
      <c r="F3781" s="15">
        <f t="shared" si="119"/>
        <v>3.573678103762639E-2</v>
      </c>
    </row>
    <row r="3782" spans="1:6">
      <c r="A3782" s="11">
        <v>42051</v>
      </c>
      <c r="B3782" s="13">
        <v>54451.063274964501</v>
      </c>
      <c r="C3782" s="6">
        <v>15.900500000000001</v>
      </c>
      <c r="D3782" s="6">
        <f t="shared" si="118"/>
        <v>2.1200666666666668</v>
      </c>
      <c r="E3782" s="1">
        <f>LOOKUP(A3782,'Crude Price'!A3782:A7713,'Crude Price'!C3782:C7713)</f>
        <v>61.57</v>
      </c>
      <c r="F3782" s="15">
        <f t="shared" si="119"/>
        <v>3.443343619728223E-2</v>
      </c>
    </row>
    <row r="3783" spans="1:6">
      <c r="A3783" s="11">
        <v>42052</v>
      </c>
      <c r="B3783" s="13">
        <v>52631.789115002372</v>
      </c>
      <c r="C3783" s="6">
        <v>15.631</v>
      </c>
      <c r="D3783" s="6">
        <f t="shared" si="118"/>
        <v>2.0841333333333334</v>
      </c>
      <c r="E3783" s="1">
        <f>LOOKUP(A3783,'Crude Price'!A3783:A7714,'Crude Price'!C3783:C7714)</f>
        <v>60.78</v>
      </c>
      <c r="F3783" s="15">
        <f t="shared" si="119"/>
        <v>3.4289788307557308E-2</v>
      </c>
    </row>
    <row r="3784" spans="1:6">
      <c r="A3784" s="11">
        <v>42053</v>
      </c>
      <c r="B3784" s="13">
        <v>51260.897586370091</v>
      </c>
      <c r="C3784" s="6">
        <v>15.361499999999999</v>
      </c>
      <c r="D3784" s="6">
        <f t="shared" si="118"/>
        <v>2.0482</v>
      </c>
      <c r="E3784" s="1">
        <f>LOOKUP(A3784,'Crude Price'!A3784:A7715,'Crude Price'!C3784:C7715)</f>
        <v>60.72</v>
      </c>
      <c r="F3784" s="15">
        <f t="shared" si="119"/>
        <v>3.3731884057971014E-2</v>
      </c>
    </row>
    <row r="3785" spans="1:6">
      <c r="A3785" s="11">
        <v>42054</v>
      </c>
      <c r="B3785" s="13">
        <v>51389.006909607189</v>
      </c>
      <c r="C3785" s="6">
        <v>15.361499999999999</v>
      </c>
      <c r="D3785" s="6">
        <f t="shared" si="118"/>
        <v>2.0482</v>
      </c>
      <c r="E3785" s="1">
        <f>LOOKUP(A3785,'Crude Price'!A3785:A7716,'Crude Price'!C3785:C7716)</f>
        <v>58.78</v>
      </c>
      <c r="F3785" s="15">
        <f t="shared" si="119"/>
        <v>3.4845185437223543E-2</v>
      </c>
    </row>
    <row r="3786" spans="1:6">
      <c r="A3786" s="11">
        <v>42055</v>
      </c>
      <c r="B3786" s="13">
        <v>52888.007761476576</v>
      </c>
      <c r="C3786" s="6">
        <v>15.631</v>
      </c>
      <c r="D3786" s="6">
        <f t="shared" si="118"/>
        <v>2.0841333333333334</v>
      </c>
      <c r="E3786" s="1">
        <f>LOOKUP(A3786,'Crude Price'!A3786:A7717,'Crude Price'!C3786:C7717)</f>
        <v>60.99</v>
      </c>
      <c r="F3786" s="15">
        <f t="shared" si="119"/>
        <v>3.417172214024157E-2</v>
      </c>
    </row>
    <row r="3787" spans="1:6">
      <c r="A3787" s="11">
        <v>42058</v>
      </c>
      <c r="B3787" s="13">
        <v>54451.063274964501</v>
      </c>
      <c r="C3787" s="6">
        <v>15.900500000000001</v>
      </c>
      <c r="D3787" s="6">
        <f t="shared" si="118"/>
        <v>2.1200666666666668</v>
      </c>
      <c r="E3787" s="1">
        <f>LOOKUP(A3787,'Crude Price'!A3787:A7718,'Crude Price'!C3787:C7718)</f>
        <v>59.78</v>
      </c>
      <c r="F3787" s="15">
        <f t="shared" si="119"/>
        <v>3.5464480874316938E-2</v>
      </c>
    </row>
    <row r="3788" spans="1:6">
      <c r="A3788" s="11">
        <v>42059</v>
      </c>
      <c r="B3788" s="13">
        <v>53272.335731187886</v>
      </c>
      <c r="C3788" s="6">
        <v>15.631</v>
      </c>
      <c r="D3788" s="6">
        <f t="shared" si="118"/>
        <v>2.0841333333333334</v>
      </c>
      <c r="E3788" s="1">
        <f>LOOKUP(A3788,'Crude Price'!A3788:A7719,'Crude Price'!C3788:C7719)</f>
        <v>60.33</v>
      </c>
      <c r="F3788" s="15">
        <f t="shared" si="119"/>
        <v>3.4545555003038846E-2</v>
      </c>
    </row>
    <row r="3789" spans="1:6">
      <c r="A3789" s="11">
        <v>42060</v>
      </c>
      <c r="B3789" s="13">
        <v>50466.498012304786</v>
      </c>
      <c r="C3789" s="6">
        <v>15.092000000000002</v>
      </c>
      <c r="D3789" s="6">
        <f t="shared" si="118"/>
        <v>2.0122666666666671</v>
      </c>
      <c r="E3789" s="1">
        <f>LOOKUP(A3789,'Crude Price'!A3789:A7720,'Crude Price'!C3789:C7720)</f>
        <v>59.77</v>
      </c>
      <c r="F3789" s="15">
        <f t="shared" si="119"/>
        <v>3.3666833974680725E-2</v>
      </c>
    </row>
    <row r="3790" spans="1:6">
      <c r="A3790" s="11">
        <v>42061</v>
      </c>
      <c r="B3790" s="13">
        <v>46353.823426407958</v>
      </c>
      <c r="C3790" s="6">
        <v>14.283500000000002</v>
      </c>
      <c r="D3790" s="6">
        <f t="shared" si="118"/>
        <v>1.904466666666667</v>
      </c>
      <c r="E3790" s="1">
        <f>LOOKUP(A3790,'Crude Price'!A3790:A7721,'Crude Price'!C3790:C7721)</f>
        <v>61.39</v>
      </c>
      <c r="F3790" s="15">
        <f t="shared" si="119"/>
        <v>3.1022424933485372E-2</v>
      </c>
    </row>
    <row r="3791" spans="1:6">
      <c r="A3791" s="11">
        <v>42062</v>
      </c>
      <c r="B3791" s="13">
        <v>44982.931897775685</v>
      </c>
      <c r="C3791" s="6">
        <v>14.014000000000001</v>
      </c>
      <c r="D3791" s="6">
        <f t="shared" si="118"/>
        <v>1.8685333333333334</v>
      </c>
      <c r="E3791" s="1">
        <f>LOOKUP(A3791,'Crude Price'!A3791:A7722,'Crude Price'!C3791:C7722)</f>
        <v>61.89</v>
      </c>
      <c r="F3791" s="15">
        <f t="shared" si="119"/>
        <v>3.019119943986643E-2</v>
      </c>
    </row>
    <row r="3792" spans="1:6">
      <c r="A3792" s="11">
        <v>42065</v>
      </c>
      <c r="B3792" s="13">
        <v>43676.095030761957</v>
      </c>
      <c r="C3792" s="6">
        <v>13.744500000000002</v>
      </c>
      <c r="D3792" s="6">
        <f t="shared" si="118"/>
        <v>1.8326000000000002</v>
      </c>
      <c r="E3792" s="1">
        <f>LOOKUP(A3792,'Crude Price'!A3792:A7723,'Crude Price'!C3792:C7723)</f>
        <v>60.75</v>
      </c>
      <c r="F3792" s="15">
        <f t="shared" si="119"/>
        <v>3.0166255144032924E-2</v>
      </c>
    </row>
    <row r="3793" spans="1:6">
      <c r="A3793" s="11">
        <v>42066</v>
      </c>
      <c r="B3793" s="13">
        <v>43804.204353999055</v>
      </c>
      <c r="C3793" s="6">
        <v>13.744500000000002</v>
      </c>
      <c r="D3793" s="6">
        <f t="shared" si="118"/>
        <v>1.8326000000000002</v>
      </c>
      <c r="E3793" s="1">
        <f>LOOKUP(A3793,'Crude Price'!A3793:A7724,'Crude Price'!C3793:C7724)</f>
        <v>61.18</v>
      </c>
      <c r="F3793" s="15">
        <f t="shared" si="119"/>
        <v>2.9954233409610988E-2</v>
      </c>
    </row>
    <row r="3794" spans="1:6">
      <c r="A3794" s="11">
        <v>42067</v>
      </c>
      <c r="B3794" s="13">
        <v>45495.369190724101</v>
      </c>
      <c r="C3794" s="6">
        <v>14.014000000000001</v>
      </c>
      <c r="D3794" s="6">
        <f t="shared" si="118"/>
        <v>1.8685333333333334</v>
      </c>
      <c r="E3794" s="1">
        <f>LOOKUP(A3794,'Crude Price'!A3794:A7725,'Crude Price'!C3794:C7725)</f>
        <v>59.18</v>
      </c>
      <c r="F3794" s="15">
        <f t="shared" si="119"/>
        <v>3.1573729863692689E-2</v>
      </c>
    </row>
    <row r="3795" spans="1:6">
      <c r="A3795" s="11">
        <v>42068</v>
      </c>
      <c r="B3795" s="13">
        <v>45815.642498816858</v>
      </c>
      <c r="C3795" s="6">
        <v>14.014000000000001</v>
      </c>
      <c r="D3795" s="6">
        <f t="shared" si="118"/>
        <v>1.8685333333333334</v>
      </c>
      <c r="E3795" s="1">
        <f>LOOKUP(A3795,'Crude Price'!A3795:A7726,'Crude Price'!C3795:C7726)</f>
        <v>60.33</v>
      </c>
      <c r="F3795" s="15">
        <f t="shared" si="119"/>
        <v>3.0971876899276204E-2</v>
      </c>
    </row>
    <row r="3796" spans="1:6">
      <c r="A3796" s="11">
        <v>42069</v>
      </c>
      <c r="B3796" s="13">
        <v>44765.024278277335</v>
      </c>
      <c r="C3796" s="6">
        <v>13.744500000000002</v>
      </c>
      <c r="D3796" s="6">
        <f t="shared" si="118"/>
        <v>1.8326000000000002</v>
      </c>
      <c r="E3796" s="1">
        <f>LOOKUP(A3796,'Crude Price'!A3796:A7727,'Crude Price'!C3796:C7727)</f>
        <v>59.15</v>
      </c>
      <c r="F3796" s="15">
        <f t="shared" si="119"/>
        <v>3.0982248520710062E-2</v>
      </c>
    </row>
    <row r="3797" spans="1:6">
      <c r="A3797" s="11">
        <v>42072</v>
      </c>
      <c r="B3797" s="13">
        <v>43714.406057737826</v>
      </c>
      <c r="C3797" s="6">
        <v>13.475000000000001</v>
      </c>
      <c r="D3797" s="6">
        <f t="shared" si="118"/>
        <v>1.7966666666666669</v>
      </c>
      <c r="E3797" s="1">
        <f>LOOKUP(A3797,'Crude Price'!A3797:A7728,'Crude Price'!C3797:C7728)</f>
        <v>58.67</v>
      </c>
      <c r="F3797" s="15">
        <f t="shared" si="119"/>
        <v>3.062326004204307E-2</v>
      </c>
    </row>
    <row r="3798" spans="1:6">
      <c r="A3798" s="11">
        <v>42073</v>
      </c>
      <c r="B3798" s="13">
        <v>44765.024278277335</v>
      </c>
      <c r="C3798" s="6">
        <v>13.744500000000002</v>
      </c>
      <c r="D3798" s="6">
        <f t="shared" si="118"/>
        <v>1.8326000000000002</v>
      </c>
      <c r="E3798" s="1">
        <f>LOOKUP(A3798,'Crude Price'!A3798:A7729,'Crude Price'!C3798:C7729)</f>
        <v>55.95</v>
      </c>
      <c r="F3798" s="15">
        <f t="shared" si="119"/>
        <v>3.275424486148347E-2</v>
      </c>
    </row>
    <row r="3799" spans="1:6">
      <c r="A3799" s="11">
        <v>42074</v>
      </c>
      <c r="B3799" s="13">
        <v>46776.46242309513</v>
      </c>
      <c r="C3799" s="6">
        <v>14.014000000000001</v>
      </c>
      <c r="D3799" s="6">
        <f t="shared" si="118"/>
        <v>1.8685333333333334</v>
      </c>
      <c r="E3799" s="1">
        <f>LOOKUP(A3799,'Crude Price'!A3799:A7730,'Crude Price'!C3799:C7730)</f>
        <v>56.46</v>
      </c>
      <c r="F3799" s="15">
        <f t="shared" si="119"/>
        <v>3.3094816389184087E-2</v>
      </c>
    </row>
    <row r="3800" spans="1:6">
      <c r="A3800" s="11">
        <v>42075</v>
      </c>
      <c r="B3800" s="13">
        <v>47417.009039280652</v>
      </c>
      <c r="C3800" s="6">
        <v>14.014000000000001</v>
      </c>
      <c r="D3800" s="6">
        <f t="shared" si="118"/>
        <v>1.8685333333333334</v>
      </c>
      <c r="E3800" s="1">
        <f>LOOKUP(A3800,'Crude Price'!A3800:A7731,'Crude Price'!C3800:C7731)</f>
        <v>56.66</v>
      </c>
      <c r="F3800" s="15">
        <f t="shared" si="119"/>
        <v>3.2977997411460173E-2</v>
      </c>
    </row>
    <row r="3801" spans="1:6">
      <c r="A3801" s="11">
        <v>42076</v>
      </c>
      <c r="B3801" s="13">
        <v>47929.446332229069</v>
      </c>
      <c r="C3801" s="6">
        <v>14.014000000000001</v>
      </c>
      <c r="D3801" s="6">
        <f t="shared" si="118"/>
        <v>1.8685333333333334</v>
      </c>
      <c r="E3801" s="1">
        <f>LOOKUP(A3801,'Crude Price'!A3801:A7732,'Crude Price'!C3801:C7732)</f>
        <v>54.8</v>
      </c>
      <c r="F3801" s="15">
        <f t="shared" si="119"/>
        <v>3.4097323600973235E-2</v>
      </c>
    </row>
    <row r="3802" spans="1:6">
      <c r="A3802" s="11">
        <v>42079</v>
      </c>
      <c r="B3802" s="13">
        <v>70312.093421675367</v>
      </c>
      <c r="C3802" s="6">
        <v>18.326000000000004</v>
      </c>
      <c r="D3802" s="6">
        <f t="shared" si="118"/>
        <v>2.4434666666666671</v>
      </c>
      <c r="E3802" s="1">
        <f>LOOKUP(A3802,'Crude Price'!A3802:A7733,'Crude Price'!C3802:C7733)</f>
        <v>52</v>
      </c>
      <c r="F3802" s="15">
        <f t="shared" si="119"/>
        <v>4.6989743589743602E-2</v>
      </c>
    </row>
    <row r="3803" spans="1:6">
      <c r="A3803" s="11">
        <v>42080</v>
      </c>
      <c r="B3803" s="13">
        <v>47327.210743019408</v>
      </c>
      <c r="C3803" s="6">
        <v>13.744500000000002</v>
      </c>
      <c r="D3803" s="6">
        <f t="shared" si="118"/>
        <v>1.8326000000000002</v>
      </c>
      <c r="E3803" s="1">
        <f>LOOKUP(A3803,'Crude Price'!A3803:A7734,'Crude Price'!C3803:C7734)</f>
        <v>52.17</v>
      </c>
      <c r="F3803" s="15">
        <f t="shared" si="119"/>
        <v>3.5127467893425343E-2</v>
      </c>
    </row>
    <row r="3804" spans="1:6">
      <c r="A3804" s="11">
        <v>42081</v>
      </c>
      <c r="B3804" s="13">
        <v>45636.045906294377</v>
      </c>
      <c r="C3804" s="6">
        <v>13.475000000000001</v>
      </c>
      <c r="D3804" s="6">
        <f t="shared" si="118"/>
        <v>1.7966666666666669</v>
      </c>
      <c r="E3804" s="1">
        <f>LOOKUP(A3804,'Crude Price'!A3804:A7735,'Crude Price'!C3804:C7735)</f>
        <v>52.59</v>
      </c>
      <c r="F3804" s="15">
        <f t="shared" si="119"/>
        <v>3.4163655954871017E-2</v>
      </c>
    </row>
    <row r="3805" spans="1:6">
      <c r="A3805" s="11">
        <v>42082</v>
      </c>
      <c r="B3805" s="13">
        <v>45315.77259820162</v>
      </c>
      <c r="C3805" s="6">
        <v>13.475000000000001</v>
      </c>
      <c r="D3805" s="6">
        <f t="shared" si="118"/>
        <v>1.7966666666666669</v>
      </c>
      <c r="E3805" s="1">
        <f>LOOKUP(A3805,'Crude Price'!A3805:A7736,'Crude Price'!C3805:C7736)</f>
        <v>52.96</v>
      </c>
      <c r="F3805" s="15">
        <f t="shared" si="119"/>
        <v>3.3924974823766364E-2</v>
      </c>
    </row>
    <row r="3806" spans="1:6">
      <c r="A3806" s="11">
        <v>42083</v>
      </c>
      <c r="B3806" s="13">
        <v>44995.499290108855</v>
      </c>
      <c r="C3806" s="6">
        <v>13.475000000000001</v>
      </c>
      <c r="D3806" s="6">
        <f t="shared" si="118"/>
        <v>1.7966666666666669</v>
      </c>
      <c r="E3806" s="1">
        <f>LOOKUP(A3806,'Crude Price'!A3806:A7737,'Crude Price'!C3806:C7737)</f>
        <v>53.88</v>
      </c>
      <c r="F3806" s="15">
        <f t="shared" si="119"/>
        <v>3.3345706508290031E-2</v>
      </c>
    </row>
    <row r="3807" spans="1:6">
      <c r="A3807" s="11">
        <v>42086</v>
      </c>
      <c r="B3807" s="13">
        <v>44675.225982016098</v>
      </c>
      <c r="C3807" s="6">
        <v>13.475000000000001</v>
      </c>
      <c r="D3807" s="6">
        <f t="shared" si="118"/>
        <v>1.7966666666666669</v>
      </c>
      <c r="E3807" s="1">
        <f>LOOKUP(A3807,'Crude Price'!A3807:A7738,'Crude Price'!C3807:C7738)</f>
        <v>53.82</v>
      </c>
      <c r="F3807" s="15">
        <f t="shared" si="119"/>
        <v>3.3382881208968172E-2</v>
      </c>
    </row>
    <row r="3808" spans="1:6">
      <c r="A3808" s="11">
        <v>42087</v>
      </c>
      <c r="B3808" s="13">
        <v>43970.62470421203</v>
      </c>
      <c r="C3808" s="6">
        <v>13.475000000000001</v>
      </c>
      <c r="D3808" s="6">
        <f t="shared" si="118"/>
        <v>1.7966666666666669</v>
      </c>
      <c r="E3808" s="1">
        <f>LOOKUP(A3808,'Crude Price'!A3808:A7739,'Crude Price'!C3808:C7739)</f>
        <v>53.61</v>
      </c>
      <c r="F3808" s="15">
        <f t="shared" si="119"/>
        <v>3.3513647951252883E-2</v>
      </c>
    </row>
    <row r="3809" spans="1:6">
      <c r="A3809" s="11">
        <v>42088</v>
      </c>
      <c r="B3809" s="13">
        <v>43970.62470421203</v>
      </c>
      <c r="C3809" s="6">
        <v>13.475000000000001</v>
      </c>
      <c r="D3809" s="6">
        <f t="shared" si="118"/>
        <v>1.7966666666666669</v>
      </c>
      <c r="E3809" s="1">
        <f>LOOKUP(A3809,'Crude Price'!A3809:A7740,'Crude Price'!C3809:C7740)</f>
        <v>54.18</v>
      </c>
      <c r="F3809" s="15">
        <f t="shared" si="119"/>
        <v>3.316106804478898E-2</v>
      </c>
    </row>
    <row r="3810" spans="1:6">
      <c r="A3810" s="11">
        <v>42089</v>
      </c>
      <c r="B3810" s="13">
        <v>44354.952673923341</v>
      </c>
      <c r="C3810" s="6">
        <v>13.475000000000001</v>
      </c>
      <c r="D3810" s="6">
        <f t="shared" si="118"/>
        <v>1.7966666666666669</v>
      </c>
      <c r="E3810" s="1">
        <f>LOOKUP(A3810,'Crude Price'!A3810:A7741,'Crude Price'!C3810:C7741)</f>
        <v>57.02</v>
      </c>
      <c r="F3810" s="15">
        <f t="shared" si="119"/>
        <v>3.1509411902256521E-2</v>
      </c>
    </row>
    <row r="3811" spans="1:6">
      <c r="A3811" s="11">
        <v>42090</v>
      </c>
      <c r="B3811" s="13">
        <v>44995.499290108855</v>
      </c>
      <c r="C3811" s="6">
        <v>13.475000000000001</v>
      </c>
      <c r="D3811" s="6">
        <f t="shared" si="118"/>
        <v>1.7966666666666669</v>
      </c>
      <c r="E3811" s="1">
        <f>LOOKUP(A3811,'Crude Price'!A3811:A7742,'Crude Price'!C3811:C7742)</f>
        <v>56.44</v>
      </c>
      <c r="F3811" s="15">
        <f t="shared" si="119"/>
        <v>3.1833215213796368E-2</v>
      </c>
    </row>
    <row r="3812" spans="1:6">
      <c r="A3812" s="11">
        <v>42093</v>
      </c>
      <c r="B3812" s="13">
        <v>44137.045054424983</v>
      </c>
      <c r="C3812" s="6">
        <v>13.205500000000001</v>
      </c>
      <c r="D3812" s="6">
        <f t="shared" si="118"/>
        <v>1.7607333333333335</v>
      </c>
      <c r="E3812" s="1">
        <f>LOOKUP(A3812,'Crude Price'!A3812:A7743,'Crude Price'!C3812:C7743)</f>
        <v>53.99</v>
      </c>
      <c r="F3812" s="15">
        <f t="shared" si="119"/>
        <v>3.261221213805026E-2</v>
      </c>
    </row>
    <row r="3813" spans="1:6">
      <c r="A3813" s="11">
        <v>42094</v>
      </c>
      <c r="B3813" s="13">
        <v>46686.664126833894</v>
      </c>
      <c r="C3813" s="6">
        <v>13.744500000000002</v>
      </c>
      <c r="D3813" s="6">
        <f t="shared" si="118"/>
        <v>1.8326000000000002</v>
      </c>
      <c r="E3813" s="1">
        <f>LOOKUP(A3813,'Crude Price'!A3813:A7744,'Crude Price'!C3813:C7744)</f>
        <v>53.69</v>
      </c>
      <c r="F3813" s="15">
        <f t="shared" si="119"/>
        <v>3.4132985658409394E-2</v>
      </c>
    </row>
    <row r="3814" spans="1:6">
      <c r="A3814" s="11">
        <v>42095</v>
      </c>
      <c r="B3814" s="13">
        <v>46686.664126833894</v>
      </c>
      <c r="C3814" s="6">
        <v>13.744500000000002</v>
      </c>
      <c r="D3814" s="6">
        <f t="shared" si="118"/>
        <v>1.8326000000000002</v>
      </c>
      <c r="E3814" s="1">
        <f>LOOKUP(A3814,'Crude Price'!A3814:A7745,'Crude Price'!C3814:C7745)</f>
        <v>55.73</v>
      </c>
      <c r="F3814" s="15">
        <f t="shared" si="119"/>
        <v>3.288354566660686E-2</v>
      </c>
    </row>
    <row r="3815" spans="1:6">
      <c r="A3815" s="11">
        <v>42096</v>
      </c>
      <c r="B3815" s="13">
        <v>47737.28234737341</v>
      </c>
      <c r="C3815" s="6">
        <v>14.014000000000001</v>
      </c>
      <c r="D3815" s="6">
        <f t="shared" si="118"/>
        <v>1.8685333333333334</v>
      </c>
      <c r="E3815" s="1">
        <f>LOOKUP(A3815,'Crude Price'!A3815:A7746,'Crude Price'!C3815:C7746)</f>
        <v>55.73</v>
      </c>
      <c r="F3815" s="15">
        <f t="shared" si="119"/>
        <v>3.3528321071834441E-2</v>
      </c>
    </row>
    <row r="3816" spans="1:6">
      <c r="A3816" s="11">
        <v>42101</v>
      </c>
      <c r="B3816" s="13">
        <v>45918.00818741128</v>
      </c>
      <c r="C3816" s="6">
        <v>13.744500000000002</v>
      </c>
      <c r="D3816" s="6">
        <f t="shared" si="118"/>
        <v>1.8326000000000002</v>
      </c>
      <c r="E3816" s="1">
        <f>LOOKUP(A3816,'Crude Price'!A3816:A7747,'Crude Price'!C3816:C7747)</f>
        <v>57.55</v>
      </c>
      <c r="F3816" s="15">
        <f t="shared" si="119"/>
        <v>3.184361424847959E-2</v>
      </c>
    </row>
    <row r="3817" spans="1:6">
      <c r="A3817" s="11">
        <v>42102</v>
      </c>
      <c r="B3817" s="13">
        <v>50158.792096545199</v>
      </c>
      <c r="C3817" s="6">
        <v>14.553000000000003</v>
      </c>
      <c r="D3817" s="6">
        <f t="shared" si="118"/>
        <v>1.9404000000000003</v>
      </c>
      <c r="E3817" s="1">
        <f>LOOKUP(A3817,'Crude Price'!A3817:A7748,'Crude Price'!C3817:C7748)</f>
        <v>56.42</v>
      </c>
      <c r="F3817" s="15">
        <f t="shared" si="119"/>
        <v>3.4392059553349882E-2</v>
      </c>
    </row>
    <row r="3818" spans="1:6">
      <c r="A3818" s="11">
        <v>42103</v>
      </c>
      <c r="B3818" s="13">
        <v>57205.413724562233</v>
      </c>
      <c r="C3818" s="6">
        <v>15.900500000000001</v>
      </c>
      <c r="D3818" s="6">
        <f t="shared" si="118"/>
        <v>2.1200666666666668</v>
      </c>
      <c r="E3818" s="1">
        <f>LOOKUP(A3818,'Crude Price'!A3818:A7749,'Crude Price'!C3818:C7749)</f>
        <v>56.04</v>
      </c>
      <c r="F3818" s="15">
        <f t="shared" si="119"/>
        <v>3.7831310968355937E-2</v>
      </c>
    </row>
    <row r="3819" spans="1:6">
      <c r="A3819" s="11">
        <v>42104</v>
      </c>
      <c r="B3819" s="13">
        <v>61318.088310459083</v>
      </c>
      <c r="C3819" s="6">
        <v>16.709000000000003</v>
      </c>
      <c r="D3819" s="6">
        <f t="shared" si="118"/>
        <v>2.2278666666666669</v>
      </c>
      <c r="E3819" s="1">
        <f>LOOKUP(A3819,'Crude Price'!A3819:A7750,'Crude Price'!C3819:C7750)</f>
        <v>56.82</v>
      </c>
      <c r="F3819" s="15">
        <f t="shared" si="119"/>
        <v>3.9209198638976893E-2</v>
      </c>
    </row>
    <row r="3820" spans="1:6">
      <c r="A3820" s="11">
        <v>42107</v>
      </c>
      <c r="B3820" s="13">
        <v>61125.924325603424</v>
      </c>
      <c r="C3820" s="6">
        <v>16.709000000000003</v>
      </c>
      <c r="D3820" s="6">
        <f t="shared" si="118"/>
        <v>2.2278666666666669</v>
      </c>
      <c r="E3820" s="1">
        <f>LOOKUP(A3820,'Crude Price'!A3820:A7751,'Crude Price'!C3820:C7751)</f>
        <v>57.14</v>
      </c>
      <c r="F3820" s="15">
        <f t="shared" si="119"/>
        <v>3.8989616147474045E-2</v>
      </c>
    </row>
    <row r="3821" spans="1:6">
      <c r="A3821" s="11">
        <v>42108</v>
      </c>
      <c r="B3821" s="13">
        <v>62176.542546142926</v>
      </c>
      <c r="C3821" s="6">
        <v>16.9785</v>
      </c>
      <c r="D3821" s="6">
        <f t="shared" si="118"/>
        <v>2.2638000000000003</v>
      </c>
      <c r="E3821" s="1">
        <f>LOOKUP(A3821,'Crude Price'!A3821:A7752,'Crude Price'!C3821:C7752)</f>
        <v>57.69</v>
      </c>
      <c r="F3821" s="15">
        <f t="shared" si="119"/>
        <v>3.9240769630785238E-2</v>
      </c>
    </row>
    <row r="3822" spans="1:6">
      <c r="A3822" s="11">
        <v>42109</v>
      </c>
      <c r="B3822" s="13">
        <v>61664.10525319451</v>
      </c>
      <c r="C3822" s="6">
        <v>16.9785</v>
      </c>
      <c r="D3822" s="6">
        <f t="shared" si="118"/>
        <v>2.2638000000000003</v>
      </c>
      <c r="E3822" s="1">
        <f>LOOKUP(A3822,'Crude Price'!A3822:A7753,'Crude Price'!C3822:C7753)</f>
        <v>59.32</v>
      </c>
      <c r="F3822" s="15">
        <f t="shared" si="119"/>
        <v>3.8162508428860424E-2</v>
      </c>
    </row>
    <row r="3823" spans="1:6">
      <c r="A3823" s="11">
        <v>42110</v>
      </c>
      <c r="B3823" s="13">
        <v>60511.121344060579</v>
      </c>
      <c r="C3823" s="6">
        <v>16.9785</v>
      </c>
      <c r="D3823" s="6">
        <f t="shared" si="118"/>
        <v>2.2638000000000003</v>
      </c>
      <c r="E3823" s="1">
        <f>LOOKUP(A3823,'Crude Price'!A3823:A7754,'Crude Price'!C3823:C7754)</f>
        <v>60.13</v>
      </c>
      <c r="F3823" s="15">
        <f t="shared" si="119"/>
        <v>3.7648428405122239E-2</v>
      </c>
    </row>
    <row r="3824" spans="1:6">
      <c r="A3824" s="11">
        <v>42111</v>
      </c>
      <c r="B3824" s="13">
        <v>60254.902697586374</v>
      </c>
      <c r="C3824" s="6">
        <v>16.9785</v>
      </c>
      <c r="D3824" s="6">
        <f t="shared" si="118"/>
        <v>2.2638000000000003</v>
      </c>
      <c r="E3824" s="1">
        <f>LOOKUP(A3824,'Crude Price'!A3824:A7755,'Crude Price'!C3824:C7755)</f>
        <v>61.31</v>
      </c>
      <c r="F3824" s="15">
        <f t="shared" si="119"/>
        <v>3.6923829717827435E-2</v>
      </c>
    </row>
    <row r="3825" spans="1:6">
      <c r="A3825" s="11">
        <v>42114</v>
      </c>
      <c r="B3825" s="13">
        <v>64239.467960246111</v>
      </c>
      <c r="C3825" s="6">
        <v>17.787000000000003</v>
      </c>
      <c r="D3825" s="6">
        <f t="shared" si="118"/>
        <v>2.3716000000000004</v>
      </c>
      <c r="E3825" s="1">
        <f>LOOKUP(A3825,'Crude Price'!A3825:A7756,'Crude Price'!C3825:C7756)</f>
        <v>61.2</v>
      </c>
      <c r="F3825" s="15">
        <f t="shared" si="119"/>
        <v>3.8751633986928109E-2</v>
      </c>
    </row>
    <row r="3826" spans="1:6">
      <c r="A3826" s="11">
        <v>42115</v>
      </c>
      <c r="B3826" s="13">
        <v>66789.087032655007</v>
      </c>
      <c r="C3826" s="6">
        <v>18.326000000000004</v>
      </c>
      <c r="D3826" s="6">
        <f t="shared" si="118"/>
        <v>2.4434666666666671</v>
      </c>
      <c r="E3826" s="1">
        <f>LOOKUP(A3826,'Crude Price'!A3826:A7757,'Crude Price'!C3826:C7757)</f>
        <v>60.12</v>
      </c>
      <c r="F3826" s="15">
        <f t="shared" si="119"/>
        <v>4.0643158128188077E-2</v>
      </c>
    </row>
    <row r="3827" spans="1:6">
      <c r="A3827" s="11">
        <v>42116</v>
      </c>
      <c r="B3827" s="13">
        <v>62676.412446758179</v>
      </c>
      <c r="C3827" s="6">
        <v>17.517500000000002</v>
      </c>
      <c r="D3827" s="6">
        <f t="shared" si="118"/>
        <v>2.335666666666667</v>
      </c>
      <c r="E3827" s="1">
        <f>LOOKUP(A3827,'Crude Price'!A3827:A7758,'Crude Price'!C3827:C7758)</f>
        <v>60.12</v>
      </c>
      <c r="F3827" s="15">
        <f t="shared" si="119"/>
        <v>3.8850077622532717E-2</v>
      </c>
    </row>
    <row r="3828" spans="1:6">
      <c r="A3828" s="11">
        <v>42117</v>
      </c>
      <c r="B3828" s="13">
        <v>61305.520918125883</v>
      </c>
      <c r="C3828" s="6">
        <v>17.248000000000001</v>
      </c>
      <c r="D3828" s="6">
        <f t="shared" si="118"/>
        <v>2.2997333333333336</v>
      </c>
      <c r="E3828" s="1">
        <f>LOOKUP(A3828,'Crude Price'!A3828:A7759,'Crude Price'!C3828:C7759)</f>
        <v>62.66</v>
      </c>
      <c r="F3828" s="15">
        <f t="shared" si="119"/>
        <v>3.6701776784764342E-2</v>
      </c>
    </row>
    <row r="3829" spans="1:6">
      <c r="A3829" s="11">
        <v>42118</v>
      </c>
      <c r="B3829" s="13">
        <v>55821.954803596775</v>
      </c>
      <c r="C3829" s="6">
        <v>16.170000000000002</v>
      </c>
      <c r="D3829" s="6">
        <f t="shared" si="118"/>
        <v>2.1560000000000001</v>
      </c>
      <c r="E3829" s="1">
        <f>LOOKUP(A3829,'Crude Price'!A3829:A7760,'Crude Price'!C3829:C7760)</f>
        <v>62.96</v>
      </c>
      <c r="F3829" s="15">
        <f t="shared" si="119"/>
        <v>3.424396442185515E-2</v>
      </c>
    </row>
    <row r="3830" spans="1:6">
      <c r="A3830" s="11">
        <v>42121</v>
      </c>
      <c r="B3830" s="13">
        <v>54387.008613345948</v>
      </c>
      <c r="C3830" s="6">
        <v>15.900500000000001</v>
      </c>
      <c r="D3830" s="6">
        <f t="shared" si="118"/>
        <v>2.1200666666666668</v>
      </c>
      <c r="E3830" s="1">
        <f>LOOKUP(A3830,'Crude Price'!A3830:A7761,'Crude Price'!C3830:C7761)</f>
        <v>62.86</v>
      </c>
      <c r="F3830" s="15">
        <f t="shared" si="119"/>
        <v>3.3726800296956204E-2</v>
      </c>
    </row>
    <row r="3831" spans="1:6">
      <c r="A3831" s="11">
        <v>42122</v>
      </c>
      <c r="B3831" s="13">
        <v>55629.79081874113</v>
      </c>
      <c r="C3831" s="6">
        <v>16.170000000000002</v>
      </c>
      <c r="D3831" s="6">
        <f t="shared" si="118"/>
        <v>2.1560000000000001</v>
      </c>
      <c r="E3831" s="1">
        <f>LOOKUP(A3831,'Crude Price'!A3831:A7762,'Crude Price'!C3831:C7762)</f>
        <v>62.61</v>
      </c>
      <c r="F3831" s="15">
        <f t="shared" si="119"/>
        <v>3.4435393707075553E-2</v>
      </c>
    </row>
    <row r="3832" spans="1:6">
      <c r="A3832" s="11">
        <v>42123</v>
      </c>
      <c r="B3832" s="13">
        <v>55501.681495504017</v>
      </c>
      <c r="C3832" s="6">
        <v>16.170000000000002</v>
      </c>
      <c r="D3832" s="6">
        <f t="shared" si="118"/>
        <v>2.1560000000000001</v>
      </c>
      <c r="E3832" s="1">
        <f>LOOKUP(A3832,'Crude Price'!A3832:A7763,'Crude Price'!C3832:C7763)</f>
        <v>63.97</v>
      </c>
      <c r="F3832" s="15">
        <f t="shared" si="119"/>
        <v>3.3703298421134911E-2</v>
      </c>
    </row>
    <row r="3833" spans="1:6">
      <c r="A3833" s="11">
        <v>42124</v>
      </c>
      <c r="B3833" s="13">
        <v>55373.572172266926</v>
      </c>
      <c r="C3833" s="6">
        <v>16.170000000000002</v>
      </c>
      <c r="D3833" s="6">
        <f t="shared" si="118"/>
        <v>2.1560000000000001</v>
      </c>
      <c r="E3833" s="1">
        <f>LOOKUP(A3833,'Crude Price'!A3833:A7764,'Crude Price'!C3833:C7764)</f>
        <v>63.9</v>
      </c>
      <c r="F3833" s="15">
        <f t="shared" si="119"/>
        <v>3.3740219092331769E-2</v>
      </c>
    </row>
    <row r="3834" spans="1:6">
      <c r="A3834" s="11">
        <v>42125</v>
      </c>
      <c r="B3834" s="13">
        <v>55181.40818741126</v>
      </c>
      <c r="C3834" s="6">
        <v>16.170000000000002</v>
      </c>
      <c r="D3834" s="6">
        <f t="shared" si="118"/>
        <v>2.1560000000000001</v>
      </c>
      <c r="E3834" s="1">
        <f>LOOKUP(A3834,'Crude Price'!A3834:A7765,'Crude Price'!C3834:C7765)</f>
        <v>64.13</v>
      </c>
      <c r="F3834" s="15">
        <f t="shared" si="119"/>
        <v>3.3619210977701548E-2</v>
      </c>
    </row>
    <row r="3835" spans="1:6">
      <c r="A3835" s="11">
        <v>42129</v>
      </c>
      <c r="B3835" s="13">
        <v>51991.24249881685</v>
      </c>
      <c r="C3835" s="6">
        <v>15.631</v>
      </c>
      <c r="D3835" s="6">
        <f t="shared" si="118"/>
        <v>2.0841333333333334</v>
      </c>
      <c r="E3835" s="1">
        <f>LOOKUP(A3835,'Crude Price'!A3835:A7766,'Crude Price'!C3835:C7766)</f>
        <v>65.44</v>
      </c>
      <c r="F3835" s="15">
        <f t="shared" si="119"/>
        <v>3.1848003259983701E-2</v>
      </c>
    </row>
    <row r="3836" spans="1:6">
      <c r="A3836" s="11">
        <v>42130</v>
      </c>
      <c r="B3836" s="13">
        <v>49057.295456696644</v>
      </c>
      <c r="C3836" s="6">
        <v>15.092000000000002</v>
      </c>
      <c r="D3836" s="6">
        <f t="shared" si="118"/>
        <v>2.0122666666666671</v>
      </c>
      <c r="E3836" s="1">
        <f>LOOKUP(A3836,'Crude Price'!A3836:A7767,'Crude Price'!C3836:C7767)</f>
        <v>66.22</v>
      </c>
      <c r="F3836" s="15">
        <f t="shared" si="119"/>
        <v>3.0387596899224812E-2</v>
      </c>
    </row>
    <row r="3837" spans="1:6">
      <c r="A3837" s="11">
        <v>42131</v>
      </c>
      <c r="B3837" s="13">
        <v>54348.697586370086</v>
      </c>
      <c r="C3837" s="6">
        <v>16.170000000000002</v>
      </c>
      <c r="D3837" s="6">
        <f t="shared" si="118"/>
        <v>2.1560000000000001</v>
      </c>
      <c r="E3837" s="1">
        <f>LOOKUP(A3837,'Crude Price'!A3837:A7768,'Crude Price'!C3837:C7768)</f>
        <v>64.930000000000007</v>
      </c>
      <c r="F3837" s="15">
        <f t="shared" si="119"/>
        <v>3.3204989989219155E-2</v>
      </c>
    </row>
    <row r="3838" spans="1:6">
      <c r="A3838" s="11">
        <v>42132</v>
      </c>
      <c r="B3838" s="13">
        <v>57090.480643634663</v>
      </c>
      <c r="C3838" s="6">
        <v>16.709000000000003</v>
      </c>
      <c r="D3838" s="6">
        <f t="shared" si="118"/>
        <v>2.2278666666666669</v>
      </c>
      <c r="E3838" s="1">
        <f>LOOKUP(A3838,'Crude Price'!A3838:A7769,'Crude Price'!C3838:C7769)</f>
        <v>63.82</v>
      </c>
      <c r="F3838" s="15">
        <f t="shared" si="119"/>
        <v>3.4908597095999166E-2</v>
      </c>
    </row>
    <row r="3839" spans="1:6">
      <c r="A3839" s="11">
        <v>42135</v>
      </c>
      <c r="B3839" s="13">
        <v>58397.317510648369</v>
      </c>
      <c r="C3839" s="6">
        <v>16.9785</v>
      </c>
      <c r="D3839" s="6">
        <f t="shared" si="118"/>
        <v>2.2638000000000003</v>
      </c>
      <c r="E3839" s="1">
        <f>LOOKUP(A3839,'Crude Price'!A3839:A7770,'Crude Price'!C3839:C7770)</f>
        <v>62.82</v>
      </c>
      <c r="F3839" s="15">
        <f t="shared" si="119"/>
        <v>3.6036294173829996E-2</v>
      </c>
    </row>
    <row r="3840" spans="1:6">
      <c r="A3840" s="11">
        <v>42136</v>
      </c>
      <c r="B3840" s="13">
        <v>58653.53615712258</v>
      </c>
      <c r="C3840" s="6">
        <v>16.9785</v>
      </c>
      <c r="D3840" s="6">
        <f t="shared" si="118"/>
        <v>2.2638000000000003</v>
      </c>
      <c r="E3840" s="1">
        <f>LOOKUP(A3840,'Crude Price'!A3840:A7771,'Crude Price'!C3840:C7771)</f>
        <v>65.09</v>
      </c>
      <c r="F3840" s="15">
        <f t="shared" si="119"/>
        <v>3.4779536027039488E-2</v>
      </c>
    </row>
    <row r="3841" spans="1:6">
      <c r="A3841" s="11">
        <v>42137</v>
      </c>
      <c r="B3841" s="13">
        <v>64137.102271651704</v>
      </c>
      <c r="C3841" s="6">
        <v>18.056500000000003</v>
      </c>
      <c r="D3841" s="6">
        <f t="shared" si="118"/>
        <v>2.4075333333333337</v>
      </c>
      <c r="E3841" s="1">
        <f>LOOKUP(A3841,'Crude Price'!A3841:A7772,'Crude Price'!C3841:C7772)</f>
        <v>66.33</v>
      </c>
      <c r="F3841" s="15">
        <f t="shared" si="119"/>
        <v>3.6296296296296306E-2</v>
      </c>
    </row>
    <row r="3842" spans="1:6">
      <c r="A3842" s="11">
        <v>42138</v>
      </c>
      <c r="B3842" s="13">
        <v>68441.940842404176</v>
      </c>
      <c r="C3842" s="6">
        <v>18.865000000000002</v>
      </c>
      <c r="D3842" s="6">
        <f t="shared" si="118"/>
        <v>2.5153333333333334</v>
      </c>
      <c r="E3842" s="1">
        <f>LOOKUP(A3842,'Crude Price'!A3842:A7773,'Crude Price'!C3842:C7773)</f>
        <v>65.58</v>
      </c>
      <c r="F3842" s="15">
        <f t="shared" si="119"/>
        <v>3.8355189590322254E-2</v>
      </c>
    </row>
    <row r="3843" spans="1:6">
      <c r="A3843" s="11">
        <v>42139</v>
      </c>
      <c r="B3843" s="13">
        <v>78166.290866067211</v>
      </c>
      <c r="C3843" s="6">
        <v>20.751500000000004</v>
      </c>
      <c r="D3843" s="6">
        <f t="shared" ref="D3843:D3856" si="120">C3843/7.5</f>
        <v>2.766866666666667</v>
      </c>
      <c r="E3843" s="1">
        <f>LOOKUP(A3843,'Crude Price'!A3843:A7774,'Crude Price'!C3843:C7774)</f>
        <v>64.69</v>
      </c>
      <c r="F3843" s="15">
        <f t="shared" ref="F3843:F3856" si="121">D3843/E3843</f>
        <v>4.2771165043540997E-2</v>
      </c>
    </row>
    <row r="3844" spans="1:6">
      <c r="A3844" s="11">
        <v>42142</v>
      </c>
      <c r="B3844" s="13">
        <v>79537.182394699485</v>
      </c>
      <c r="C3844" s="6">
        <v>21.021000000000004</v>
      </c>
      <c r="D3844" s="6">
        <f t="shared" si="120"/>
        <v>2.8028000000000004</v>
      </c>
      <c r="E3844" s="1">
        <f>LOOKUP(A3844,'Crude Price'!A3844:A7775,'Crude Price'!C3844:C7775)</f>
        <v>65.150000000000006</v>
      </c>
      <c r="F3844" s="15">
        <f t="shared" si="121"/>
        <v>4.3020721412125866E-2</v>
      </c>
    </row>
    <row r="3845" spans="1:6">
      <c r="A3845" s="11">
        <v>42143</v>
      </c>
      <c r="B3845" s="13">
        <v>76859.453999053483</v>
      </c>
      <c r="C3845" s="6">
        <v>20.482000000000003</v>
      </c>
      <c r="D3845" s="6">
        <f t="shared" si="120"/>
        <v>2.7309333333333337</v>
      </c>
      <c r="E3845" s="1">
        <f>LOOKUP(A3845,'Crude Price'!A3845:A7776,'Crude Price'!C3845:C7776)</f>
        <v>63.48</v>
      </c>
      <c r="F3845" s="15">
        <f t="shared" si="121"/>
        <v>4.3020373871035501E-2</v>
      </c>
    </row>
    <row r="3846" spans="1:6">
      <c r="A3846" s="11">
        <v>42144</v>
      </c>
      <c r="B3846" s="13">
        <v>79665.29171793659</v>
      </c>
      <c r="C3846" s="6">
        <v>21.021000000000004</v>
      </c>
      <c r="D3846" s="6">
        <f t="shared" si="120"/>
        <v>2.8028000000000004</v>
      </c>
      <c r="E3846" s="1">
        <f>LOOKUP(A3846,'Crude Price'!A3846:A7777,'Crude Price'!C3846:C7777)</f>
        <v>63.52</v>
      </c>
      <c r="F3846" s="15">
        <f t="shared" si="121"/>
        <v>4.4124685138539045E-2</v>
      </c>
    </row>
    <row r="3847" spans="1:6">
      <c r="A3847" s="11">
        <v>42145</v>
      </c>
      <c r="B3847" s="13">
        <v>76987.563322290604</v>
      </c>
      <c r="C3847" s="6">
        <v>20.482000000000003</v>
      </c>
      <c r="D3847" s="6">
        <f t="shared" si="120"/>
        <v>2.7309333333333337</v>
      </c>
      <c r="E3847" s="1">
        <f>LOOKUP(A3847,'Crude Price'!A3847:A7778,'Crude Price'!C3847:C7778)</f>
        <v>64.7</v>
      </c>
      <c r="F3847" s="15">
        <f t="shared" si="121"/>
        <v>4.2209170530654302E-2</v>
      </c>
    </row>
    <row r="3848" spans="1:6">
      <c r="A3848" s="11">
        <v>42146</v>
      </c>
      <c r="B3848" s="13">
        <v>74309.834926644573</v>
      </c>
      <c r="C3848" s="6">
        <v>19.943000000000001</v>
      </c>
      <c r="D3848" s="6">
        <f t="shared" si="120"/>
        <v>2.6590666666666669</v>
      </c>
      <c r="E3848" s="1">
        <f>LOOKUP(A3848,'Crude Price'!A3848:A7779,'Crude Price'!C3848:C7779)</f>
        <v>64.7</v>
      </c>
      <c r="F3848" s="15">
        <f t="shared" si="121"/>
        <v>4.1098402885110769E-2</v>
      </c>
    </row>
    <row r="3849" spans="1:6">
      <c r="A3849" s="11">
        <v>42150</v>
      </c>
      <c r="B3849" s="13">
        <v>66148.540416469492</v>
      </c>
      <c r="C3849" s="6">
        <v>18.326000000000004</v>
      </c>
      <c r="D3849" s="6">
        <f t="shared" si="120"/>
        <v>2.4434666666666671</v>
      </c>
      <c r="E3849" s="1">
        <f>LOOKUP(A3849,'Crude Price'!A3849:A7780,'Crude Price'!C3849:C7780)</f>
        <v>61.65</v>
      </c>
      <c r="F3849" s="15">
        <f t="shared" si="121"/>
        <v>3.9634495809678302E-2</v>
      </c>
    </row>
    <row r="3850" spans="1:6">
      <c r="A3850" s="11">
        <v>42151</v>
      </c>
      <c r="B3850" s="13">
        <v>62099.920492191217</v>
      </c>
      <c r="C3850" s="6">
        <v>17.517500000000002</v>
      </c>
      <c r="D3850" s="6">
        <f t="shared" si="120"/>
        <v>2.335666666666667</v>
      </c>
      <c r="E3850" s="1">
        <f>LOOKUP(A3850,'Crude Price'!A3850:A7781,'Crude Price'!C3850:C7781)</f>
        <v>61.35</v>
      </c>
      <c r="F3850" s="15">
        <f t="shared" si="121"/>
        <v>3.8071176310785118E-2</v>
      </c>
    </row>
    <row r="3851" spans="1:6">
      <c r="A3851" s="11">
        <v>42152</v>
      </c>
      <c r="B3851" s="13">
        <v>60793.083625177474</v>
      </c>
      <c r="C3851" s="6">
        <v>17.248000000000001</v>
      </c>
      <c r="D3851" s="6">
        <f t="shared" si="120"/>
        <v>2.2997333333333336</v>
      </c>
      <c r="E3851" s="1">
        <f>LOOKUP(A3851,'Crude Price'!A3851:A7782,'Crude Price'!C3851:C7782)</f>
        <v>60.12</v>
      </c>
      <c r="F3851" s="15">
        <f t="shared" si="121"/>
        <v>3.8252384120647603E-2</v>
      </c>
    </row>
    <row r="3852" spans="1:6">
      <c r="A3852" s="11">
        <v>42153</v>
      </c>
      <c r="B3852" s="13">
        <v>59486.246758163754</v>
      </c>
      <c r="C3852" s="6">
        <v>16.9785</v>
      </c>
      <c r="D3852" s="6">
        <f t="shared" si="120"/>
        <v>2.2638000000000003</v>
      </c>
      <c r="E3852" s="1">
        <f>LOOKUP(A3852,'Crude Price'!A3852:A7783,'Crude Price'!C3852:C7783)</f>
        <v>63.16</v>
      </c>
      <c r="F3852" s="15">
        <f t="shared" si="121"/>
        <v>3.5842305256491458E-2</v>
      </c>
    </row>
    <row r="3853" spans="1:6">
      <c r="A3853" s="11">
        <v>42156</v>
      </c>
      <c r="B3853" s="13">
        <v>56680.409039280661</v>
      </c>
      <c r="C3853" s="6">
        <v>16.439500000000002</v>
      </c>
      <c r="D3853" s="6">
        <f t="shared" si="120"/>
        <v>2.1919333333333335</v>
      </c>
      <c r="E3853" s="1">
        <f>LOOKUP(A3853,'Crude Price'!A3853:A7784,'Crude Price'!C3853:C7784)</f>
        <v>62.87</v>
      </c>
      <c r="F3853" s="15">
        <f t="shared" si="121"/>
        <v>3.4864535284449397E-2</v>
      </c>
    </row>
    <row r="3854" spans="1:6">
      <c r="A3854" s="11">
        <v>42157</v>
      </c>
      <c r="B3854" s="13">
        <v>56680.409039280661</v>
      </c>
      <c r="C3854" s="6">
        <v>16.439500000000002</v>
      </c>
      <c r="D3854" s="6">
        <f t="shared" si="120"/>
        <v>2.1919333333333335</v>
      </c>
      <c r="E3854" s="1">
        <f>LOOKUP(A3854,'Crude Price'!A3854:A7785,'Crude Price'!C3854:C7785)</f>
        <v>62.87</v>
      </c>
      <c r="F3854" s="15">
        <f t="shared" si="121"/>
        <v>3.4864535284449397E-2</v>
      </c>
    </row>
    <row r="3855" spans="1:6">
      <c r="A3855" s="11">
        <v>42158</v>
      </c>
      <c r="B3855" s="13">
        <v>55245.46284902982</v>
      </c>
      <c r="C3855" s="6">
        <v>16.170000000000002</v>
      </c>
      <c r="D3855" s="6">
        <f t="shared" si="120"/>
        <v>2.1560000000000001</v>
      </c>
      <c r="E3855" s="1">
        <f>LOOKUP(A3855,'Crude Price'!A3855:A7786,'Crude Price'!C3855:C7786)</f>
        <v>62.87</v>
      </c>
      <c r="F3855" s="15">
        <f t="shared" si="121"/>
        <v>3.4292985525687929E-2</v>
      </c>
    </row>
    <row r="3856" spans="1:6">
      <c r="A3856" s="11">
        <v>42159</v>
      </c>
      <c r="B3856" s="13">
        <v>55821.954803596775</v>
      </c>
      <c r="C3856" s="6">
        <v>16.170000000000002</v>
      </c>
      <c r="D3856" s="6">
        <f t="shared" si="120"/>
        <v>2.1560000000000001</v>
      </c>
      <c r="E3856" s="1">
        <f>LOOKUP(A3856,'Crude Price'!A3856:A7787,'Crude Price'!C3856:C7787)</f>
        <v>62.87</v>
      </c>
      <c r="F3856" s="15">
        <f t="shared" si="121"/>
        <v>3.4292985525687929E-2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4"/>
  <sheetViews>
    <sheetView tabSelected="1" workbookViewId="0">
      <selection activeCell="A2" sqref="A2"/>
    </sheetView>
  </sheetViews>
  <sheetFormatPr baseColWidth="10" defaultColWidth="8.83203125" defaultRowHeight="14" x14ac:dyDescent="0"/>
  <cols>
    <col min="1" max="1" width="14.83203125" bestFit="1" customWidth="1"/>
  </cols>
  <sheetData>
    <row r="1" spans="1:4">
      <c r="A1" s="20" t="s">
        <v>23</v>
      </c>
      <c r="B1" s="19" t="s">
        <v>36</v>
      </c>
      <c r="C1" s="19" t="s">
        <v>37</v>
      </c>
      <c r="D1" s="19"/>
    </row>
    <row r="2" spans="1:4">
      <c r="A2" s="21">
        <v>36529</v>
      </c>
      <c r="B2" s="18">
        <v>25.56</v>
      </c>
      <c r="C2" s="18">
        <v>23.95</v>
      </c>
    </row>
    <row r="3" spans="1:4">
      <c r="A3" s="21">
        <v>36530</v>
      </c>
      <c r="B3" s="18">
        <v>24.65</v>
      </c>
      <c r="C3" s="18">
        <v>23.72</v>
      </c>
    </row>
    <row r="4" spans="1:4">
      <c r="A4" s="21">
        <v>36531</v>
      </c>
      <c r="B4" s="18">
        <v>24.79</v>
      </c>
      <c r="C4" s="18">
        <v>23.55</v>
      </c>
    </row>
    <row r="5" spans="1:4">
      <c r="A5" s="21">
        <v>36532</v>
      </c>
      <c r="B5" s="18">
        <v>24.79</v>
      </c>
      <c r="C5" s="18">
        <v>23.35</v>
      </c>
    </row>
    <row r="6" spans="1:4">
      <c r="A6" s="21">
        <v>36535</v>
      </c>
      <c r="B6" s="18">
        <v>24.71</v>
      </c>
      <c r="C6" s="18">
        <v>22.77</v>
      </c>
    </row>
    <row r="7" spans="1:4">
      <c r="A7" s="21">
        <v>36536</v>
      </c>
      <c r="B7" s="18">
        <v>25.69</v>
      </c>
      <c r="C7" s="18">
        <v>23.93</v>
      </c>
    </row>
    <row r="8" spans="1:4">
      <c r="A8" s="21">
        <v>36537</v>
      </c>
      <c r="B8" s="18">
        <v>26.3</v>
      </c>
      <c r="C8" s="18">
        <v>24.62</v>
      </c>
    </row>
    <row r="9" spans="1:4">
      <c r="A9" s="21">
        <v>36538</v>
      </c>
      <c r="B9" s="18">
        <v>26.63</v>
      </c>
      <c r="C9" s="18">
        <v>24.9</v>
      </c>
    </row>
    <row r="10" spans="1:4">
      <c r="A10" s="21">
        <v>36539</v>
      </c>
      <c r="B10" s="18">
        <v>28.01</v>
      </c>
      <c r="C10" s="18">
        <v>25.5</v>
      </c>
    </row>
    <row r="11" spans="1:4">
      <c r="A11" s="21">
        <v>36542</v>
      </c>
      <c r="B11" s="18"/>
      <c r="C11" s="18">
        <v>25.99</v>
      </c>
    </row>
    <row r="12" spans="1:4">
      <c r="A12" s="21">
        <v>36543</v>
      </c>
      <c r="B12" s="18">
        <v>28.98</v>
      </c>
      <c r="C12" s="18">
        <v>26.31</v>
      </c>
    </row>
    <row r="13" spans="1:4">
      <c r="A13" s="21">
        <v>36544</v>
      </c>
      <c r="B13" s="18">
        <v>29.11</v>
      </c>
      <c r="C13" s="18">
        <v>26.17</v>
      </c>
    </row>
    <row r="14" spans="1:4">
      <c r="A14" s="21">
        <v>36545</v>
      </c>
      <c r="B14" s="18">
        <v>29.67</v>
      </c>
      <c r="C14" s="18">
        <v>26.26</v>
      </c>
    </row>
    <row r="15" spans="1:4">
      <c r="A15" s="21">
        <v>36546</v>
      </c>
      <c r="B15" s="18">
        <v>29.71</v>
      </c>
      <c r="C15" s="18">
        <v>27.18</v>
      </c>
    </row>
    <row r="16" spans="1:4">
      <c r="A16" s="21">
        <v>36549</v>
      </c>
      <c r="B16" s="18">
        <v>29.25</v>
      </c>
      <c r="C16" s="18">
        <v>27.02</v>
      </c>
    </row>
    <row r="17" spans="1:3">
      <c r="A17" s="21">
        <v>36550</v>
      </c>
      <c r="B17" s="18">
        <v>30.28</v>
      </c>
      <c r="C17" s="18">
        <v>27.24</v>
      </c>
    </row>
    <row r="18" spans="1:3">
      <c r="A18" s="21">
        <v>36551</v>
      </c>
      <c r="B18" s="18">
        <v>27.66</v>
      </c>
      <c r="C18" s="18">
        <v>27.18</v>
      </c>
    </row>
    <row r="19" spans="1:3">
      <c r="A19" s="21">
        <v>36552</v>
      </c>
      <c r="B19" s="18">
        <v>27.22</v>
      </c>
      <c r="C19" s="18">
        <v>26.91</v>
      </c>
    </row>
    <row r="20" spans="1:3">
      <c r="A20" s="21">
        <v>36553</v>
      </c>
      <c r="B20" s="18">
        <v>27.27</v>
      </c>
      <c r="C20" s="18">
        <v>26.59</v>
      </c>
    </row>
    <row r="21" spans="1:3">
      <c r="A21" s="21">
        <v>36556</v>
      </c>
      <c r="B21" s="18">
        <v>27.65</v>
      </c>
      <c r="C21" s="18">
        <v>27.08</v>
      </c>
    </row>
    <row r="22" spans="1:3">
      <c r="A22" s="21">
        <v>36557</v>
      </c>
      <c r="B22" s="18">
        <v>28.28</v>
      </c>
      <c r="C22" s="18">
        <v>27.35</v>
      </c>
    </row>
    <row r="23" spans="1:3">
      <c r="A23" s="21">
        <v>36558</v>
      </c>
      <c r="B23" s="18">
        <v>27.52</v>
      </c>
      <c r="C23" s="18">
        <v>27.15</v>
      </c>
    </row>
    <row r="24" spans="1:3">
      <c r="A24" s="21">
        <v>36559</v>
      </c>
      <c r="B24" s="18">
        <v>28.26</v>
      </c>
      <c r="C24" s="18">
        <v>27.6</v>
      </c>
    </row>
    <row r="25" spans="1:3">
      <c r="A25" s="21">
        <v>36560</v>
      </c>
      <c r="B25" s="18">
        <v>28.67</v>
      </c>
      <c r="C25" s="18">
        <v>27.48</v>
      </c>
    </row>
    <row r="26" spans="1:3">
      <c r="A26" s="21">
        <v>36563</v>
      </c>
      <c r="B26" s="18">
        <v>28.4</v>
      </c>
      <c r="C26" s="18">
        <v>27.94</v>
      </c>
    </row>
    <row r="27" spans="1:3">
      <c r="A27" s="21">
        <v>36564</v>
      </c>
      <c r="B27" s="18">
        <v>28.05</v>
      </c>
      <c r="C27" s="18">
        <v>27.61</v>
      </c>
    </row>
    <row r="28" spans="1:3">
      <c r="A28" s="21">
        <v>36565</v>
      </c>
      <c r="B28" s="18">
        <v>28.71</v>
      </c>
      <c r="C28" s="18">
        <v>27.44</v>
      </c>
    </row>
    <row r="29" spans="1:3">
      <c r="A29" s="21">
        <v>36566</v>
      </c>
      <c r="B29" s="18">
        <v>29.49</v>
      </c>
      <c r="C29" s="18">
        <v>27.32</v>
      </c>
    </row>
    <row r="30" spans="1:3">
      <c r="A30" s="21">
        <v>36567</v>
      </c>
      <c r="B30" s="18">
        <v>29.51</v>
      </c>
      <c r="C30" s="18">
        <v>27.82</v>
      </c>
    </row>
    <row r="31" spans="1:3">
      <c r="A31" s="21">
        <v>36570</v>
      </c>
      <c r="B31" s="18">
        <v>30.3</v>
      </c>
      <c r="C31" s="18">
        <v>28.03</v>
      </c>
    </row>
    <row r="32" spans="1:3">
      <c r="A32" s="21">
        <v>36571</v>
      </c>
      <c r="B32" s="18">
        <v>30.17</v>
      </c>
      <c r="C32" s="18">
        <v>28.12</v>
      </c>
    </row>
    <row r="33" spans="1:3">
      <c r="A33" s="21">
        <v>36572</v>
      </c>
      <c r="B33" s="18">
        <v>30.01</v>
      </c>
      <c r="C33" s="18">
        <v>28.11</v>
      </c>
    </row>
    <row r="34" spans="1:3">
      <c r="A34" s="21">
        <v>36573</v>
      </c>
      <c r="B34" s="18">
        <v>29.37</v>
      </c>
      <c r="C34" s="18">
        <v>27.54</v>
      </c>
    </row>
    <row r="35" spans="1:3">
      <c r="A35" s="21">
        <v>36574</v>
      </c>
      <c r="B35" s="18">
        <v>29.51</v>
      </c>
      <c r="C35" s="18">
        <v>27.26</v>
      </c>
    </row>
    <row r="36" spans="1:3">
      <c r="A36" s="21">
        <v>36577</v>
      </c>
      <c r="B36" s="18"/>
      <c r="C36" s="18">
        <v>26.93</v>
      </c>
    </row>
    <row r="37" spans="1:3">
      <c r="A37" s="21">
        <v>36578</v>
      </c>
      <c r="B37" s="18">
        <v>29.63</v>
      </c>
      <c r="C37" s="18">
        <v>27.22</v>
      </c>
    </row>
    <row r="38" spans="1:3">
      <c r="A38" s="21">
        <v>36579</v>
      </c>
      <c r="B38" s="18">
        <v>30.19</v>
      </c>
      <c r="C38" s="18">
        <v>27.92</v>
      </c>
    </row>
    <row r="39" spans="1:3">
      <c r="A39" s="21">
        <v>36580</v>
      </c>
      <c r="B39" s="18">
        <v>30.23</v>
      </c>
      <c r="C39" s="18">
        <v>28.21</v>
      </c>
    </row>
    <row r="40" spans="1:3">
      <c r="A40" s="21">
        <v>36581</v>
      </c>
      <c r="B40" s="18">
        <v>30.34</v>
      </c>
      <c r="C40" s="18">
        <v>28.53</v>
      </c>
    </row>
    <row r="41" spans="1:3">
      <c r="A41" s="21">
        <v>36584</v>
      </c>
      <c r="B41" s="18">
        <v>30.11</v>
      </c>
      <c r="C41" s="18">
        <v>28.7</v>
      </c>
    </row>
    <row r="42" spans="1:3">
      <c r="A42" s="21">
        <v>36585</v>
      </c>
      <c r="B42" s="18">
        <v>30.57</v>
      </c>
      <c r="C42" s="18">
        <v>29.01</v>
      </c>
    </row>
    <row r="43" spans="1:3">
      <c r="A43" s="21">
        <v>36586</v>
      </c>
      <c r="B43" s="18">
        <v>31.71</v>
      </c>
      <c r="C43" s="18">
        <v>29.78</v>
      </c>
    </row>
    <row r="44" spans="1:3">
      <c r="A44" s="21">
        <v>36587</v>
      </c>
      <c r="B44" s="18">
        <v>31.51</v>
      </c>
      <c r="C44" s="18">
        <v>30.12</v>
      </c>
    </row>
    <row r="45" spans="1:3">
      <c r="A45" s="21">
        <v>36588</v>
      </c>
      <c r="B45" s="18">
        <v>31.46</v>
      </c>
      <c r="C45" s="18">
        <v>29.83</v>
      </c>
    </row>
    <row r="46" spans="1:3">
      <c r="A46" s="21">
        <v>36591</v>
      </c>
      <c r="B46" s="18">
        <v>32.19</v>
      </c>
      <c r="C46" s="18">
        <v>30.08</v>
      </c>
    </row>
    <row r="47" spans="1:3">
      <c r="A47" s="21">
        <v>36592</v>
      </c>
      <c r="B47" s="18">
        <v>33.9</v>
      </c>
      <c r="C47" s="18">
        <v>31.93</v>
      </c>
    </row>
    <row r="48" spans="1:3">
      <c r="A48" s="21">
        <v>36593</v>
      </c>
      <c r="B48" s="18">
        <v>31.22</v>
      </c>
      <c r="C48" s="18">
        <v>31.41</v>
      </c>
    </row>
    <row r="49" spans="1:3">
      <c r="A49" s="21">
        <v>36594</v>
      </c>
      <c r="B49" s="18">
        <v>31.61</v>
      </c>
      <c r="C49" s="18">
        <v>29.11</v>
      </c>
    </row>
    <row r="50" spans="1:3">
      <c r="A50" s="21">
        <v>36595</v>
      </c>
      <c r="B50" s="18">
        <v>31.76</v>
      </c>
      <c r="C50" s="18">
        <v>28.97</v>
      </c>
    </row>
    <row r="51" spans="1:3">
      <c r="A51" s="21">
        <v>36598</v>
      </c>
      <c r="B51" s="18">
        <v>32.11</v>
      </c>
      <c r="C51" s="18">
        <v>29.25</v>
      </c>
    </row>
    <row r="52" spans="1:3">
      <c r="A52" s="21">
        <v>36599</v>
      </c>
      <c r="B52" s="18">
        <v>31.93</v>
      </c>
      <c r="C52" s="18">
        <v>28.83</v>
      </c>
    </row>
    <row r="53" spans="1:3">
      <c r="A53" s="21">
        <v>36600</v>
      </c>
      <c r="B53" s="18">
        <v>30.47</v>
      </c>
      <c r="C53" s="18">
        <v>28.03</v>
      </c>
    </row>
    <row r="54" spans="1:3">
      <c r="A54" s="21">
        <v>36601</v>
      </c>
      <c r="B54" s="18">
        <v>31.1</v>
      </c>
      <c r="C54" s="18">
        <v>27.97</v>
      </c>
    </row>
    <row r="55" spans="1:3">
      <c r="A55" s="21">
        <v>36602</v>
      </c>
      <c r="B55" s="18">
        <v>30.86</v>
      </c>
      <c r="C55" s="18">
        <v>27.87</v>
      </c>
    </row>
    <row r="56" spans="1:3">
      <c r="A56" s="21">
        <v>36605</v>
      </c>
      <c r="B56" s="18">
        <v>29.33</v>
      </c>
      <c r="C56" s="18">
        <v>25.59</v>
      </c>
    </row>
    <row r="57" spans="1:3">
      <c r="A57" s="21">
        <v>36606</v>
      </c>
      <c r="B57" s="18">
        <v>28.01</v>
      </c>
      <c r="C57" s="18">
        <v>24.93</v>
      </c>
    </row>
    <row r="58" spans="1:3">
      <c r="A58" s="21">
        <v>36607</v>
      </c>
      <c r="B58" s="18">
        <v>27.28</v>
      </c>
      <c r="C58" s="18">
        <v>25.77</v>
      </c>
    </row>
    <row r="59" spans="1:3">
      <c r="A59" s="21">
        <v>36608</v>
      </c>
      <c r="B59" s="18">
        <v>27.47</v>
      </c>
      <c r="C59" s="18">
        <v>25.32</v>
      </c>
    </row>
    <row r="60" spans="1:3">
      <c r="A60" s="21">
        <v>36609</v>
      </c>
      <c r="B60" s="18">
        <v>27.86</v>
      </c>
      <c r="C60" s="18">
        <v>25.74</v>
      </c>
    </row>
    <row r="61" spans="1:3">
      <c r="A61" s="21">
        <v>36612</v>
      </c>
      <c r="B61" s="18">
        <v>27.59</v>
      </c>
      <c r="C61" s="18">
        <v>25.16</v>
      </c>
    </row>
    <row r="62" spans="1:3">
      <c r="A62" s="21">
        <v>36613</v>
      </c>
      <c r="B62" s="18">
        <v>27.1</v>
      </c>
      <c r="C62" s="18">
        <v>24.8</v>
      </c>
    </row>
    <row r="63" spans="1:3">
      <c r="A63" s="21">
        <v>36614</v>
      </c>
      <c r="B63" s="18">
        <v>26.36</v>
      </c>
      <c r="C63" s="18">
        <v>23.77</v>
      </c>
    </row>
    <row r="64" spans="1:3">
      <c r="A64" s="21">
        <v>36615</v>
      </c>
      <c r="B64" s="18">
        <v>26.67</v>
      </c>
      <c r="C64" s="18">
        <v>23.94</v>
      </c>
    </row>
    <row r="65" spans="1:3">
      <c r="A65" s="21">
        <v>36616</v>
      </c>
      <c r="B65" s="18">
        <v>26.86</v>
      </c>
      <c r="C65" s="18">
        <v>23.98</v>
      </c>
    </row>
    <row r="66" spans="1:3">
      <c r="A66" s="21">
        <v>36619</v>
      </c>
      <c r="B66" s="18">
        <v>26.28</v>
      </c>
      <c r="C66" s="18">
        <v>24.62</v>
      </c>
    </row>
    <row r="67" spans="1:3">
      <c r="A67" s="21">
        <v>36620</v>
      </c>
      <c r="B67" s="18">
        <v>25.46</v>
      </c>
      <c r="C67" s="18">
        <v>23.26</v>
      </c>
    </row>
    <row r="68" spans="1:3">
      <c r="A68" s="21">
        <v>36621</v>
      </c>
      <c r="B68" s="18">
        <v>25.76</v>
      </c>
      <c r="C68" s="18">
        <v>22.98</v>
      </c>
    </row>
    <row r="69" spans="1:3">
      <c r="A69" s="21">
        <v>36622</v>
      </c>
      <c r="B69" s="18">
        <v>25.51</v>
      </c>
      <c r="C69" s="18">
        <v>22.9</v>
      </c>
    </row>
    <row r="70" spans="1:3">
      <c r="A70" s="21">
        <v>36623</v>
      </c>
      <c r="B70" s="18">
        <v>24.97</v>
      </c>
      <c r="C70" s="18">
        <v>22.63</v>
      </c>
    </row>
    <row r="71" spans="1:3">
      <c r="A71" s="21">
        <v>36626</v>
      </c>
      <c r="B71" s="18">
        <v>23.91</v>
      </c>
      <c r="C71" s="18">
        <v>21.08</v>
      </c>
    </row>
    <row r="72" spans="1:3">
      <c r="A72" s="21">
        <v>36627</v>
      </c>
      <c r="B72" s="18">
        <v>24.17</v>
      </c>
      <c r="C72" s="18">
        <v>21.05</v>
      </c>
    </row>
    <row r="73" spans="1:3">
      <c r="A73" s="21">
        <v>36628</v>
      </c>
      <c r="B73" s="18">
        <v>25.49</v>
      </c>
      <c r="C73" s="18">
        <v>21.4</v>
      </c>
    </row>
    <row r="74" spans="1:3">
      <c r="A74" s="21">
        <v>36629</v>
      </c>
      <c r="B74" s="18">
        <v>25.29</v>
      </c>
      <c r="C74" s="18">
        <v>22.65</v>
      </c>
    </row>
    <row r="75" spans="1:3">
      <c r="A75" s="21">
        <v>36630</v>
      </c>
      <c r="B75" s="18">
        <v>25.48</v>
      </c>
      <c r="C75" s="18">
        <v>22.13</v>
      </c>
    </row>
    <row r="76" spans="1:3">
      <c r="A76" s="21">
        <v>36633</v>
      </c>
      <c r="B76" s="18">
        <v>26.06</v>
      </c>
      <c r="C76" s="18">
        <v>22.2</v>
      </c>
    </row>
    <row r="77" spans="1:3">
      <c r="A77" s="21">
        <v>36634</v>
      </c>
      <c r="B77" s="18">
        <v>25.92</v>
      </c>
      <c r="C77" s="18">
        <v>22.67</v>
      </c>
    </row>
    <row r="78" spans="1:3">
      <c r="A78" s="21">
        <v>36635</v>
      </c>
      <c r="B78" s="18">
        <v>27.38</v>
      </c>
      <c r="C78" s="18">
        <v>23.5</v>
      </c>
    </row>
    <row r="79" spans="1:3">
      <c r="A79" s="21">
        <v>36636</v>
      </c>
      <c r="B79" s="18">
        <v>27.29</v>
      </c>
      <c r="C79" s="18">
        <v>23.57</v>
      </c>
    </row>
    <row r="80" spans="1:3">
      <c r="A80" s="21">
        <v>36640</v>
      </c>
      <c r="B80" s="18">
        <v>27.41</v>
      </c>
      <c r="C80" s="18"/>
    </row>
    <row r="81" spans="1:3">
      <c r="A81" s="21">
        <v>36641</v>
      </c>
      <c r="B81" s="18">
        <v>26.41</v>
      </c>
      <c r="C81" s="18">
        <v>23.36</v>
      </c>
    </row>
    <row r="82" spans="1:3">
      <c r="A82" s="21">
        <v>36642</v>
      </c>
      <c r="B82" s="18">
        <v>24.69</v>
      </c>
      <c r="C82" s="18">
        <v>22.9</v>
      </c>
    </row>
    <row r="83" spans="1:3">
      <c r="A83" s="21">
        <v>36643</v>
      </c>
      <c r="B83" s="18">
        <v>25.53</v>
      </c>
      <c r="C83" s="18">
        <v>23.07</v>
      </c>
    </row>
    <row r="84" spans="1:3">
      <c r="A84" s="21">
        <v>36644</v>
      </c>
      <c r="B84" s="18">
        <v>25.71</v>
      </c>
      <c r="C84" s="18">
        <v>23.79</v>
      </c>
    </row>
    <row r="85" spans="1:3">
      <c r="A85" s="21">
        <v>36647</v>
      </c>
      <c r="B85" s="18">
        <v>25.84</v>
      </c>
      <c r="C85" s="18"/>
    </row>
    <row r="86" spans="1:3">
      <c r="A86" s="21">
        <v>36648</v>
      </c>
      <c r="B86" s="18">
        <v>26.86</v>
      </c>
      <c r="C86" s="18">
        <v>24.73</v>
      </c>
    </row>
    <row r="87" spans="1:3">
      <c r="A87" s="21">
        <v>36649</v>
      </c>
      <c r="B87" s="18">
        <v>26.6</v>
      </c>
      <c r="C87" s="18">
        <v>25.13</v>
      </c>
    </row>
    <row r="88" spans="1:3">
      <c r="A88" s="21">
        <v>36650</v>
      </c>
      <c r="B88" s="18">
        <v>27.08</v>
      </c>
      <c r="C88" s="18">
        <v>25.06</v>
      </c>
    </row>
    <row r="89" spans="1:3">
      <c r="A89" s="21">
        <v>36651</v>
      </c>
      <c r="B89" s="18">
        <v>27.37</v>
      </c>
      <c r="C89" s="18">
        <v>24.93</v>
      </c>
    </row>
    <row r="90" spans="1:3">
      <c r="A90" s="21">
        <v>36654</v>
      </c>
      <c r="B90" s="18">
        <v>28.05</v>
      </c>
      <c r="C90" s="18">
        <v>26.03</v>
      </c>
    </row>
    <row r="91" spans="1:3">
      <c r="A91" s="21">
        <v>36655</v>
      </c>
      <c r="B91" s="18">
        <v>28.46</v>
      </c>
      <c r="C91" s="18">
        <v>26.69</v>
      </c>
    </row>
    <row r="92" spans="1:3">
      <c r="A92" s="21">
        <v>36656</v>
      </c>
      <c r="B92" s="18">
        <v>28.1</v>
      </c>
      <c r="C92" s="18">
        <v>26.59</v>
      </c>
    </row>
    <row r="93" spans="1:3">
      <c r="A93" s="21">
        <v>36657</v>
      </c>
      <c r="B93" s="18">
        <v>29.25</v>
      </c>
      <c r="C93" s="18">
        <v>27.22</v>
      </c>
    </row>
    <row r="94" spans="1:3">
      <c r="A94" s="21">
        <v>36658</v>
      </c>
      <c r="B94" s="18">
        <v>29.64</v>
      </c>
      <c r="C94" s="18">
        <v>27.98</v>
      </c>
    </row>
    <row r="95" spans="1:3">
      <c r="A95" s="21">
        <v>36661</v>
      </c>
      <c r="B95" s="18">
        <v>29.95</v>
      </c>
      <c r="C95" s="18">
        <v>28.26</v>
      </c>
    </row>
    <row r="96" spans="1:3">
      <c r="A96" s="21">
        <v>36662</v>
      </c>
      <c r="B96" s="18">
        <v>29.76</v>
      </c>
      <c r="C96" s="18">
        <v>28.78</v>
      </c>
    </row>
    <row r="97" spans="1:3">
      <c r="A97" s="21">
        <v>36663</v>
      </c>
      <c r="B97" s="18">
        <v>29.38</v>
      </c>
      <c r="C97" s="18">
        <v>28.4</v>
      </c>
    </row>
    <row r="98" spans="1:3">
      <c r="A98" s="21">
        <v>36664</v>
      </c>
      <c r="B98" s="18">
        <v>30.28</v>
      </c>
      <c r="C98" s="18">
        <v>28.9</v>
      </c>
    </row>
    <row r="99" spans="1:3">
      <c r="A99" s="21">
        <v>36665</v>
      </c>
      <c r="B99" s="18">
        <v>30.02</v>
      </c>
      <c r="C99" s="18">
        <v>29.01</v>
      </c>
    </row>
    <row r="100" spans="1:3">
      <c r="A100" s="21">
        <v>36668</v>
      </c>
      <c r="B100" s="18">
        <v>28.62</v>
      </c>
      <c r="C100" s="18">
        <v>28.45</v>
      </c>
    </row>
    <row r="101" spans="1:3">
      <c r="A101" s="21">
        <v>36669</v>
      </c>
      <c r="B101" s="18">
        <v>28.61</v>
      </c>
      <c r="C101" s="18">
        <v>28.12</v>
      </c>
    </row>
    <row r="102" spans="1:3">
      <c r="A102" s="21">
        <v>36670</v>
      </c>
      <c r="B102" s="18">
        <v>29.89</v>
      </c>
      <c r="C102" s="18">
        <v>28.97</v>
      </c>
    </row>
    <row r="103" spans="1:3">
      <c r="A103" s="21">
        <v>36671</v>
      </c>
      <c r="B103" s="18">
        <v>30.43</v>
      </c>
      <c r="C103" s="18">
        <v>29.62</v>
      </c>
    </row>
    <row r="104" spans="1:3">
      <c r="A104" s="21">
        <v>36672</v>
      </c>
      <c r="B104" s="18">
        <v>29.76</v>
      </c>
      <c r="C104" s="18">
        <v>30.09</v>
      </c>
    </row>
    <row r="105" spans="1:3">
      <c r="A105" s="21">
        <v>36676</v>
      </c>
      <c r="B105" s="18">
        <v>30.36</v>
      </c>
      <c r="C105" s="18">
        <v>29.89</v>
      </c>
    </row>
    <row r="106" spans="1:3">
      <c r="A106" s="21">
        <v>36677</v>
      </c>
      <c r="B106" s="18">
        <v>29.03</v>
      </c>
      <c r="C106" s="18">
        <v>29.64</v>
      </c>
    </row>
    <row r="107" spans="1:3">
      <c r="A107" s="21">
        <v>36678</v>
      </c>
      <c r="B107" s="18">
        <v>30.19</v>
      </c>
      <c r="C107" s="18">
        <v>29.69</v>
      </c>
    </row>
    <row r="108" spans="1:3">
      <c r="A108" s="21">
        <v>36679</v>
      </c>
      <c r="B108" s="18">
        <v>30.34</v>
      </c>
      <c r="C108" s="18">
        <v>29.35</v>
      </c>
    </row>
    <row r="109" spans="1:3">
      <c r="A109" s="21">
        <v>36682</v>
      </c>
      <c r="B109" s="18">
        <v>29.87</v>
      </c>
      <c r="C109" s="18">
        <v>28.27</v>
      </c>
    </row>
    <row r="110" spans="1:3">
      <c r="A110" s="21">
        <v>36683</v>
      </c>
      <c r="B110" s="18">
        <v>29.78</v>
      </c>
      <c r="C110" s="18">
        <v>28.42</v>
      </c>
    </row>
    <row r="111" spans="1:3">
      <c r="A111" s="21">
        <v>36684</v>
      </c>
      <c r="B111" s="18">
        <v>29.29</v>
      </c>
      <c r="C111" s="18">
        <v>28.32</v>
      </c>
    </row>
    <row r="112" spans="1:3">
      <c r="A112" s="21">
        <v>36685</v>
      </c>
      <c r="B112" s="18">
        <v>29.78</v>
      </c>
      <c r="C112" s="18">
        <v>29.34</v>
      </c>
    </row>
    <row r="113" spans="1:3">
      <c r="A113" s="21">
        <v>36686</v>
      </c>
      <c r="B113" s="18">
        <v>30.22</v>
      </c>
      <c r="C113" s="18">
        <v>29</v>
      </c>
    </row>
    <row r="114" spans="1:3">
      <c r="A114" s="21">
        <v>36689</v>
      </c>
      <c r="B114" s="18">
        <v>31.76</v>
      </c>
      <c r="C114" s="18">
        <v>30.1</v>
      </c>
    </row>
    <row r="115" spans="1:3">
      <c r="A115" s="21">
        <v>36690</v>
      </c>
      <c r="B115" s="18">
        <v>32.729999999999997</v>
      </c>
      <c r="C115" s="18">
        <v>30.4</v>
      </c>
    </row>
    <row r="116" spans="1:3">
      <c r="A116" s="21">
        <v>36691</v>
      </c>
      <c r="B116" s="18">
        <v>32.72</v>
      </c>
      <c r="C116" s="18">
        <v>30.12</v>
      </c>
    </row>
    <row r="117" spans="1:3">
      <c r="A117" s="21">
        <v>36692</v>
      </c>
      <c r="B117" s="18">
        <v>32.700000000000003</v>
      </c>
      <c r="C117" s="18">
        <v>29.77</v>
      </c>
    </row>
    <row r="118" spans="1:3">
      <c r="A118" s="21">
        <v>36693</v>
      </c>
      <c r="B118" s="18">
        <v>32.35</v>
      </c>
      <c r="C118" s="18">
        <v>28.68</v>
      </c>
    </row>
    <row r="119" spans="1:3">
      <c r="A119" s="21">
        <v>36696</v>
      </c>
      <c r="B119" s="18">
        <v>31.57</v>
      </c>
      <c r="C119" s="18">
        <v>27.69</v>
      </c>
    </row>
    <row r="120" spans="1:3">
      <c r="A120" s="21">
        <v>36697</v>
      </c>
      <c r="B120" s="18">
        <v>33.07</v>
      </c>
      <c r="C120" s="18">
        <v>28.86</v>
      </c>
    </row>
    <row r="121" spans="1:3">
      <c r="A121" s="21">
        <v>36698</v>
      </c>
      <c r="B121" s="18">
        <v>33.64</v>
      </c>
      <c r="C121" s="18">
        <v>30.71</v>
      </c>
    </row>
    <row r="122" spans="1:3">
      <c r="A122" s="21">
        <v>36699</v>
      </c>
      <c r="B122" s="18">
        <v>34.72</v>
      </c>
      <c r="C122" s="18">
        <v>30.61</v>
      </c>
    </row>
    <row r="123" spans="1:3">
      <c r="A123" s="21">
        <v>36700</v>
      </c>
      <c r="B123" s="18">
        <v>34.76</v>
      </c>
      <c r="C123" s="18">
        <v>31.02</v>
      </c>
    </row>
    <row r="124" spans="1:3">
      <c r="A124" s="21">
        <v>36703</v>
      </c>
      <c r="B124" s="18">
        <v>31.56</v>
      </c>
      <c r="C124" s="18">
        <v>30.9</v>
      </c>
    </row>
    <row r="125" spans="1:3">
      <c r="A125" s="21">
        <v>36704</v>
      </c>
      <c r="B125" s="18">
        <v>32.01</v>
      </c>
      <c r="C125" s="18">
        <v>30.47</v>
      </c>
    </row>
    <row r="126" spans="1:3">
      <c r="A126" s="21">
        <v>36705</v>
      </c>
      <c r="B126" s="18">
        <v>31.86</v>
      </c>
      <c r="C126" s="18">
        <v>31.15</v>
      </c>
    </row>
    <row r="127" spans="1:3">
      <c r="A127" s="21">
        <v>36706</v>
      </c>
      <c r="B127" s="18">
        <v>32.729999999999997</v>
      </c>
      <c r="C127" s="18">
        <v>31.05</v>
      </c>
    </row>
    <row r="128" spans="1:3">
      <c r="A128" s="21">
        <v>36707</v>
      </c>
      <c r="B128" s="18">
        <v>32.44</v>
      </c>
      <c r="C128" s="18">
        <v>31.58</v>
      </c>
    </row>
    <row r="129" spans="1:3">
      <c r="A129" s="21">
        <v>36710</v>
      </c>
      <c r="B129" s="18"/>
      <c r="C129" s="18">
        <v>32.15</v>
      </c>
    </row>
    <row r="130" spans="1:3">
      <c r="A130" s="21">
        <v>36711</v>
      </c>
      <c r="B130" s="18"/>
      <c r="C130" s="18">
        <v>30.73</v>
      </c>
    </row>
    <row r="131" spans="1:3">
      <c r="A131" s="21">
        <v>36712</v>
      </c>
      <c r="B131" s="18">
        <v>30.76</v>
      </c>
      <c r="C131" s="18">
        <v>30.35</v>
      </c>
    </row>
    <row r="132" spans="1:3">
      <c r="A132" s="21">
        <v>36713</v>
      </c>
      <c r="B132" s="18">
        <v>30.19</v>
      </c>
      <c r="C132" s="18">
        <v>30.67</v>
      </c>
    </row>
    <row r="133" spans="1:3">
      <c r="A133" s="21">
        <v>36714</v>
      </c>
      <c r="B133" s="18">
        <v>30.26</v>
      </c>
      <c r="C133" s="18">
        <v>30.62</v>
      </c>
    </row>
    <row r="134" spans="1:3">
      <c r="A134" s="21">
        <v>36717</v>
      </c>
      <c r="B134" s="18">
        <v>29.51</v>
      </c>
      <c r="C134" s="18">
        <v>30.58</v>
      </c>
    </row>
    <row r="135" spans="1:3">
      <c r="A135" s="21">
        <v>36718</v>
      </c>
      <c r="B135" s="18">
        <v>29.61</v>
      </c>
      <c r="C135" s="18">
        <v>29.83</v>
      </c>
    </row>
    <row r="136" spans="1:3">
      <c r="A136" s="21">
        <v>36719</v>
      </c>
      <c r="B136" s="18">
        <v>30.34</v>
      </c>
      <c r="C136" s="18">
        <v>30.27</v>
      </c>
    </row>
    <row r="137" spans="1:3">
      <c r="A137" s="21">
        <v>36720</v>
      </c>
      <c r="B137" s="18">
        <v>31.41</v>
      </c>
      <c r="C137" s="18">
        <v>31.15</v>
      </c>
    </row>
    <row r="138" spans="1:3">
      <c r="A138" s="21">
        <v>36721</v>
      </c>
      <c r="B138" s="18">
        <v>31.31</v>
      </c>
      <c r="C138" s="18">
        <v>30.82</v>
      </c>
    </row>
    <row r="139" spans="1:3">
      <c r="A139" s="21">
        <v>36724</v>
      </c>
      <c r="B139" s="18">
        <v>30.71</v>
      </c>
      <c r="C139" s="18">
        <v>28.44</v>
      </c>
    </row>
    <row r="140" spans="1:3">
      <c r="A140" s="21">
        <v>36725</v>
      </c>
      <c r="B140" s="18">
        <v>31.94</v>
      </c>
      <c r="C140" s="18">
        <v>28.46</v>
      </c>
    </row>
    <row r="141" spans="1:3">
      <c r="A141" s="21">
        <v>36726</v>
      </c>
      <c r="B141" s="18">
        <v>31.1</v>
      </c>
      <c r="C141" s="18">
        <v>28.33</v>
      </c>
    </row>
    <row r="142" spans="1:3">
      <c r="A142" s="21">
        <v>36727</v>
      </c>
      <c r="B142" s="18">
        <v>30.94</v>
      </c>
      <c r="C142" s="18">
        <v>27.85</v>
      </c>
    </row>
    <row r="143" spans="1:3">
      <c r="A143" s="21">
        <v>36728</v>
      </c>
      <c r="B143" s="18">
        <v>28.56</v>
      </c>
      <c r="C143" s="18">
        <v>26.68</v>
      </c>
    </row>
    <row r="144" spans="1:3">
      <c r="A144" s="21">
        <v>36731</v>
      </c>
      <c r="B144" s="18">
        <v>27.97</v>
      </c>
      <c r="C144" s="18">
        <v>26.84</v>
      </c>
    </row>
    <row r="145" spans="1:3">
      <c r="A145" s="21">
        <v>36732</v>
      </c>
      <c r="B145" s="18">
        <v>27.89</v>
      </c>
      <c r="C145" s="18">
        <v>25.78</v>
      </c>
    </row>
    <row r="146" spans="1:3">
      <c r="A146" s="21">
        <v>36733</v>
      </c>
      <c r="B146" s="18">
        <v>27.81</v>
      </c>
      <c r="C146" s="18">
        <v>25.92</v>
      </c>
    </row>
    <row r="147" spans="1:3">
      <c r="A147" s="21">
        <v>36734</v>
      </c>
      <c r="B147" s="18">
        <v>28.21</v>
      </c>
      <c r="C147" s="18">
        <v>25.6</v>
      </c>
    </row>
    <row r="148" spans="1:3">
      <c r="A148" s="21">
        <v>36735</v>
      </c>
      <c r="B148" s="18">
        <v>28.22</v>
      </c>
      <c r="C148" s="18">
        <v>25.96</v>
      </c>
    </row>
    <row r="149" spans="1:3">
      <c r="A149" s="21">
        <v>36738</v>
      </c>
      <c r="B149" s="18">
        <v>27.5</v>
      </c>
      <c r="C149" s="18">
        <v>25.3</v>
      </c>
    </row>
    <row r="150" spans="1:3">
      <c r="A150" s="21">
        <v>36739</v>
      </c>
      <c r="B150" s="18">
        <v>27.85</v>
      </c>
      <c r="C150" s="18">
        <v>25.24</v>
      </c>
    </row>
    <row r="151" spans="1:3">
      <c r="A151" s="21">
        <v>36740</v>
      </c>
      <c r="B151" s="18">
        <v>28.27</v>
      </c>
      <c r="C151" s="18">
        <v>26.8</v>
      </c>
    </row>
    <row r="152" spans="1:3">
      <c r="A152" s="21">
        <v>36741</v>
      </c>
      <c r="B152" s="18">
        <v>28.92</v>
      </c>
      <c r="C152" s="18">
        <v>27.04</v>
      </c>
    </row>
    <row r="153" spans="1:3">
      <c r="A153" s="21">
        <v>36742</v>
      </c>
      <c r="B153" s="18">
        <v>29.94</v>
      </c>
      <c r="C153" s="18">
        <v>28.01</v>
      </c>
    </row>
    <row r="154" spans="1:3">
      <c r="A154" s="21">
        <v>36745</v>
      </c>
      <c r="B154" s="18">
        <v>28.93</v>
      </c>
      <c r="C154" s="18">
        <v>27.56</v>
      </c>
    </row>
    <row r="155" spans="1:3">
      <c r="A155" s="21">
        <v>36746</v>
      </c>
      <c r="B155" s="18">
        <v>29.26</v>
      </c>
      <c r="C155" s="18">
        <v>27.58</v>
      </c>
    </row>
    <row r="156" spans="1:3">
      <c r="A156" s="21">
        <v>36747</v>
      </c>
      <c r="B156" s="18">
        <v>30.38</v>
      </c>
      <c r="C156" s="18">
        <v>28.13</v>
      </c>
    </row>
    <row r="157" spans="1:3">
      <c r="A157" s="21">
        <v>36748</v>
      </c>
      <c r="B157" s="18">
        <v>31.09</v>
      </c>
      <c r="C157" s="18">
        <v>28.98</v>
      </c>
    </row>
    <row r="158" spans="1:3">
      <c r="A158" s="21">
        <v>36749</v>
      </c>
      <c r="B158" s="18">
        <v>31.02</v>
      </c>
      <c r="C158" s="18">
        <v>29.44</v>
      </c>
    </row>
    <row r="159" spans="1:3">
      <c r="A159" s="21">
        <v>36752</v>
      </c>
      <c r="B159" s="18">
        <v>31.92</v>
      </c>
      <c r="C159" s="18">
        <v>29.24</v>
      </c>
    </row>
    <row r="160" spans="1:3">
      <c r="A160" s="21">
        <v>36753</v>
      </c>
      <c r="B160" s="18">
        <v>31.43</v>
      </c>
      <c r="C160" s="18">
        <v>30</v>
      </c>
    </row>
    <row r="161" spans="1:3">
      <c r="A161" s="21">
        <v>36754</v>
      </c>
      <c r="B161" s="18">
        <v>31.91</v>
      </c>
      <c r="C161" s="18">
        <v>29.66</v>
      </c>
    </row>
    <row r="162" spans="1:3">
      <c r="A162" s="21">
        <v>36755</v>
      </c>
      <c r="B162" s="18">
        <v>31.88</v>
      </c>
      <c r="C162" s="18">
        <v>30.71</v>
      </c>
    </row>
    <row r="163" spans="1:3">
      <c r="A163" s="21">
        <v>36756</v>
      </c>
      <c r="B163" s="18">
        <v>31.97</v>
      </c>
      <c r="C163" s="18">
        <v>30.76</v>
      </c>
    </row>
    <row r="164" spans="1:3">
      <c r="A164" s="21">
        <v>36759</v>
      </c>
      <c r="B164" s="18">
        <v>32.42</v>
      </c>
      <c r="C164" s="18">
        <v>31.34</v>
      </c>
    </row>
    <row r="165" spans="1:3">
      <c r="A165" s="21">
        <v>36760</v>
      </c>
      <c r="B165" s="18">
        <v>31.24</v>
      </c>
      <c r="C165" s="18">
        <v>30.18</v>
      </c>
    </row>
    <row r="166" spans="1:3">
      <c r="A166" s="21">
        <v>36761</v>
      </c>
      <c r="B166" s="18">
        <v>31.23</v>
      </c>
      <c r="C166" s="18">
        <v>32.380000000000003</v>
      </c>
    </row>
    <row r="167" spans="1:3">
      <c r="A167" s="21">
        <v>36762</v>
      </c>
      <c r="B167" s="18">
        <v>33.409999999999997</v>
      </c>
      <c r="C167" s="18">
        <v>31.67</v>
      </c>
    </row>
    <row r="168" spans="1:3">
      <c r="A168" s="21">
        <v>36763</v>
      </c>
      <c r="B168" s="18">
        <v>34.01</v>
      </c>
      <c r="C168" s="18">
        <v>33.26</v>
      </c>
    </row>
    <row r="169" spans="1:3">
      <c r="A169" s="21">
        <v>36766</v>
      </c>
      <c r="B169" s="18">
        <v>32.92</v>
      </c>
      <c r="C169" s="18">
        <v>33.29</v>
      </c>
    </row>
    <row r="170" spans="1:3">
      <c r="A170" s="21">
        <v>36767</v>
      </c>
      <c r="B170" s="18">
        <v>32.729999999999997</v>
      </c>
      <c r="C170" s="18">
        <v>34.03</v>
      </c>
    </row>
    <row r="171" spans="1:3">
      <c r="A171" s="21">
        <v>36768</v>
      </c>
      <c r="B171" s="18">
        <v>33.25</v>
      </c>
      <c r="C171" s="18">
        <v>34.130000000000003</v>
      </c>
    </row>
    <row r="172" spans="1:3">
      <c r="A172" s="21">
        <v>36769</v>
      </c>
      <c r="B172" s="18">
        <v>33.090000000000003</v>
      </c>
      <c r="C172" s="18">
        <v>35.08</v>
      </c>
    </row>
    <row r="173" spans="1:3">
      <c r="A173" s="21">
        <v>36770</v>
      </c>
      <c r="B173" s="18">
        <v>33.42</v>
      </c>
      <c r="C173" s="18">
        <v>35.090000000000003</v>
      </c>
    </row>
    <row r="174" spans="1:3">
      <c r="A174" s="21">
        <v>36773</v>
      </c>
      <c r="B174" s="18"/>
      <c r="C174" s="18">
        <v>36.020000000000003</v>
      </c>
    </row>
    <row r="175" spans="1:3">
      <c r="A175" s="21">
        <v>36774</v>
      </c>
      <c r="B175" s="18">
        <v>33.92</v>
      </c>
      <c r="C175" s="18">
        <v>35.72</v>
      </c>
    </row>
    <row r="176" spans="1:3">
      <c r="A176" s="21">
        <v>36775</v>
      </c>
      <c r="B176" s="18">
        <v>34.97</v>
      </c>
      <c r="C176" s="18">
        <v>36.700000000000003</v>
      </c>
    </row>
    <row r="177" spans="1:3">
      <c r="A177" s="21">
        <v>36776</v>
      </c>
      <c r="B177" s="18">
        <v>35.18</v>
      </c>
      <c r="C177" s="18">
        <v>37.43</v>
      </c>
    </row>
    <row r="178" spans="1:3">
      <c r="A178" s="21">
        <v>36777</v>
      </c>
      <c r="B178" s="18">
        <v>33.619999999999997</v>
      </c>
      <c r="C178" s="18">
        <v>36.270000000000003</v>
      </c>
    </row>
    <row r="179" spans="1:3">
      <c r="A179" s="21">
        <v>36780</v>
      </c>
      <c r="B179" s="18">
        <v>35.14</v>
      </c>
      <c r="C179" s="18">
        <v>36.869999999999997</v>
      </c>
    </row>
    <row r="180" spans="1:3">
      <c r="A180" s="21">
        <v>36781</v>
      </c>
      <c r="B180" s="18">
        <v>34.25</v>
      </c>
      <c r="C180" s="18">
        <v>33.299999999999997</v>
      </c>
    </row>
    <row r="181" spans="1:3">
      <c r="A181" s="21">
        <v>36782</v>
      </c>
      <c r="B181" s="18">
        <v>33.869999999999997</v>
      </c>
      <c r="C181" s="18">
        <v>31.08</v>
      </c>
    </row>
    <row r="182" spans="1:3">
      <c r="A182" s="21">
        <v>36783</v>
      </c>
      <c r="B182" s="18">
        <v>34.369999999999997</v>
      </c>
      <c r="C182" s="18">
        <v>31.35</v>
      </c>
    </row>
    <row r="183" spans="1:3">
      <c r="A183" s="21">
        <v>36784</v>
      </c>
      <c r="B183" s="18">
        <v>35.869999999999997</v>
      </c>
      <c r="C183" s="18">
        <v>33.68</v>
      </c>
    </row>
    <row r="184" spans="1:3">
      <c r="A184" s="21">
        <v>36787</v>
      </c>
      <c r="B184" s="18">
        <v>36.75</v>
      </c>
      <c r="C184" s="18">
        <v>34.549999999999997</v>
      </c>
    </row>
    <row r="185" spans="1:3">
      <c r="A185" s="21">
        <v>36788</v>
      </c>
      <c r="B185" s="18">
        <v>36.96</v>
      </c>
      <c r="C185" s="18">
        <v>33.479999999999997</v>
      </c>
    </row>
    <row r="186" spans="1:3">
      <c r="A186" s="21">
        <v>36789</v>
      </c>
      <c r="B186" s="18">
        <v>37.22</v>
      </c>
      <c r="C186" s="18">
        <v>33.67</v>
      </c>
    </row>
    <row r="187" spans="1:3">
      <c r="A187" s="21">
        <v>36790</v>
      </c>
      <c r="B187" s="18">
        <v>33.840000000000003</v>
      </c>
      <c r="C187" s="18">
        <v>32.18</v>
      </c>
    </row>
    <row r="188" spans="1:3">
      <c r="A188" s="21">
        <v>36791</v>
      </c>
      <c r="B188" s="18">
        <v>32.659999999999997</v>
      </c>
      <c r="C188" s="18">
        <v>31.59</v>
      </c>
    </row>
    <row r="189" spans="1:3">
      <c r="A189" s="21">
        <v>36794</v>
      </c>
      <c r="B189" s="18">
        <v>31.5</v>
      </c>
      <c r="C189" s="18">
        <v>30.01</v>
      </c>
    </row>
    <row r="190" spans="1:3">
      <c r="A190" s="21">
        <v>36795</v>
      </c>
      <c r="B190" s="18">
        <v>31.78</v>
      </c>
      <c r="C190" s="18">
        <v>29.94</v>
      </c>
    </row>
    <row r="191" spans="1:3">
      <c r="A191" s="21">
        <v>36796</v>
      </c>
      <c r="B191" s="18">
        <v>31.23</v>
      </c>
      <c r="C191" s="18">
        <v>29.78</v>
      </c>
    </row>
    <row r="192" spans="1:3">
      <c r="A192" s="21">
        <v>36797</v>
      </c>
      <c r="B192" s="18">
        <v>30.26</v>
      </c>
      <c r="C192" s="18">
        <v>28.91</v>
      </c>
    </row>
    <row r="193" spans="1:3">
      <c r="A193" s="21">
        <v>36798</v>
      </c>
      <c r="B193" s="18">
        <v>30.87</v>
      </c>
      <c r="C193" s="18">
        <v>28.42</v>
      </c>
    </row>
    <row r="194" spans="1:3">
      <c r="A194" s="21">
        <v>36801</v>
      </c>
      <c r="B194" s="18">
        <v>32.049999999999997</v>
      </c>
      <c r="C194" s="18">
        <v>29.65</v>
      </c>
    </row>
    <row r="195" spans="1:3">
      <c r="A195" s="21">
        <v>36802</v>
      </c>
      <c r="B195" s="18">
        <v>31.86</v>
      </c>
      <c r="C195" s="18">
        <v>30.64</v>
      </c>
    </row>
    <row r="196" spans="1:3">
      <c r="A196" s="21">
        <v>36803</v>
      </c>
      <c r="B196" s="18">
        <v>30.91</v>
      </c>
      <c r="C196" s="18">
        <v>30.07</v>
      </c>
    </row>
    <row r="197" spans="1:3">
      <c r="A197" s="21">
        <v>36804</v>
      </c>
      <c r="B197" s="18">
        <v>30.66</v>
      </c>
      <c r="C197" s="18">
        <v>29.19</v>
      </c>
    </row>
    <row r="198" spans="1:3">
      <c r="A198" s="21">
        <v>36805</v>
      </c>
      <c r="B198" s="18">
        <v>30.86</v>
      </c>
      <c r="C198" s="18">
        <v>29.62</v>
      </c>
    </row>
    <row r="199" spans="1:3">
      <c r="A199" s="21">
        <v>36808</v>
      </c>
      <c r="B199" s="18">
        <v>31.98</v>
      </c>
      <c r="C199" s="18">
        <v>29.99</v>
      </c>
    </row>
    <row r="200" spans="1:3">
      <c r="A200" s="21">
        <v>36809</v>
      </c>
      <c r="B200" s="18">
        <v>33.29</v>
      </c>
      <c r="C200" s="18">
        <v>30.95</v>
      </c>
    </row>
    <row r="201" spans="1:3">
      <c r="A201" s="21">
        <v>36810</v>
      </c>
      <c r="B201" s="18">
        <v>33.200000000000003</v>
      </c>
      <c r="C201" s="18">
        <v>31.25</v>
      </c>
    </row>
    <row r="202" spans="1:3">
      <c r="A202" s="21">
        <v>36811</v>
      </c>
      <c r="B202" s="18">
        <v>36.06</v>
      </c>
      <c r="C202" s="18">
        <v>33.450000000000003</v>
      </c>
    </row>
    <row r="203" spans="1:3">
      <c r="A203" s="21">
        <v>36812</v>
      </c>
      <c r="B203" s="18">
        <v>34.96</v>
      </c>
      <c r="C203" s="18">
        <v>33.5</v>
      </c>
    </row>
    <row r="204" spans="1:3">
      <c r="A204" s="21">
        <v>36815</v>
      </c>
      <c r="B204" s="18">
        <v>33.18</v>
      </c>
      <c r="C204" s="18">
        <v>32.03</v>
      </c>
    </row>
    <row r="205" spans="1:3">
      <c r="A205" s="21">
        <v>36816</v>
      </c>
      <c r="B205" s="18">
        <v>33.36</v>
      </c>
      <c r="C205" s="18">
        <v>30.38</v>
      </c>
    </row>
    <row r="206" spans="1:3">
      <c r="A206" s="21">
        <v>36817</v>
      </c>
      <c r="B206" s="18">
        <v>33.51</v>
      </c>
      <c r="C206" s="18">
        <v>30.98</v>
      </c>
    </row>
    <row r="207" spans="1:3">
      <c r="A207" s="21">
        <v>36818</v>
      </c>
      <c r="B207" s="18">
        <v>33.06</v>
      </c>
      <c r="C207" s="18">
        <v>31.29</v>
      </c>
    </row>
    <row r="208" spans="1:3">
      <c r="A208" s="21">
        <v>36819</v>
      </c>
      <c r="B208" s="18">
        <v>34.31</v>
      </c>
      <c r="C208" s="18">
        <v>30.16</v>
      </c>
    </row>
    <row r="209" spans="1:3">
      <c r="A209" s="21">
        <v>36822</v>
      </c>
      <c r="B209" s="18">
        <v>34.9</v>
      </c>
      <c r="C209" s="18">
        <v>30.98</v>
      </c>
    </row>
    <row r="210" spans="1:3">
      <c r="A210" s="21">
        <v>36823</v>
      </c>
      <c r="B210" s="18">
        <v>34.53</v>
      </c>
      <c r="C210" s="18">
        <v>31.81</v>
      </c>
    </row>
    <row r="211" spans="1:3">
      <c r="A211" s="21">
        <v>36824</v>
      </c>
      <c r="B211" s="18">
        <v>33.619999999999997</v>
      </c>
      <c r="C211" s="18">
        <v>31.17</v>
      </c>
    </row>
    <row r="212" spans="1:3">
      <c r="A212" s="21">
        <v>36825</v>
      </c>
      <c r="B212" s="18">
        <v>33.75</v>
      </c>
      <c r="C212" s="18">
        <v>31.48</v>
      </c>
    </row>
    <row r="213" spans="1:3">
      <c r="A213" s="21">
        <v>36826</v>
      </c>
      <c r="B213" s="18">
        <v>32.78</v>
      </c>
      <c r="C213" s="18">
        <v>31.31</v>
      </c>
    </row>
    <row r="214" spans="1:3">
      <c r="A214" s="21">
        <v>36829</v>
      </c>
      <c r="B214" s="18">
        <v>32.86</v>
      </c>
      <c r="C214" s="18">
        <v>31.09</v>
      </c>
    </row>
    <row r="215" spans="1:3">
      <c r="A215" s="21">
        <v>36830</v>
      </c>
      <c r="B215" s="18">
        <v>32.700000000000003</v>
      </c>
      <c r="C215" s="18">
        <v>30.15</v>
      </c>
    </row>
    <row r="216" spans="1:3">
      <c r="A216" s="21">
        <v>36831</v>
      </c>
      <c r="B216" s="18">
        <v>33.14</v>
      </c>
      <c r="C216" s="18">
        <v>31.62</v>
      </c>
    </row>
    <row r="217" spans="1:3">
      <c r="A217" s="21">
        <v>36832</v>
      </c>
      <c r="B217" s="18">
        <v>32.590000000000003</v>
      </c>
      <c r="C217" s="18">
        <v>30.81</v>
      </c>
    </row>
    <row r="218" spans="1:3">
      <c r="A218" s="21">
        <v>36833</v>
      </c>
      <c r="B218" s="18">
        <v>32.619999999999997</v>
      </c>
      <c r="C218" s="18">
        <v>30.81</v>
      </c>
    </row>
    <row r="219" spans="1:3">
      <c r="A219" s="21">
        <v>36836</v>
      </c>
      <c r="B219" s="18">
        <v>33.020000000000003</v>
      </c>
      <c r="C219" s="18">
        <v>31</v>
      </c>
    </row>
    <row r="220" spans="1:3">
      <c r="A220" s="21">
        <v>36837</v>
      </c>
      <c r="B220" s="18">
        <v>33.44</v>
      </c>
      <c r="C220" s="18">
        <v>31.59</v>
      </c>
    </row>
    <row r="221" spans="1:3">
      <c r="A221" s="21">
        <v>36838</v>
      </c>
      <c r="B221" s="18">
        <v>32.92</v>
      </c>
      <c r="C221" s="18">
        <v>31.3</v>
      </c>
    </row>
    <row r="222" spans="1:3">
      <c r="A222" s="21">
        <v>36839</v>
      </c>
      <c r="B222" s="18">
        <v>33.869999999999997</v>
      </c>
      <c r="C222" s="18">
        <v>31.79</v>
      </c>
    </row>
    <row r="223" spans="1:3">
      <c r="A223" s="21">
        <v>36840</v>
      </c>
      <c r="B223" s="18">
        <v>34.049999999999997</v>
      </c>
      <c r="C223" s="18">
        <v>32.26</v>
      </c>
    </row>
    <row r="224" spans="1:3">
      <c r="A224" s="21">
        <v>36843</v>
      </c>
      <c r="B224" s="18">
        <v>34.299999999999997</v>
      </c>
      <c r="C224" s="18">
        <v>32.5</v>
      </c>
    </row>
    <row r="225" spans="1:3">
      <c r="A225" s="21">
        <v>36844</v>
      </c>
      <c r="B225" s="18">
        <v>34.72</v>
      </c>
      <c r="C225" s="18">
        <v>33.049999999999997</v>
      </c>
    </row>
    <row r="226" spans="1:3">
      <c r="A226" s="21">
        <v>36845</v>
      </c>
      <c r="B226" s="18">
        <v>35.54</v>
      </c>
      <c r="C226" s="18">
        <v>33.82</v>
      </c>
    </row>
    <row r="227" spans="1:3">
      <c r="A227" s="21">
        <v>36846</v>
      </c>
      <c r="B227" s="18">
        <v>34.840000000000003</v>
      </c>
      <c r="C227" s="18">
        <v>34.159999999999997</v>
      </c>
    </row>
    <row r="228" spans="1:3">
      <c r="A228" s="21">
        <v>36847</v>
      </c>
      <c r="B228" s="18">
        <v>35.619999999999997</v>
      </c>
      <c r="C228" s="18">
        <v>33.090000000000003</v>
      </c>
    </row>
    <row r="229" spans="1:3">
      <c r="A229" s="21">
        <v>36850</v>
      </c>
      <c r="B229" s="18">
        <v>35.979999999999997</v>
      </c>
      <c r="C229" s="18">
        <v>34.229999999999997</v>
      </c>
    </row>
    <row r="230" spans="1:3">
      <c r="A230" s="21">
        <v>36851</v>
      </c>
      <c r="B230" s="18">
        <v>35.54</v>
      </c>
      <c r="C230" s="18">
        <v>33.33</v>
      </c>
    </row>
    <row r="231" spans="1:3">
      <c r="A231" s="21">
        <v>36852</v>
      </c>
      <c r="B231" s="18">
        <v>36.06</v>
      </c>
      <c r="C231" s="18">
        <v>33.11</v>
      </c>
    </row>
    <row r="232" spans="1:3">
      <c r="A232" s="21">
        <v>36853</v>
      </c>
      <c r="B232" s="18"/>
      <c r="C232" s="18">
        <v>33.29</v>
      </c>
    </row>
    <row r="233" spans="1:3">
      <c r="A233" s="21">
        <v>36854</v>
      </c>
      <c r="B233" s="18">
        <v>36.06</v>
      </c>
      <c r="C233" s="18">
        <v>33.35</v>
      </c>
    </row>
    <row r="234" spans="1:3">
      <c r="A234" s="21">
        <v>36857</v>
      </c>
      <c r="B234" s="18">
        <v>36.24</v>
      </c>
      <c r="C234" s="18">
        <v>33.47</v>
      </c>
    </row>
    <row r="235" spans="1:3">
      <c r="A235" s="21">
        <v>36858</v>
      </c>
      <c r="B235" s="18">
        <v>34.020000000000003</v>
      </c>
      <c r="C235" s="18">
        <v>32.590000000000003</v>
      </c>
    </row>
    <row r="236" spans="1:3">
      <c r="A236" s="21">
        <v>36859</v>
      </c>
      <c r="B236" s="18">
        <v>34.58</v>
      </c>
      <c r="C236" s="18">
        <v>32.450000000000003</v>
      </c>
    </row>
    <row r="237" spans="1:3">
      <c r="A237" s="21">
        <v>36860</v>
      </c>
      <c r="B237" s="18">
        <v>33.61</v>
      </c>
      <c r="C237" s="18">
        <v>32.53</v>
      </c>
    </row>
    <row r="238" spans="1:3">
      <c r="A238" s="21">
        <v>36861</v>
      </c>
      <c r="B238" s="18">
        <v>32.06</v>
      </c>
      <c r="C238" s="18">
        <v>31.59</v>
      </c>
    </row>
    <row r="239" spans="1:3">
      <c r="A239" s="21">
        <v>36864</v>
      </c>
      <c r="B239" s="18">
        <v>31.28</v>
      </c>
      <c r="C239" s="18">
        <v>30.37</v>
      </c>
    </row>
    <row r="240" spans="1:3">
      <c r="A240" s="21">
        <v>36865</v>
      </c>
      <c r="B240" s="18">
        <v>29.25</v>
      </c>
      <c r="C240" s="18">
        <v>28.88</v>
      </c>
    </row>
    <row r="241" spans="1:3">
      <c r="A241" s="21">
        <v>36866</v>
      </c>
      <c r="B241" s="18">
        <v>30.24</v>
      </c>
      <c r="C241" s="18">
        <v>27.47</v>
      </c>
    </row>
    <row r="242" spans="1:3">
      <c r="A242" s="21">
        <v>36867</v>
      </c>
      <c r="B242" s="18">
        <v>29.36</v>
      </c>
      <c r="C242" s="18">
        <v>27.85</v>
      </c>
    </row>
    <row r="243" spans="1:3">
      <c r="A243" s="21">
        <v>36868</v>
      </c>
      <c r="B243" s="18">
        <v>28.31</v>
      </c>
      <c r="C243" s="18">
        <v>26.85</v>
      </c>
    </row>
    <row r="244" spans="1:3">
      <c r="A244" s="21">
        <v>36871</v>
      </c>
      <c r="B244" s="18">
        <v>29.75</v>
      </c>
      <c r="C244" s="18">
        <v>27.28</v>
      </c>
    </row>
    <row r="245" spans="1:3">
      <c r="A245" s="21">
        <v>36872</v>
      </c>
      <c r="B245" s="18">
        <v>29.81</v>
      </c>
      <c r="C245" s="18">
        <v>26.81</v>
      </c>
    </row>
    <row r="246" spans="1:3">
      <c r="A246" s="21">
        <v>36873</v>
      </c>
      <c r="B246" s="18">
        <v>28.75</v>
      </c>
      <c r="C246" s="18">
        <v>26.84</v>
      </c>
    </row>
    <row r="247" spans="1:3">
      <c r="A247" s="21">
        <v>36874</v>
      </c>
      <c r="B247" s="18">
        <v>28.06</v>
      </c>
      <c r="C247" s="18">
        <v>24.32</v>
      </c>
    </row>
    <row r="248" spans="1:3">
      <c r="A248" s="21">
        <v>36875</v>
      </c>
      <c r="B248" s="18">
        <v>28.86</v>
      </c>
      <c r="C248" s="18">
        <v>24.44</v>
      </c>
    </row>
    <row r="249" spans="1:3">
      <c r="A249" s="21">
        <v>36878</v>
      </c>
      <c r="B249" s="18">
        <v>29.52</v>
      </c>
      <c r="C249" s="18">
        <v>25.11</v>
      </c>
    </row>
    <row r="250" spans="1:3">
      <c r="A250" s="21">
        <v>36879</v>
      </c>
      <c r="B250" s="18">
        <v>29.34</v>
      </c>
      <c r="C250" s="18">
        <v>24.36</v>
      </c>
    </row>
    <row r="251" spans="1:3">
      <c r="A251" s="21">
        <v>36880</v>
      </c>
      <c r="B251" s="18">
        <v>25.83</v>
      </c>
      <c r="C251" s="18">
        <v>23.29</v>
      </c>
    </row>
    <row r="252" spans="1:3">
      <c r="A252" s="21">
        <v>36881</v>
      </c>
      <c r="B252" s="18">
        <v>26.06</v>
      </c>
      <c r="C252" s="18">
        <v>22.4</v>
      </c>
    </row>
    <row r="253" spans="1:3">
      <c r="A253" s="21">
        <v>36882</v>
      </c>
      <c r="B253" s="18">
        <v>26.16</v>
      </c>
      <c r="C253" s="18">
        <v>22.23</v>
      </c>
    </row>
    <row r="254" spans="1:3">
      <c r="A254" s="21">
        <v>36886</v>
      </c>
      <c r="B254" s="18">
        <v>27</v>
      </c>
      <c r="C254" s="18"/>
    </row>
    <row r="255" spans="1:3">
      <c r="A255" s="21">
        <v>36887</v>
      </c>
      <c r="B255" s="18">
        <v>26.55</v>
      </c>
      <c r="C255" s="18">
        <v>22.58</v>
      </c>
    </row>
    <row r="256" spans="1:3">
      <c r="A256" s="21">
        <v>36888</v>
      </c>
      <c r="B256" s="18">
        <v>25.82</v>
      </c>
      <c r="C256" s="18">
        <v>22.29</v>
      </c>
    </row>
    <row r="257" spans="1:3">
      <c r="A257" s="21">
        <v>36889</v>
      </c>
      <c r="B257" s="18">
        <v>26.72</v>
      </c>
      <c r="C257" s="18">
        <v>22.58</v>
      </c>
    </row>
    <row r="258" spans="1:3">
      <c r="A258" s="21">
        <v>36893</v>
      </c>
      <c r="B258" s="18">
        <v>27.29</v>
      </c>
      <c r="C258" s="18">
        <v>23.43</v>
      </c>
    </row>
    <row r="259" spans="1:3">
      <c r="A259" s="21">
        <v>36894</v>
      </c>
      <c r="B259" s="18">
        <v>27.93</v>
      </c>
      <c r="C259" s="18">
        <v>23.44</v>
      </c>
    </row>
    <row r="260" spans="1:3">
      <c r="A260" s="21">
        <v>36895</v>
      </c>
      <c r="B260" s="18">
        <v>27.95</v>
      </c>
      <c r="C260" s="18">
        <v>24.57</v>
      </c>
    </row>
    <row r="261" spans="1:3">
      <c r="A261" s="21">
        <v>36896</v>
      </c>
      <c r="B261" s="18">
        <v>28.02</v>
      </c>
      <c r="C261" s="18">
        <v>24.77</v>
      </c>
    </row>
    <row r="262" spans="1:3">
      <c r="A262" s="21">
        <v>36899</v>
      </c>
      <c r="B262" s="18">
        <v>27.44</v>
      </c>
      <c r="C262" s="18">
        <v>24.75</v>
      </c>
    </row>
    <row r="263" spans="1:3">
      <c r="A263" s="21">
        <v>36900</v>
      </c>
      <c r="B263" s="18">
        <v>27.72</v>
      </c>
      <c r="C263" s="18">
        <v>24.13</v>
      </c>
    </row>
    <row r="264" spans="1:3">
      <c r="A264" s="21">
        <v>36901</v>
      </c>
      <c r="B264" s="18">
        <v>29.42</v>
      </c>
      <c r="C264" s="18">
        <v>24.98</v>
      </c>
    </row>
    <row r="265" spans="1:3">
      <c r="A265" s="21">
        <v>36902</v>
      </c>
      <c r="B265" s="18">
        <v>29.42</v>
      </c>
      <c r="C265" s="18">
        <v>25.6</v>
      </c>
    </row>
    <row r="266" spans="1:3">
      <c r="A266" s="21">
        <v>36903</v>
      </c>
      <c r="B266" s="18">
        <v>30.07</v>
      </c>
      <c r="C266" s="18">
        <v>25.63</v>
      </c>
    </row>
    <row r="267" spans="1:3">
      <c r="A267" s="21">
        <v>36906</v>
      </c>
      <c r="B267" s="18"/>
      <c r="C267" s="18">
        <v>26.03</v>
      </c>
    </row>
    <row r="268" spans="1:3">
      <c r="A268" s="21">
        <v>36907</v>
      </c>
      <c r="B268" s="18">
        <v>30.19</v>
      </c>
      <c r="C268" s="18">
        <v>25.52</v>
      </c>
    </row>
    <row r="269" spans="1:3">
      <c r="A269" s="21">
        <v>36908</v>
      </c>
      <c r="B269" s="18">
        <v>29.77</v>
      </c>
      <c r="C269" s="18">
        <v>24.27</v>
      </c>
    </row>
    <row r="270" spans="1:3">
      <c r="A270" s="21">
        <v>36909</v>
      </c>
      <c r="B270" s="18">
        <v>30.42</v>
      </c>
      <c r="C270" s="18">
        <v>24.74</v>
      </c>
    </row>
    <row r="271" spans="1:3">
      <c r="A271" s="21">
        <v>36910</v>
      </c>
      <c r="B271" s="18">
        <v>32.119999999999997</v>
      </c>
      <c r="C271" s="18">
        <v>26.29</v>
      </c>
    </row>
    <row r="272" spans="1:3">
      <c r="A272" s="21">
        <v>36913</v>
      </c>
      <c r="B272" s="18">
        <v>32.21</v>
      </c>
      <c r="C272" s="18">
        <v>27.69</v>
      </c>
    </row>
    <row r="273" spans="1:3">
      <c r="A273" s="21">
        <v>36914</v>
      </c>
      <c r="B273" s="18">
        <v>31.66</v>
      </c>
      <c r="C273" s="18">
        <v>27.02</v>
      </c>
    </row>
    <row r="274" spans="1:3">
      <c r="A274" s="21">
        <v>36915</v>
      </c>
      <c r="B274" s="18">
        <v>31.46</v>
      </c>
      <c r="C274" s="18">
        <v>27.04</v>
      </c>
    </row>
    <row r="275" spans="1:3">
      <c r="A275" s="21">
        <v>36916</v>
      </c>
      <c r="B275" s="18">
        <v>31.61</v>
      </c>
      <c r="C275" s="18">
        <v>26.94</v>
      </c>
    </row>
    <row r="276" spans="1:3">
      <c r="A276" s="21">
        <v>36917</v>
      </c>
      <c r="B276" s="18">
        <v>29.79</v>
      </c>
      <c r="C276" s="18">
        <v>27.04</v>
      </c>
    </row>
    <row r="277" spans="1:3">
      <c r="A277" s="21">
        <v>36920</v>
      </c>
      <c r="B277" s="18">
        <v>29.07</v>
      </c>
      <c r="C277" s="18">
        <v>26.95</v>
      </c>
    </row>
    <row r="278" spans="1:3">
      <c r="A278" s="21">
        <v>36921</v>
      </c>
      <c r="B278" s="18">
        <v>29.12</v>
      </c>
      <c r="C278" s="18">
        <v>26.32</v>
      </c>
    </row>
    <row r="279" spans="1:3">
      <c r="A279" s="21">
        <v>36922</v>
      </c>
      <c r="B279" s="18">
        <v>28.62</v>
      </c>
      <c r="C279" s="18">
        <v>26.59</v>
      </c>
    </row>
    <row r="280" spans="1:3">
      <c r="A280" s="21">
        <v>36923</v>
      </c>
      <c r="B280" s="18">
        <v>29.88</v>
      </c>
      <c r="C280" s="18">
        <v>27.17</v>
      </c>
    </row>
    <row r="281" spans="1:3">
      <c r="A281" s="21">
        <v>36924</v>
      </c>
      <c r="B281" s="18">
        <v>31.27</v>
      </c>
      <c r="C281" s="18">
        <v>28.9</v>
      </c>
    </row>
    <row r="282" spans="1:3">
      <c r="A282" s="21">
        <v>36927</v>
      </c>
      <c r="B282" s="18">
        <v>30.55</v>
      </c>
      <c r="C282" s="18">
        <v>29.25</v>
      </c>
    </row>
    <row r="283" spans="1:3">
      <c r="A283" s="21">
        <v>36928</v>
      </c>
      <c r="B283" s="18">
        <v>30.27</v>
      </c>
      <c r="C283" s="18">
        <v>29.1</v>
      </c>
    </row>
    <row r="284" spans="1:3">
      <c r="A284" s="21">
        <v>36929</v>
      </c>
      <c r="B284" s="18">
        <v>31.27</v>
      </c>
      <c r="C284" s="18">
        <v>29.54</v>
      </c>
    </row>
    <row r="285" spans="1:3">
      <c r="A285" s="21">
        <v>36930</v>
      </c>
      <c r="B285" s="18">
        <v>31.57</v>
      </c>
      <c r="C285" s="18">
        <v>30.68</v>
      </c>
    </row>
    <row r="286" spans="1:3">
      <c r="A286" s="21">
        <v>36931</v>
      </c>
      <c r="B286" s="18">
        <v>30.93</v>
      </c>
      <c r="C286" s="18">
        <v>29.53</v>
      </c>
    </row>
    <row r="287" spans="1:3">
      <c r="A287" s="21">
        <v>36934</v>
      </c>
      <c r="B287" s="18">
        <v>30.52</v>
      </c>
      <c r="C287" s="18">
        <v>29.32</v>
      </c>
    </row>
    <row r="288" spans="1:3">
      <c r="A288" s="21">
        <v>36935</v>
      </c>
      <c r="B288" s="18">
        <v>30.12</v>
      </c>
      <c r="C288" s="18">
        <v>28</v>
      </c>
    </row>
    <row r="289" spans="1:3">
      <c r="A289" s="21">
        <v>36936</v>
      </c>
      <c r="B289" s="18">
        <v>29.55</v>
      </c>
      <c r="C289" s="18">
        <v>27.89</v>
      </c>
    </row>
    <row r="290" spans="1:3">
      <c r="A290" s="21">
        <v>36937</v>
      </c>
      <c r="B290" s="18">
        <v>28.96</v>
      </c>
      <c r="C290" s="18">
        <v>26.33</v>
      </c>
    </row>
    <row r="291" spans="1:3">
      <c r="A291" s="21">
        <v>36938</v>
      </c>
      <c r="B291" s="18">
        <v>29.22</v>
      </c>
      <c r="C291" s="18">
        <v>26.61</v>
      </c>
    </row>
    <row r="292" spans="1:3">
      <c r="A292" s="21">
        <v>36941</v>
      </c>
      <c r="B292" s="18"/>
      <c r="C292" s="18">
        <v>27.05</v>
      </c>
    </row>
    <row r="293" spans="1:3">
      <c r="A293" s="21">
        <v>36942</v>
      </c>
      <c r="B293" s="18">
        <v>28.6</v>
      </c>
      <c r="C293" s="18">
        <v>26.45</v>
      </c>
    </row>
    <row r="294" spans="1:3">
      <c r="A294" s="21">
        <v>36943</v>
      </c>
      <c r="B294" s="18">
        <v>28.64</v>
      </c>
      <c r="C294" s="18">
        <v>26.1</v>
      </c>
    </row>
    <row r="295" spans="1:3">
      <c r="A295" s="21">
        <v>36944</v>
      </c>
      <c r="B295" s="18">
        <v>28.52</v>
      </c>
      <c r="C295" s="18">
        <v>25.75</v>
      </c>
    </row>
    <row r="296" spans="1:3">
      <c r="A296" s="21">
        <v>36945</v>
      </c>
      <c r="B296" s="18">
        <v>28.83</v>
      </c>
      <c r="C296" s="18">
        <v>26.12</v>
      </c>
    </row>
    <row r="297" spans="1:3">
      <c r="A297" s="21">
        <v>36948</v>
      </c>
      <c r="B297" s="18">
        <v>28.27</v>
      </c>
      <c r="C297" s="18">
        <v>25.84</v>
      </c>
    </row>
    <row r="298" spans="1:3">
      <c r="A298" s="21">
        <v>36949</v>
      </c>
      <c r="B298" s="18">
        <v>28.26</v>
      </c>
      <c r="C298" s="18">
        <v>25.28</v>
      </c>
    </row>
    <row r="299" spans="1:3">
      <c r="A299" s="21">
        <v>36950</v>
      </c>
      <c r="B299" s="18">
        <v>27.35</v>
      </c>
      <c r="C299" s="18">
        <v>25.16</v>
      </c>
    </row>
    <row r="300" spans="1:3">
      <c r="A300" s="21">
        <v>36951</v>
      </c>
      <c r="B300" s="18">
        <v>27.78</v>
      </c>
      <c r="C300" s="18">
        <v>24.76</v>
      </c>
    </row>
    <row r="301" spans="1:3">
      <c r="A301" s="21">
        <v>36952</v>
      </c>
      <c r="B301" s="18">
        <v>27.89</v>
      </c>
      <c r="C301" s="18">
        <v>25.28</v>
      </c>
    </row>
    <row r="302" spans="1:3">
      <c r="A302" s="21">
        <v>36955</v>
      </c>
      <c r="B302" s="18">
        <v>28.61</v>
      </c>
      <c r="C302" s="18">
        <v>25.98</v>
      </c>
    </row>
    <row r="303" spans="1:3">
      <c r="A303" s="21">
        <v>36956</v>
      </c>
      <c r="B303" s="18">
        <v>28.4</v>
      </c>
      <c r="C303" s="18">
        <v>25.59</v>
      </c>
    </row>
    <row r="304" spans="1:3">
      <c r="A304" s="21">
        <v>36957</v>
      </c>
      <c r="B304" s="18">
        <v>28.95</v>
      </c>
      <c r="C304" s="18">
        <v>25.91</v>
      </c>
    </row>
    <row r="305" spans="1:3">
      <c r="A305" s="21">
        <v>36958</v>
      </c>
      <c r="B305" s="18">
        <v>28.31</v>
      </c>
      <c r="C305" s="18">
        <v>26.37</v>
      </c>
    </row>
    <row r="306" spans="1:3">
      <c r="A306" s="21">
        <v>36959</v>
      </c>
      <c r="B306" s="18">
        <v>27.97</v>
      </c>
      <c r="C306" s="18">
        <v>25.78</v>
      </c>
    </row>
    <row r="307" spans="1:3">
      <c r="A307" s="21">
        <v>36962</v>
      </c>
      <c r="B307" s="18">
        <v>27.91</v>
      </c>
      <c r="C307" s="18">
        <v>25.34</v>
      </c>
    </row>
    <row r="308" spans="1:3">
      <c r="A308" s="21">
        <v>36963</v>
      </c>
      <c r="B308" s="18">
        <v>27.45</v>
      </c>
      <c r="C308" s="18">
        <v>24.8</v>
      </c>
    </row>
    <row r="309" spans="1:3">
      <c r="A309" s="21">
        <v>36964</v>
      </c>
      <c r="B309" s="18">
        <v>26.49</v>
      </c>
      <c r="C309" s="18">
        <v>24.31</v>
      </c>
    </row>
    <row r="310" spans="1:3">
      <c r="A310" s="21">
        <v>36965</v>
      </c>
      <c r="B310" s="18">
        <v>26.56</v>
      </c>
      <c r="C310" s="18">
        <v>23.37</v>
      </c>
    </row>
    <row r="311" spans="1:3">
      <c r="A311" s="21">
        <v>36966</v>
      </c>
      <c r="B311" s="18">
        <v>26.68</v>
      </c>
      <c r="C311" s="18">
        <v>23.84</v>
      </c>
    </row>
    <row r="312" spans="1:3">
      <c r="A312" s="21">
        <v>36969</v>
      </c>
      <c r="B312" s="18">
        <v>26.17</v>
      </c>
      <c r="C312" s="18">
        <v>23.19</v>
      </c>
    </row>
    <row r="313" spans="1:3">
      <c r="A313" s="21">
        <v>36970</v>
      </c>
      <c r="B313" s="18">
        <v>25.99</v>
      </c>
      <c r="C313" s="18">
        <v>23.63</v>
      </c>
    </row>
    <row r="314" spans="1:3">
      <c r="A314" s="21">
        <v>36971</v>
      </c>
      <c r="B314" s="18">
        <v>26.43</v>
      </c>
      <c r="C314" s="18">
        <v>23.21</v>
      </c>
    </row>
    <row r="315" spans="1:3">
      <c r="A315" s="21">
        <v>36972</v>
      </c>
      <c r="B315" s="18">
        <v>26.19</v>
      </c>
      <c r="C315" s="18">
        <v>23.45</v>
      </c>
    </row>
    <row r="316" spans="1:3">
      <c r="A316" s="21">
        <v>36973</v>
      </c>
      <c r="B316" s="18">
        <v>27.31</v>
      </c>
      <c r="C316" s="18">
        <v>23.94</v>
      </c>
    </row>
    <row r="317" spans="1:3">
      <c r="A317" s="21">
        <v>36976</v>
      </c>
      <c r="B317" s="18">
        <v>27.4</v>
      </c>
      <c r="C317" s="18">
        <v>24.01</v>
      </c>
    </row>
    <row r="318" spans="1:3">
      <c r="A318" s="21">
        <v>36977</v>
      </c>
      <c r="B318" s="18">
        <v>27.62</v>
      </c>
      <c r="C318" s="18">
        <v>24.41</v>
      </c>
    </row>
    <row r="319" spans="1:3">
      <c r="A319" s="21">
        <v>36978</v>
      </c>
      <c r="B319" s="18">
        <v>26.43</v>
      </c>
      <c r="C319" s="18">
        <v>24.5</v>
      </c>
    </row>
    <row r="320" spans="1:3">
      <c r="A320" s="21">
        <v>36979</v>
      </c>
      <c r="B320" s="18">
        <v>26.47</v>
      </c>
      <c r="C320" s="18">
        <v>23.77</v>
      </c>
    </row>
    <row r="321" spans="1:3">
      <c r="A321" s="21">
        <v>36980</v>
      </c>
      <c r="B321" s="18">
        <v>26.37</v>
      </c>
      <c r="C321" s="18">
        <v>23.5</v>
      </c>
    </row>
    <row r="322" spans="1:3">
      <c r="A322" s="21">
        <v>36983</v>
      </c>
      <c r="B322" s="18">
        <v>25.7</v>
      </c>
      <c r="C322" s="18">
        <v>23.31</v>
      </c>
    </row>
    <row r="323" spans="1:3">
      <c r="A323" s="21">
        <v>36984</v>
      </c>
      <c r="B323" s="18">
        <v>26.65</v>
      </c>
      <c r="C323" s="18">
        <v>23.47</v>
      </c>
    </row>
    <row r="324" spans="1:3">
      <c r="A324" s="21">
        <v>36985</v>
      </c>
      <c r="B324" s="18">
        <v>27.16</v>
      </c>
      <c r="C324" s="18">
        <v>24.35</v>
      </c>
    </row>
    <row r="325" spans="1:3">
      <c r="A325" s="21">
        <v>36986</v>
      </c>
      <c r="B325" s="18">
        <v>27.24</v>
      </c>
      <c r="C325" s="18">
        <v>24.87</v>
      </c>
    </row>
    <row r="326" spans="1:3">
      <c r="A326" s="21">
        <v>36987</v>
      </c>
      <c r="B326" s="18">
        <v>27.07</v>
      </c>
      <c r="C326" s="18">
        <v>24.02</v>
      </c>
    </row>
    <row r="327" spans="1:3">
      <c r="A327" s="21">
        <v>36990</v>
      </c>
      <c r="B327" s="18">
        <v>27.45</v>
      </c>
      <c r="C327" s="18">
        <v>24.37</v>
      </c>
    </row>
    <row r="328" spans="1:3">
      <c r="A328" s="21">
        <v>36991</v>
      </c>
      <c r="B328" s="18">
        <v>28.47</v>
      </c>
      <c r="C328" s="18">
        <v>25.64</v>
      </c>
    </row>
    <row r="329" spans="1:3">
      <c r="A329" s="21">
        <v>36992</v>
      </c>
      <c r="B329" s="18">
        <v>28.42</v>
      </c>
      <c r="C329" s="18">
        <v>26.08</v>
      </c>
    </row>
    <row r="330" spans="1:3">
      <c r="A330" s="21">
        <v>36993</v>
      </c>
      <c r="B330" s="18">
        <v>28.75</v>
      </c>
      <c r="C330" s="18">
        <v>27.12</v>
      </c>
    </row>
    <row r="331" spans="1:3">
      <c r="A331" s="21">
        <v>36994</v>
      </c>
      <c r="B331" s="18"/>
      <c r="C331" s="18">
        <v>26.8</v>
      </c>
    </row>
    <row r="332" spans="1:3">
      <c r="A332" s="21">
        <v>36997</v>
      </c>
      <c r="B332" s="18">
        <v>28.81</v>
      </c>
      <c r="C332" s="18">
        <v>26.8</v>
      </c>
    </row>
    <row r="333" spans="1:3">
      <c r="A333" s="21">
        <v>36998</v>
      </c>
      <c r="B333" s="18">
        <v>27.89</v>
      </c>
      <c r="C333" s="18">
        <v>26.99</v>
      </c>
    </row>
    <row r="334" spans="1:3">
      <c r="A334" s="21">
        <v>36999</v>
      </c>
      <c r="B334" s="18">
        <v>27.83</v>
      </c>
      <c r="C334" s="18">
        <v>26.11</v>
      </c>
    </row>
    <row r="335" spans="1:3">
      <c r="A335" s="21">
        <v>37000</v>
      </c>
      <c r="B335" s="18">
        <v>27.92</v>
      </c>
      <c r="C335" s="18">
        <v>25.86</v>
      </c>
    </row>
    <row r="336" spans="1:3">
      <c r="A336" s="21">
        <v>37001</v>
      </c>
      <c r="B336" s="18">
        <v>27</v>
      </c>
      <c r="C336" s="18">
        <v>25.57</v>
      </c>
    </row>
    <row r="337" spans="1:3">
      <c r="A337" s="21">
        <v>37004</v>
      </c>
      <c r="B337" s="18">
        <v>26.97</v>
      </c>
      <c r="C337" s="18">
        <v>25.42</v>
      </c>
    </row>
    <row r="338" spans="1:3">
      <c r="A338" s="21">
        <v>37005</v>
      </c>
      <c r="B338" s="18">
        <v>25.24</v>
      </c>
      <c r="C338" s="18">
        <v>25.76</v>
      </c>
    </row>
    <row r="339" spans="1:3">
      <c r="A339" s="21">
        <v>37006</v>
      </c>
      <c r="B339" s="18">
        <v>25.93</v>
      </c>
      <c r="C339" s="18">
        <v>25.49</v>
      </c>
    </row>
    <row r="340" spans="1:3">
      <c r="A340" s="21">
        <v>37007</v>
      </c>
      <c r="B340" s="18">
        <v>28.47</v>
      </c>
      <c r="C340" s="18">
        <v>26.71</v>
      </c>
    </row>
    <row r="341" spans="1:3">
      <c r="A341" s="21">
        <v>37008</v>
      </c>
      <c r="B341" s="18">
        <v>28.35</v>
      </c>
      <c r="C341" s="18">
        <v>26.85</v>
      </c>
    </row>
    <row r="342" spans="1:3">
      <c r="A342" s="21">
        <v>37011</v>
      </c>
      <c r="B342" s="18">
        <v>28.48</v>
      </c>
      <c r="C342" s="18">
        <v>27.21</v>
      </c>
    </row>
    <row r="343" spans="1:3">
      <c r="A343" s="21">
        <v>37012</v>
      </c>
      <c r="B343" s="18">
        <v>28.37</v>
      </c>
      <c r="C343" s="18">
        <v>27.31</v>
      </c>
    </row>
    <row r="344" spans="1:3">
      <c r="A344" s="21">
        <v>37013</v>
      </c>
      <c r="B344" s="18">
        <v>27.89</v>
      </c>
      <c r="C344" s="18">
        <v>26.82</v>
      </c>
    </row>
    <row r="345" spans="1:3">
      <c r="A345" s="21">
        <v>37014</v>
      </c>
      <c r="B345" s="18">
        <v>28.66</v>
      </c>
      <c r="C345" s="18">
        <v>27.46</v>
      </c>
    </row>
    <row r="346" spans="1:3">
      <c r="A346" s="21">
        <v>37015</v>
      </c>
      <c r="B346" s="18">
        <v>28.41</v>
      </c>
      <c r="C346" s="18">
        <v>27.59</v>
      </c>
    </row>
    <row r="347" spans="1:3">
      <c r="A347" s="21">
        <v>37018</v>
      </c>
      <c r="B347" s="18">
        <v>27.79</v>
      </c>
      <c r="C347" s="18">
        <v>27.71</v>
      </c>
    </row>
    <row r="348" spans="1:3">
      <c r="A348" s="21">
        <v>37019</v>
      </c>
      <c r="B348" s="18">
        <v>27.35</v>
      </c>
      <c r="C348" s="18">
        <v>27.45</v>
      </c>
    </row>
    <row r="349" spans="1:3">
      <c r="A349" s="21">
        <v>37020</v>
      </c>
      <c r="B349" s="18">
        <v>28.39</v>
      </c>
      <c r="C349" s="18">
        <v>27.46</v>
      </c>
    </row>
    <row r="350" spans="1:3">
      <c r="A350" s="21">
        <v>37021</v>
      </c>
      <c r="B350" s="18">
        <v>28.5</v>
      </c>
      <c r="C350" s="18">
        <v>28.27</v>
      </c>
    </row>
    <row r="351" spans="1:3">
      <c r="A351" s="21">
        <v>37022</v>
      </c>
      <c r="B351" s="18">
        <v>28.59</v>
      </c>
      <c r="C351" s="18">
        <v>27.97</v>
      </c>
    </row>
    <row r="352" spans="1:3">
      <c r="A352" s="21">
        <v>37025</v>
      </c>
      <c r="B352" s="18">
        <v>28.83</v>
      </c>
      <c r="C352" s="18">
        <v>27.77</v>
      </c>
    </row>
    <row r="353" spans="1:3">
      <c r="A353" s="21">
        <v>37026</v>
      </c>
      <c r="B353" s="18">
        <v>28.9</v>
      </c>
      <c r="C353" s="18">
        <v>27.88</v>
      </c>
    </row>
    <row r="354" spans="1:3">
      <c r="A354" s="21">
        <v>37027</v>
      </c>
      <c r="B354" s="18">
        <v>28.77</v>
      </c>
      <c r="C354" s="18">
        <v>28.19</v>
      </c>
    </row>
    <row r="355" spans="1:3">
      <c r="A355" s="21">
        <v>37028</v>
      </c>
      <c r="B355" s="18">
        <v>29.02</v>
      </c>
      <c r="C355" s="18">
        <v>28.57</v>
      </c>
    </row>
    <row r="356" spans="1:3">
      <c r="A356" s="21">
        <v>37029</v>
      </c>
      <c r="B356" s="18">
        <v>29.9</v>
      </c>
      <c r="C356" s="18">
        <v>29.3</v>
      </c>
    </row>
    <row r="357" spans="1:3">
      <c r="A357" s="21">
        <v>37032</v>
      </c>
      <c r="B357" s="18">
        <v>29.96</v>
      </c>
      <c r="C357" s="18">
        <v>29.8</v>
      </c>
    </row>
    <row r="358" spans="1:3">
      <c r="A358" s="21">
        <v>37033</v>
      </c>
      <c r="B358" s="18">
        <v>29.75</v>
      </c>
      <c r="C358" s="18">
        <v>29.72</v>
      </c>
    </row>
    <row r="359" spans="1:3">
      <c r="A359" s="21">
        <v>37034</v>
      </c>
      <c r="B359" s="18">
        <v>28.85</v>
      </c>
      <c r="C359" s="18">
        <v>29.51</v>
      </c>
    </row>
    <row r="360" spans="1:3">
      <c r="A360" s="21">
        <v>37035</v>
      </c>
      <c r="B360" s="18">
        <v>27.97</v>
      </c>
      <c r="C360" s="18">
        <v>28.85</v>
      </c>
    </row>
    <row r="361" spans="1:3">
      <c r="A361" s="21">
        <v>37036</v>
      </c>
      <c r="B361" s="18">
        <v>28.08</v>
      </c>
      <c r="C361" s="18">
        <v>28.69</v>
      </c>
    </row>
    <row r="362" spans="1:3">
      <c r="A362" s="21">
        <v>37040</v>
      </c>
      <c r="B362" s="18">
        <v>28.76</v>
      </c>
      <c r="C362" s="18">
        <v>29.11</v>
      </c>
    </row>
    <row r="363" spans="1:3">
      <c r="A363" s="21">
        <v>37041</v>
      </c>
      <c r="B363" s="18">
        <v>28.71</v>
      </c>
      <c r="C363" s="18">
        <v>28.92</v>
      </c>
    </row>
    <row r="364" spans="1:3">
      <c r="A364" s="21">
        <v>37042</v>
      </c>
      <c r="B364" s="18">
        <v>28.39</v>
      </c>
      <c r="C364" s="18">
        <v>28.55</v>
      </c>
    </row>
    <row r="365" spans="1:3">
      <c r="A365" s="21">
        <v>37043</v>
      </c>
      <c r="B365" s="18">
        <v>27.88</v>
      </c>
      <c r="C365" s="18">
        <v>28.86</v>
      </c>
    </row>
    <row r="366" spans="1:3">
      <c r="A366" s="21">
        <v>37046</v>
      </c>
      <c r="B366" s="18">
        <v>28.14</v>
      </c>
      <c r="C366" s="18">
        <v>28.95</v>
      </c>
    </row>
    <row r="367" spans="1:3">
      <c r="A367" s="21">
        <v>37047</v>
      </c>
      <c r="B367" s="18">
        <v>27.84</v>
      </c>
      <c r="C367" s="18">
        <v>29.25</v>
      </c>
    </row>
    <row r="368" spans="1:3">
      <c r="A368" s="21">
        <v>37048</v>
      </c>
      <c r="B368" s="18">
        <v>27.56</v>
      </c>
      <c r="C368" s="18">
        <v>28.73</v>
      </c>
    </row>
    <row r="369" spans="1:3">
      <c r="A369" s="21">
        <v>37049</v>
      </c>
      <c r="B369" s="18">
        <v>27.91</v>
      </c>
      <c r="C369" s="18">
        <v>28.55</v>
      </c>
    </row>
    <row r="370" spans="1:3">
      <c r="A370" s="21">
        <v>37050</v>
      </c>
      <c r="B370" s="18">
        <v>28.43</v>
      </c>
      <c r="C370" s="18">
        <v>28.88</v>
      </c>
    </row>
    <row r="371" spans="1:3">
      <c r="A371" s="21">
        <v>37053</v>
      </c>
      <c r="B371" s="18">
        <v>28.94</v>
      </c>
      <c r="C371" s="18">
        <v>29.57</v>
      </c>
    </row>
    <row r="372" spans="1:3">
      <c r="A372" s="21">
        <v>37054</v>
      </c>
      <c r="B372" s="18">
        <v>29.13</v>
      </c>
      <c r="C372" s="18">
        <v>29.03</v>
      </c>
    </row>
    <row r="373" spans="1:3">
      <c r="A373" s="21">
        <v>37055</v>
      </c>
      <c r="B373" s="18">
        <v>28.81</v>
      </c>
      <c r="C373" s="18">
        <v>29.13</v>
      </c>
    </row>
    <row r="374" spans="1:3">
      <c r="A374" s="21">
        <v>37056</v>
      </c>
      <c r="B374" s="18">
        <v>29.12</v>
      </c>
      <c r="C374" s="18">
        <v>28.5</v>
      </c>
    </row>
    <row r="375" spans="1:3">
      <c r="A375" s="21">
        <v>37057</v>
      </c>
      <c r="B375" s="18">
        <v>28.52</v>
      </c>
      <c r="C375" s="18">
        <v>28.13</v>
      </c>
    </row>
    <row r="376" spans="1:3">
      <c r="A376" s="21">
        <v>37060</v>
      </c>
      <c r="B376" s="18">
        <v>27.55</v>
      </c>
      <c r="C376" s="18">
        <v>27.61</v>
      </c>
    </row>
    <row r="377" spans="1:3">
      <c r="A377" s="21">
        <v>37061</v>
      </c>
      <c r="B377" s="18">
        <v>27.49</v>
      </c>
      <c r="C377" s="18">
        <v>26.68</v>
      </c>
    </row>
    <row r="378" spans="1:3">
      <c r="A378" s="21">
        <v>37062</v>
      </c>
      <c r="B378" s="18">
        <v>26.52</v>
      </c>
      <c r="C378" s="18">
        <v>26.24</v>
      </c>
    </row>
    <row r="379" spans="1:3">
      <c r="A379" s="21">
        <v>37063</v>
      </c>
      <c r="B379" s="18">
        <v>26.85</v>
      </c>
      <c r="C379" s="18">
        <v>26.7</v>
      </c>
    </row>
    <row r="380" spans="1:3">
      <c r="A380" s="21">
        <v>37064</v>
      </c>
      <c r="B380" s="18">
        <v>27.02</v>
      </c>
      <c r="C380" s="18">
        <v>26.86</v>
      </c>
    </row>
    <row r="381" spans="1:3">
      <c r="A381" s="21">
        <v>37067</v>
      </c>
      <c r="B381" s="18">
        <v>27.11</v>
      </c>
      <c r="C381" s="18">
        <v>27.36</v>
      </c>
    </row>
    <row r="382" spans="1:3">
      <c r="A382" s="21">
        <v>37068</v>
      </c>
      <c r="B382" s="18">
        <v>26.97</v>
      </c>
      <c r="C382" s="18">
        <v>27.66</v>
      </c>
    </row>
    <row r="383" spans="1:3">
      <c r="A383" s="21">
        <v>37069</v>
      </c>
      <c r="B383" s="18">
        <v>25.67</v>
      </c>
      <c r="C383" s="18">
        <v>26.25</v>
      </c>
    </row>
    <row r="384" spans="1:3">
      <c r="A384" s="21">
        <v>37070</v>
      </c>
      <c r="B384" s="18">
        <v>25.75</v>
      </c>
      <c r="C384" s="18">
        <v>25.68</v>
      </c>
    </row>
    <row r="385" spans="1:3">
      <c r="A385" s="21">
        <v>37071</v>
      </c>
      <c r="B385" s="18">
        <v>26.37</v>
      </c>
      <c r="C385" s="18">
        <v>26.21</v>
      </c>
    </row>
    <row r="386" spans="1:3">
      <c r="A386" s="21">
        <v>37074</v>
      </c>
      <c r="B386" s="18">
        <v>26.02</v>
      </c>
      <c r="C386" s="18">
        <v>25.73</v>
      </c>
    </row>
    <row r="387" spans="1:3">
      <c r="A387" s="21">
        <v>37075</v>
      </c>
      <c r="B387" s="18">
        <v>26.28</v>
      </c>
      <c r="C387" s="18">
        <v>25.56</v>
      </c>
    </row>
    <row r="388" spans="1:3">
      <c r="A388" s="21">
        <v>37076</v>
      </c>
      <c r="B388" s="18"/>
      <c r="C388" s="18">
        <v>25.97</v>
      </c>
    </row>
    <row r="389" spans="1:3">
      <c r="A389" s="21">
        <v>37077</v>
      </c>
      <c r="B389" s="18">
        <v>27.07</v>
      </c>
      <c r="C389" s="18">
        <v>25.69</v>
      </c>
    </row>
    <row r="390" spans="1:3">
      <c r="A390" s="21">
        <v>37078</v>
      </c>
      <c r="B390" s="18">
        <v>28.1</v>
      </c>
      <c r="C390" s="18">
        <v>26.55</v>
      </c>
    </row>
    <row r="391" spans="1:3">
      <c r="A391" s="21">
        <v>37081</v>
      </c>
      <c r="B391" s="18">
        <v>27.63</v>
      </c>
      <c r="C391" s="18">
        <v>25.59</v>
      </c>
    </row>
    <row r="392" spans="1:3">
      <c r="A392" s="21">
        <v>37082</v>
      </c>
      <c r="B392" s="18">
        <v>27.22</v>
      </c>
      <c r="C392" s="18">
        <v>24.69</v>
      </c>
    </row>
    <row r="393" spans="1:3">
      <c r="A393" s="21">
        <v>37083</v>
      </c>
      <c r="B393" s="18">
        <v>27.07</v>
      </c>
      <c r="C393" s="18">
        <v>24.44</v>
      </c>
    </row>
    <row r="394" spans="1:3">
      <c r="A394" s="21">
        <v>37084</v>
      </c>
      <c r="B394" s="18">
        <v>26.85</v>
      </c>
      <c r="C394" s="18">
        <v>23.62</v>
      </c>
    </row>
    <row r="395" spans="1:3">
      <c r="A395" s="21">
        <v>37085</v>
      </c>
      <c r="B395" s="18">
        <v>26.57</v>
      </c>
      <c r="C395" s="18">
        <v>24.02</v>
      </c>
    </row>
    <row r="396" spans="1:3">
      <c r="A396" s="21">
        <v>37088</v>
      </c>
      <c r="B396" s="18">
        <v>26.02</v>
      </c>
      <c r="C396" s="18">
        <v>23.58</v>
      </c>
    </row>
    <row r="397" spans="1:3">
      <c r="A397" s="21">
        <v>37089</v>
      </c>
      <c r="B397" s="18">
        <v>25.33</v>
      </c>
      <c r="C397" s="18">
        <v>23.9</v>
      </c>
    </row>
    <row r="398" spans="1:3">
      <c r="A398" s="21">
        <v>37090</v>
      </c>
      <c r="B398" s="18">
        <v>24.65</v>
      </c>
      <c r="C398" s="18">
        <v>23.1</v>
      </c>
    </row>
    <row r="399" spans="1:3">
      <c r="A399" s="21">
        <v>37091</v>
      </c>
      <c r="B399" s="18">
        <v>24.65</v>
      </c>
      <c r="C399" s="18">
        <v>23.35</v>
      </c>
    </row>
    <row r="400" spans="1:3">
      <c r="A400" s="21">
        <v>37092</v>
      </c>
      <c r="B400" s="18">
        <v>25.67</v>
      </c>
      <c r="C400" s="18">
        <v>23.43</v>
      </c>
    </row>
    <row r="401" spans="1:3">
      <c r="A401" s="21">
        <v>37095</v>
      </c>
      <c r="B401" s="18">
        <v>25.88</v>
      </c>
      <c r="C401" s="18">
        <v>24.44</v>
      </c>
    </row>
    <row r="402" spans="1:3">
      <c r="A402" s="21">
        <v>37096</v>
      </c>
      <c r="B402" s="18">
        <v>26.18</v>
      </c>
      <c r="C402" s="18">
        <v>24.37</v>
      </c>
    </row>
    <row r="403" spans="1:3">
      <c r="A403" s="21">
        <v>37097</v>
      </c>
      <c r="B403" s="18">
        <v>26.71</v>
      </c>
      <c r="C403" s="18">
        <v>24.9</v>
      </c>
    </row>
    <row r="404" spans="1:3">
      <c r="A404" s="21">
        <v>37098</v>
      </c>
      <c r="B404" s="18">
        <v>26.74</v>
      </c>
      <c r="C404" s="18">
        <v>24.94</v>
      </c>
    </row>
    <row r="405" spans="1:3">
      <c r="A405" s="21">
        <v>37099</v>
      </c>
      <c r="B405" s="18">
        <v>26.98</v>
      </c>
      <c r="C405" s="18">
        <v>24.82</v>
      </c>
    </row>
    <row r="406" spans="1:3">
      <c r="A406" s="21">
        <v>37102</v>
      </c>
      <c r="B406" s="18">
        <v>26.6</v>
      </c>
      <c r="C406" s="18">
        <v>24.46</v>
      </c>
    </row>
    <row r="407" spans="1:3">
      <c r="A407" s="21">
        <v>37103</v>
      </c>
      <c r="B407" s="18">
        <v>26.7</v>
      </c>
      <c r="C407" s="18">
        <v>24.35</v>
      </c>
    </row>
    <row r="408" spans="1:3">
      <c r="A408" s="21">
        <v>37104</v>
      </c>
      <c r="B408" s="18">
        <v>26.83</v>
      </c>
      <c r="C408" s="18">
        <v>24.23</v>
      </c>
    </row>
    <row r="409" spans="1:3">
      <c r="A409" s="21">
        <v>37105</v>
      </c>
      <c r="B409" s="18">
        <v>27.86</v>
      </c>
      <c r="C409" s="18">
        <v>25.49</v>
      </c>
    </row>
    <row r="410" spans="1:3">
      <c r="A410" s="21">
        <v>37106</v>
      </c>
      <c r="B410" s="18">
        <v>27.51</v>
      </c>
      <c r="C410" s="18">
        <v>25.6</v>
      </c>
    </row>
    <row r="411" spans="1:3">
      <c r="A411" s="21">
        <v>37109</v>
      </c>
      <c r="B411" s="18">
        <v>27.7</v>
      </c>
      <c r="C411" s="18">
        <v>25.39</v>
      </c>
    </row>
    <row r="412" spans="1:3">
      <c r="A412" s="21">
        <v>37110</v>
      </c>
      <c r="B412" s="18">
        <v>28.17</v>
      </c>
      <c r="C412" s="18">
        <v>25.94</v>
      </c>
    </row>
    <row r="413" spans="1:3">
      <c r="A413" s="21">
        <v>37111</v>
      </c>
      <c r="B413" s="18">
        <v>27.62</v>
      </c>
      <c r="C413" s="18">
        <v>25.61</v>
      </c>
    </row>
    <row r="414" spans="1:3">
      <c r="A414" s="21">
        <v>37112</v>
      </c>
      <c r="B414" s="18">
        <v>27.72</v>
      </c>
      <c r="C414" s="18">
        <v>25.28</v>
      </c>
    </row>
    <row r="415" spans="1:3">
      <c r="A415" s="21">
        <v>37113</v>
      </c>
      <c r="B415" s="18">
        <v>28.12</v>
      </c>
      <c r="C415" s="18">
        <v>25.78</v>
      </c>
    </row>
    <row r="416" spans="1:3">
      <c r="A416" s="21">
        <v>37116</v>
      </c>
      <c r="B416" s="18">
        <v>27.85</v>
      </c>
      <c r="C416" s="18">
        <v>25.88</v>
      </c>
    </row>
    <row r="417" spans="1:3">
      <c r="A417" s="21">
        <v>37117</v>
      </c>
      <c r="B417" s="18">
        <v>28.1</v>
      </c>
      <c r="C417" s="18">
        <v>25.71</v>
      </c>
    </row>
    <row r="418" spans="1:3">
      <c r="A418" s="21">
        <v>37118</v>
      </c>
      <c r="B418" s="18">
        <v>27.51</v>
      </c>
      <c r="C418" s="18">
        <v>25.61</v>
      </c>
    </row>
    <row r="419" spans="1:3">
      <c r="A419" s="21">
        <v>37119</v>
      </c>
      <c r="B419" s="18">
        <v>27.47</v>
      </c>
      <c r="C419" s="18">
        <v>25.18</v>
      </c>
    </row>
    <row r="420" spans="1:3">
      <c r="A420" s="21">
        <v>37120</v>
      </c>
      <c r="B420" s="18">
        <v>26.65</v>
      </c>
      <c r="C420" s="18">
        <v>24.68</v>
      </c>
    </row>
    <row r="421" spans="1:3">
      <c r="A421" s="21">
        <v>37123</v>
      </c>
      <c r="B421" s="18">
        <v>27.2</v>
      </c>
      <c r="C421" s="18">
        <v>24.35</v>
      </c>
    </row>
    <row r="422" spans="1:3">
      <c r="A422" s="21">
        <v>37124</v>
      </c>
      <c r="B422" s="18">
        <v>27.93</v>
      </c>
      <c r="C422" s="18">
        <v>25.36</v>
      </c>
    </row>
    <row r="423" spans="1:3">
      <c r="A423" s="21">
        <v>37125</v>
      </c>
      <c r="B423" s="18">
        <v>27.17</v>
      </c>
      <c r="C423" s="18">
        <v>25.71</v>
      </c>
    </row>
    <row r="424" spans="1:3">
      <c r="A424" s="21">
        <v>37126</v>
      </c>
      <c r="B424" s="18">
        <v>25.63</v>
      </c>
      <c r="C424" s="18">
        <v>25.66</v>
      </c>
    </row>
    <row r="425" spans="1:3">
      <c r="A425" s="21">
        <v>37127</v>
      </c>
      <c r="B425" s="18">
        <v>28.34</v>
      </c>
      <c r="C425" s="18">
        <v>26.33</v>
      </c>
    </row>
    <row r="426" spans="1:3">
      <c r="A426" s="21">
        <v>37130</v>
      </c>
      <c r="B426" s="18">
        <v>26.69</v>
      </c>
      <c r="C426" s="18">
        <v>26.22</v>
      </c>
    </row>
    <row r="427" spans="1:3">
      <c r="A427" s="21">
        <v>37131</v>
      </c>
      <c r="B427" s="18">
        <v>27.16</v>
      </c>
      <c r="C427" s="18">
        <v>26.46</v>
      </c>
    </row>
    <row r="428" spans="1:3">
      <c r="A428" s="21">
        <v>37132</v>
      </c>
      <c r="B428" s="18">
        <v>27.07</v>
      </c>
      <c r="C428" s="18">
        <v>26.67</v>
      </c>
    </row>
    <row r="429" spans="1:3">
      <c r="A429" s="21">
        <v>37133</v>
      </c>
      <c r="B429" s="18">
        <v>26.65</v>
      </c>
      <c r="C429" s="18">
        <v>26.7</v>
      </c>
    </row>
    <row r="430" spans="1:3">
      <c r="A430" s="21">
        <v>37134</v>
      </c>
      <c r="B430" s="18">
        <v>26.65</v>
      </c>
      <c r="C430" s="18">
        <v>26.8</v>
      </c>
    </row>
    <row r="431" spans="1:3">
      <c r="A431" s="21">
        <v>37137</v>
      </c>
      <c r="B431" s="18"/>
      <c r="C431" s="18">
        <v>26.52</v>
      </c>
    </row>
    <row r="432" spans="1:3">
      <c r="A432" s="21">
        <v>37138</v>
      </c>
      <c r="B432" s="18">
        <v>26.94</v>
      </c>
      <c r="C432" s="18">
        <v>26.27</v>
      </c>
    </row>
    <row r="433" spans="1:3">
      <c r="A433" s="21">
        <v>37139</v>
      </c>
      <c r="B433" s="18">
        <v>27.03</v>
      </c>
      <c r="C433" s="18">
        <v>26.27</v>
      </c>
    </row>
    <row r="434" spans="1:3">
      <c r="A434" s="21">
        <v>37140</v>
      </c>
      <c r="B434" s="18">
        <v>27.54</v>
      </c>
      <c r="C434" s="18">
        <v>26.61</v>
      </c>
    </row>
    <row r="435" spans="1:3">
      <c r="A435" s="21">
        <v>37141</v>
      </c>
      <c r="B435" s="18">
        <v>27.99</v>
      </c>
      <c r="C435" s="18">
        <v>27.54</v>
      </c>
    </row>
    <row r="436" spans="1:3">
      <c r="A436" s="21">
        <v>37144</v>
      </c>
      <c r="B436" s="18">
        <v>27.66</v>
      </c>
      <c r="C436" s="18">
        <v>27.59</v>
      </c>
    </row>
    <row r="437" spans="1:3">
      <c r="A437" s="21">
        <v>37145</v>
      </c>
      <c r="B437" s="18">
        <v>27.65</v>
      </c>
      <c r="C437" s="18">
        <v>29.12</v>
      </c>
    </row>
    <row r="438" spans="1:3">
      <c r="A438" s="21">
        <v>37146</v>
      </c>
      <c r="B438" s="18">
        <v>27.64</v>
      </c>
      <c r="C438" s="18">
        <v>28.24</v>
      </c>
    </row>
    <row r="439" spans="1:3">
      <c r="A439" s="21">
        <v>37147</v>
      </c>
      <c r="B439" s="18">
        <v>28.58</v>
      </c>
      <c r="C439" s="18">
        <v>28.2</v>
      </c>
    </row>
    <row r="440" spans="1:3">
      <c r="A440" s="21">
        <v>37148</v>
      </c>
      <c r="B440" s="18">
        <v>29.59</v>
      </c>
      <c r="C440" s="18">
        <v>29.22</v>
      </c>
    </row>
    <row r="441" spans="1:3">
      <c r="A441" s="21">
        <v>37151</v>
      </c>
      <c r="B441" s="18">
        <v>28.84</v>
      </c>
      <c r="C441" s="18">
        <v>28.32</v>
      </c>
    </row>
    <row r="442" spans="1:3">
      <c r="A442" s="21">
        <v>37152</v>
      </c>
      <c r="B442" s="18">
        <v>27.81</v>
      </c>
      <c r="C442" s="18">
        <v>27.54</v>
      </c>
    </row>
    <row r="443" spans="1:3">
      <c r="A443" s="21">
        <v>37153</v>
      </c>
      <c r="B443" s="18">
        <v>26.73</v>
      </c>
      <c r="C443" s="18">
        <v>25.44</v>
      </c>
    </row>
    <row r="444" spans="1:3">
      <c r="A444" s="21">
        <v>37154</v>
      </c>
      <c r="B444" s="18">
        <v>26.6</v>
      </c>
      <c r="C444" s="18">
        <v>25.57</v>
      </c>
    </row>
    <row r="445" spans="1:3">
      <c r="A445" s="21">
        <v>37155</v>
      </c>
      <c r="B445" s="18">
        <v>25.46</v>
      </c>
      <c r="C445" s="18">
        <v>25.17</v>
      </c>
    </row>
    <row r="446" spans="1:3">
      <c r="A446" s="21">
        <v>37158</v>
      </c>
      <c r="B446" s="18">
        <v>21.46</v>
      </c>
      <c r="C446" s="18">
        <v>20.63</v>
      </c>
    </row>
    <row r="447" spans="1:3">
      <c r="A447" s="21">
        <v>37159</v>
      </c>
      <c r="B447" s="18">
        <v>21.63</v>
      </c>
      <c r="C447" s="18">
        <v>20.13</v>
      </c>
    </row>
    <row r="448" spans="1:3">
      <c r="A448" s="21">
        <v>37160</v>
      </c>
      <c r="B448" s="18">
        <v>22.4</v>
      </c>
      <c r="C448" s="18">
        <v>20.67</v>
      </c>
    </row>
    <row r="449" spans="1:3">
      <c r="A449" s="21">
        <v>37161</v>
      </c>
      <c r="B449" s="18">
        <v>22.8</v>
      </c>
      <c r="C449" s="18">
        <v>21.47</v>
      </c>
    </row>
    <row r="450" spans="1:3">
      <c r="A450" s="21">
        <v>37162</v>
      </c>
      <c r="B450" s="18">
        <v>23.44</v>
      </c>
      <c r="C450" s="18">
        <v>21.87</v>
      </c>
    </row>
    <row r="451" spans="1:3">
      <c r="A451" s="21">
        <v>37165</v>
      </c>
      <c r="B451" s="18">
        <v>23.12</v>
      </c>
      <c r="C451" s="18">
        <v>21.22</v>
      </c>
    </row>
    <row r="452" spans="1:3">
      <c r="A452" s="21">
        <v>37166</v>
      </c>
      <c r="B452" s="18">
        <v>22.7</v>
      </c>
      <c r="C452" s="18">
        <v>21.29</v>
      </c>
    </row>
    <row r="453" spans="1:3">
      <c r="A453" s="21">
        <v>37167</v>
      </c>
      <c r="B453" s="18">
        <v>22.17</v>
      </c>
      <c r="C453" s="18">
        <v>20.63</v>
      </c>
    </row>
    <row r="454" spans="1:3">
      <c r="A454" s="21">
        <v>37168</v>
      </c>
      <c r="B454" s="18">
        <v>22.7</v>
      </c>
      <c r="C454" s="18">
        <v>20.94</v>
      </c>
    </row>
    <row r="455" spans="1:3">
      <c r="A455" s="21">
        <v>37169</v>
      </c>
      <c r="B455" s="18">
        <v>22.32</v>
      </c>
      <c r="C455" s="18">
        <v>21.46</v>
      </c>
    </row>
    <row r="456" spans="1:3">
      <c r="A456" s="21">
        <v>37172</v>
      </c>
      <c r="B456" s="18">
        <v>22.25</v>
      </c>
      <c r="C456" s="18">
        <v>20.91</v>
      </c>
    </row>
    <row r="457" spans="1:3">
      <c r="A457" s="21">
        <v>37173</v>
      </c>
      <c r="B457" s="18">
        <v>22.55</v>
      </c>
      <c r="C457" s="18">
        <v>20.65</v>
      </c>
    </row>
    <row r="458" spans="1:3">
      <c r="A458" s="21">
        <v>37174</v>
      </c>
      <c r="B458" s="18">
        <v>22.51</v>
      </c>
      <c r="C458" s="18">
        <v>21.02</v>
      </c>
    </row>
    <row r="459" spans="1:3">
      <c r="A459" s="21">
        <v>37175</v>
      </c>
      <c r="B459" s="18">
        <v>23.49</v>
      </c>
      <c r="C459" s="18">
        <v>21.38</v>
      </c>
    </row>
    <row r="460" spans="1:3">
      <c r="A460" s="21">
        <v>37176</v>
      </c>
      <c r="B460" s="18">
        <v>22.49</v>
      </c>
      <c r="C460" s="18">
        <v>20.57</v>
      </c>
    </row>
    <row r="461" spans="1:3">
      <c r="A461" s="21">
        <v>37179</v>
      </c>
      <c r="B461" s="18">
        <v>22.37</v>
      </c>
      <c r="C461" s="18">
        <v>20.36</v>
      </c>
    </row>
    <row r="462" spans="1:3">
      <c r="A462" s="21">
        <v>37180</v>
      </c>
      <c r="B462" s="18">
        <v>22.01</v>
      </c>
      <c r="C462" s="18">
        <v>20.47</v>
      </c>
    </row>
    <row r="463" spans="1:3">
      <c r="A463" s="21">
        <v>37181</v>
      </c>
      <c r="B463" s="18">
        <v>21.89</v>
      </c>
      <c r="C463" s="18">
        <v>19.47</v>
      </c>
    </row>
    <row r="464" spans="1:3">
      <c r="A464" s="21">
        <v>37182</v>
      </c>
      <c r="B464" s="18">
        <v>21.33</v>
      </c>
      <c r="C464" s="18">
        <v>19.21</v>
      </c>
    </row>
    <row r="465" spans="1:3">
      <c r="A465" s="21">
        <v>37183</v>
      </c>
      <c r="B465" s="18">
        <v>21.99</v>
      </c>
      <c r="C465" s="18">
        <v>19.91</v>
      </c>
    </row>
    <row r="466" spans="1:3">
      <c r="A466" s="21">
        <v>37186</v>
      </c>
      <c r="B466" s="18">
        <v>21.78</v>
      </c>
      <c r="C466" s="18">
        <v>20.38</v>
      </c>
    </row>
    <row r="467" spans="1:3">
      <c r="A467" s="21">
        <v>37187</v>
      </c>
      <c r="B467" s="18">
        <v>21.28</v>
      </c>
      <c r="C467" s="18">
        <v>20.56</v>
      </c>
    </row>
    <row r="468" spans="1:3">
      <c r="A468" s="21">
        <v>37188</v>
      </c>
      <c r="B468" s="18">
        <v>22</v>
      </c>
      <c r="C468" s="18">
        <v>20.37</v>
      </c>
    </row>
    <row r="469" spans="1:3">
      <c r="A469" s="21">
        <v>37189</v>
      </c>
      <c r="B469" s="18">
        <v>21.75</v>
      </c>
      <c r="C469" s="18">
        <v>20.67</v>
      </c>
    </row>
    <row r="470" spans="1:3">
      <c r="A470" s="21">
        <v>37190</v>
      </c>
      <c r="B470" s="18">
        <v>22.07</v>
      </c>
      <c r="C470" s="18">
        <v>20.309999999999999</v>
      </c>
    </row>
    <row r="471" spans="1:3">
      <c r="A471" s="21">
        <v>37193</v>
      </c>
      <c r="B471" s="18">
        <v>22.1</v>
      </c>
      <c r="C471" s="18">
        <v>20.55</v>
      </c>
    </row>
    <row r="472" spans="1:3">
      <c r="A472" s="21">
        <v>37194</v>
      </c>
      <c r="B472" s="18">
        <v>21.83</v>
      </c>
      <c r="C472" s="18">
        <v>20.41</v>
      </c>
    </row>
    <row r="473" spans="1:3">
      <c r="A473" s="21">
        <v>37195</v>
      </c>
      <c r="B473" s="18">
        <v>21.2</v>
      </c>
      <c r="C473" s="18">
        <v>19.63</v>
      </c>
    </row>
    <row r="474" spans="1:3">
      <c r="A474" s="21">
        <v>37196</v>
      </c>
      <c r="B474" s="18">
        <v>20.47</v>
      </c>
      <c r="C474" s="18">
        <v>19.39</v>
      </c>
    </row>
    <row r="475" spans="1:3">
      <c r="A475" s="21">
        <v>37197</v>
      </c>
      <c r="B475" s="18">
        <v>20.239999999999998</v>
      </c>
      <c r="C475" s="18">
        <v>18.63</v>
      </c>
    </row>
    <row r="476" spans="1:3">
      <c r="A476" s="21">
        <v>37200</v>
      </c>
      <c r="B476" s="18">
        <v>20</v>
      </c>
      <c r="C476" s="18">
        <v>18.78</v>
      </c>
    </row>
    <row r="477" spans="1:3">
      <c r="A477" s="21">
        <v>37201</v>
      </c>
      <c r="B477" s="18">
        <v>19.93</v>
      </c>
      <c r="C477" s="18">
        <v>18.64</v>
      </c>
    </row>
    <row r="478" spans="1:3">
      <c r="A478" s="21">
        <v>37202</v>
      </c>
      <c r="B478" s="18">
        <v>20.11</v>
      </c>
      <c r="C478" s="18">
        <v>18.86</v>
      </c>
    </row>
    <row r="479" spans="1:3">
      <c r="A479" s="21">
        <v>37203</v>
      </c>
      <c r="B479" s="18">
        <v>21.21</v>
      </c>
      <c r="C479" s="18">
        <v>19.54</v>
      </c>
    </row>
    <row r="480" spans="1:3">
      <c r="A480" s="21">
        <v>37204</v>
      </c>
      <c r="B480" s="18">
        <v>22.23</v>
      </c>
      <c r="C480" s="18">
        <v>20.72</v>
      </c>
    </row>
    <row r="481" spans="1:3">
      <c r="A481" s="21">
        <v>37207</v>
      </c>
      <c r="B481" s="18">
        <v>21.26</v>
      </c>
      <c r="C481" s="18">
        <v>19.48</v>
      </c>
    </row>
    <row r="482" spans="1:3">
      <c r="A482" s="21">
        <v>37208</v>
      </c>
      <c r="B482" s="18">
        <v>21.56</v>
      </c>
      <c r="C482" s="18">
        <v>20.47</v>
      </c>
    </row>
    <row r="483" spans="1:3">
      <c r="A483" s="21">
        <v>37209</v>
      </c>
      <c r="B483" s="18">
        <v>19.63</v>
      </c>
      <c r="C483" s="18">
        <v>18.78</v>
      </c>
    </row>
    <row r="484" spans="1:3">
      <c r="A484" s="21">
        <v>37210</v>
      </c>
      <c r="B484" s="18">
        <v>17.5</v>
      </c>
      <c r="C484" s="18">
        <v>16.510000000000002</v>
      </c>
    </row>
    <row r="485" spans="1:3">
      <c r="A485" s="21">
        <v>37211</v>
      </c>
      <c r="B485" s="18">
        <v>18.09</v>
      </c>
      <c r="C485" s="18">
        <v>16.86</v>
      </c>
    </row>
    <row r="486" spans="1:3">
      <c r="A486" s="21">
        <v>37214</v>
      </c>
      <c r="B486" s="18">
        <v>17.739999999999998</v>
      </c>
      <c r="C486" s="18">
        <v>16.55</v>
      </c>
    </row>
    <row r="487" spans="1:3">
      <c r="A487" s="21">
        <v>37215</v>
      </c>
      <c r="B487" s="18">
        <v>18.71</v>
      </c>
      <c r="C487" s="18">
        <v>18.82</v>
      </c>
    </row>
    <row r="488" spans="1:3">
      <c r="A488" s="21">
        <v>37216</v>
      </c>
      <c r="B488" s="18">
        <v>18.38</v>
      </c>
      <c r="C488" s="18">
        <v>18.440000000000001</v>
      </c>
    </row>
    <row r="489" spans="1:3">
      <c r="A489" s="21">
        <v>37217</v>
      </c>
      <c r="B489" s="18"/>
      <c r="C489" s="18">
        <v>19.649999999999999</v>
      </c>
    </row>
    <row r="490" spans="1:3">
      <c r="A490" s="21">
        <v>37218</v>
      </c>
      <c r="B490" s="18"/>
      <c r="C490" s="18">
        <v>19.399999999999999</v>
      </c>
    </row>
    <row r="491" spans="1:3">
      <c r="A491" s="21">
        <v>37221</v>
      </c>
      <c r="B491" s="18">
        <v>18.690000000000001</v>
      </c>
      <c r="C491" s="18">
        <v>18.66</v>
      </c>
    </row>
    <row r="492" spans="1:3">
      <c r="A492" s="21">
        <v>37222</v>
      </c>
      <c r="B492" s="18">
        <v>19.57</v>
      </c>
      <c r="C492" s="18">
        <v>19.09</v>
      </c>
    </row>
    <row r="493" spans="1:3">
      <c r="A493" s="21">
        <v>37223</v>
      </c>
      <c r="B493" s="18">
        <v>19.37</v>
      </c>
      <c r="C493" s="18">
        <v>18.809999999999999</v>
      </c>
    </row>
    <row r="494" spans="1:3">
      <c r="A494" s="21">
        <v>37224</v>
      </c>
      <c r="B494" s="18">
        <v>18.55</v>
      </c>
      <c r="C494" s="18">
        <v>18.54</v>
      </c>
    </row>
    <row r="495" spans="1:3">
      <c r="A495" s="21">
        <v>37225</v>
      </c>
      <c r="B495" s="18">
        <v>19.46</v>
      </c>
      <c r="C495" s="18">
        <v>18.920000000000002</v>
      </c>
    </row>
    <row r="496" spans="1:3">
      <c r="A496" s="21">
        <v>37228</v>
      </c>
      <c r="B496" s="18">
        <v>20.27</v>
      </c>
      <c r="C496" s="18">
        <v>20</v>
      </c>
    </row>
    <row r="497" spans="1:3">
      <c r="A497" s="21">
        <v>37229</v>
      </c>
      <c r="B497" s="18">
        <v>19.71</v>
      </c>
      <c r="C497" s="18">
        <v>19.28</v>
      </c>
    </row>
    <row r="498" spans="1:3">
      <c r="A498" s="21">
        <v>37230</v>
      </c>
      <c r="B498" s="18">
        <v>19.62</v>
      </c>
      <c r="C498" s="18">
        <v>19.27</v>
      </c>
    </row>
    <row r="499" spans="1:3">
      <c r="A499" s="21">
        <v>37231</v>
      </c>
      <c r="B499" s="18">
        <v>18.690000000000001</v>
      </c>
      <c r="C499" s="18">
        <v>18.57</v>
      </c>
    </row>
    <row r="500" spans="1:3">
      <c r="A500" s="21">
        <v>37232</v>
      </c>
      <c r="B500" s="18">
        <v>19.079999999999998</v>
      </c>
      <c r="C500" s="18">
        <v>17.809999999999999</v>
      </c>
    </row>
    <row r="501" spans="1:3">
      <c r="A501" s="21">
        <v>37235</v>
      </c>
      <c r="B501" s="18">
        <v>18.32</v>
      </c>
      <c r="C501" s="18">
        <v>18.03</v>
      </c>
    </row>
    <row r="502" spans="1:3">
      <c r="A502" s="21">
        <v>37236</v>
      </c>
      <c r="B502" s="18">
        <v>18.04</v>
      </c>
      <c r="C502" s="18">
        <v>17.61</v>
      </c>
    </row>
    <row r="503" spans="1:3">
      <c r="A503" s="21">
        <v>37237</v>
      </c>
      <c r="B503" s="18">
        <v>18.38</v>
      </c>
      <c r="C503" s="18">
        <v>18.13</v>
      </c>
    </row>
    <row r="504" spans="1:3">
      <c r="A504" s="21">
        <v>37238</v>
      </c>
      <c r="B504" s="18">
        <v>18.2</v>
      </c>
      <c r="C504" s="18">
        <v>17.8</v>
      </c>
    </row>
    <row r="505" spans="1:3">
      <c r="A505" s="21">
        <v>37239</v>
      </c>
      <c r="B505" s="18">
        <v>19.309999999999999</v>
      </c>
      <c r="C505" s="18">
        <v>18.54</v>
      </c>
    </row>
    <row r="506" spans="1:3">
      <c r="A506" s="21">
        <v>37242</v>
      </c>
      <c r="B506" s="18">
        <v>19.28</v>
      </c>
      <c r="C506" s="18">
        <v>18.579999999999998</v>
      </c>
    </row>
    <row r="507" spans="1:3">
      <c r="A507" s="21">
        <v>37243</v>
      </c>
      <c r="B507" s="18">
        <v>19.38</v>
      </c>
      <c r="C507" s="18">
        <v>18.510000000000002</v>
      </c>
    </row>
    <row r="508" spans="1:3">
      <c r="A508" s="21">
        <v>37244</v>
      </c>
      <c r="B508" s="18">
        <v>19.37</v>
      </c>
      <c r="C508" s="18">
        <v>19.03</v>
      </c>
    </row>
    <row r="509" spans="1:3">
      <c r="A509" s="21">
        <v>37245</v>
      </c>
      <c r="B509" s="18">
        <v>18.670000000000002</v>
      </c>
      <c r="C509" s="18">
        <v>18.87</v>
      </c>
    </row>
    <row r="510" spans="1:3">
      <c r="A510" s="21">
        <v>37246</v>
      </c>
      <c r="B510" s="18">
        <v>19.3</v>
      </c>
      <c r="C510" s="18">
        <v>18.73</v>
      </c>
    </row>
    <row r="511" spans="1:3">
      <c r="A511" s="21">
        <v>37249</v>
      </c>
      <c r="B511" s="18"/>
      <c r="C511" s="18">
        <v>18.649999999999999</v>
      </c>
    </row>
    <row r="512" spans="1:3">
      <c r="A512" s="21">
        <v>37251</v>
      </c>
      <c r="B512" s="18">
        <v>21.32</v>
      </c>
      <c r="C512" s="18"/>
    </row>
    <row r="513" spans="1:3">
      <c r="A513" s="21">
        <v>37252</v>
      </c>
      <c r="B513" s="18">
        <v>21.07</v>
      </c>
      <c r="C513" s="18">
        <v>18.87</v>
      </c>
    </row>
    <row r="514" spans="1:3">
      <c r="A514" s="21">
        <v>37253</v>
      </c>
      <c r="B514" s="18">
        <v>20.420000000000002</v>
      </c>
      <c r="C514" s="18">
        <v>19.77</v>
      </c>
    </row>
    <row r="515" spans="1:3">
      <c r="A515" s="21">
        <v>37256</v>
      </c>
      <c r="B515" s="18">
        <v>19.96</v>
      </c>
      <c r="C515" s="18">
        <v>19.350000000000001</v>
      </c>
    </row>
    <row r="516" spans="1:3">
      <c r="A516" s="21">
        <v>37258</v>
      </c>
      <c r="B516" s="18">
        <v>21.13</v>
      </c>
      <c r="C516" s="18">
        <v>20.13</v>
      </c>
    </row>
    <row r="517" spans="1:3">
      <c r="A517" s="21">
        <v>37259</v>
      </c>
      <c r="B517" s="18">
        <v>20.65</v>
      </c>
      <c r="C517" s="18">
        <v>20.47</v>
      </c>
    </row>
    <row r="518" spans="1:3">
      <c r="A518" s="21">
        <v>37260</v>
      </c>
      <c r="B518" s="18">
        <v>21.47</v>
      </c>
      <c r="C518" s="18">
        <v>21.2</v>
      </c>
    </row>
    <row r="519" spans="1:3">
      <c r="A519" s="21">
        <v>37263</v>
      </c>
      <c r="B519" s="18">
        <v>21.42</v>
      </c>
      <c r="C519" s="18">
        <v>21.08</v>
      </c>
    </row>
    <row r="520" spans="1:3">
      <c r="A520" s="21">
        <v>37264</v>
      </c>
      <c r="B520" s="18">
        <v>20.82</v>
      </c>
      <c r="C520" s="18">
        <v>21.03</v>
      </c>
    </row>
    <row r="521" spans="1:3">
      <c r="A521" s="21">
        <v>37265</v>
      </c>
      <c r="B521" s="18">
        <v>20.32</v>
      </c>
      <c r="C521" s="18">
        <v>20.21</v>
      </c>
    </row>
    <row r="522" spans="1:3">
      <c r="A522" s="21">
        <v>37266</v>
      </c>
      <c r="B522" s="18">
        <v>20.48</v>
      </c>
      <c r="C522" s="18">
        <v>19.71</v>
      </c>
    </row>
    <row r="523" spans="1:3">
      <c r="A523" s="21">
        <v>37267</v>
      </c>
      <c r="B523" s="18">
        <v>19.670000000000002</v>
      </c>
      <c r="C523" s="18">
        <v>20.079999999999998</v>
      </c>
    </row>
    <row r="524" spans="1:3">
      <c r="A524" s="21">
        <v>37270</v>
      </c>
      <c r="B524" s="18">
        <v>18.88</v>
      </c>
      <c r="C524" s="18">
        <v>18.89</v>
      </c>
    </row>
    <row r="525" spans="1:3">
      <c r="A525" s="21">
        <v>37271</v>
      </c>
      <c r="B525" s="18">
        <v>18.989999999999998</v>
      </c>
      <c r="C525" s="18">
        <v>18.86</v>
      </c>
    </row>
    <row r="526" spans="1:3">
      <c r="A526" s="21">
        <v>37272</v>
      </c>
      <c r="B526" s="18">
        <v>18.96</v>
      </c>
      <c r="C526" s="18">
        <v>18.5</v>
      </c>
    </row>
    <row r="527" spans="1:3">
      <c r="A527" s="21">
        <v>37273</v>
      </c>
      <c r="B527" s="18">
        <v>18.2</v>
      </c>
      <c r="C527" s="18">
        <v>18.2</v>
      </c>
    </row>
    <row r="528" spans="1:3">
      <c r="A528" s="21">
        <v>37274</v>
      </c>
      <c r="B528" s="18">
        <v>18.02</v>
      </c>
      <c r="C528" s="18">
        <v>18.170000000000002</v>
      </c>
    </row>
    <row r="529" spans="1:3">
      <c r="A529" s="21">
        <v>37277</v>
      </c>
      <c r="B529" s="18"/>
      <c r="C529" s="18">
        <v>18.32</v>
      </c>
    </row>
    <row r="530" spans="1:3">
      <c r="A530" s="21">
        <v>37278</v>
      </c>
      <c r="B530" s="18">
        <v>18.36</v>
      </c>
      <c r="C530" s="18">
        <v>18.7</v>
      </c>
    </row>
    <row r="531" spans="1:3">
      <c r="A531" s="21">
        <v>37279</v>
      </c>
      <c r="B531" s="18">
        <v>19.100000000000001</v>
      </c>
      <c r="C531" s="18">
        <v>18.89</v>
      </c>
    </row>
    <row r="532" spans="1:3">
      <c r="A532" s="21">
        <v>37280</v>
      </c>
      <c r="B532" s="18">
        <v>19.57</v>
      </c>
      <c r="C532" s="18">
        <v>18.91</v>
      </c>
    </row>
    <row r="533" spans="1:3">
      <c r="A533" s="21">
        <v>37281</v>
      </c>
      <c r="B533" s="18">
        <v>19.8</v>
      </c>
      <c r="C533" s="18">
        <v>19.04</v>
      </c>
    </row>
    <row r="534" spans="1:3">
      <c r="A534" s="21">
        <v>37284</v>
      </c>
      <c r="B534" s="18">
        <v>20.05</v>
      </c>
      <c r="C534" s="18">
        <v>19.739999999999998</v>
      </c>
    </row>
    <row r="535" spans="1:3">
      <c r="A535" s="21">
        <v>37285</v>
      </c>
      <c r="B535" s="18">
        <v>19.3</v>
      </c>
      <c r="C535" s="18">
        <v>19.260000000000002</v>
      </c>
    </row>
    <row r="536" spans="1:3">
      <c r="A536" s="21">
        <v>37286</v>
      </c>
      <c r="B536" s="18">
        <v>19.11</v>
      </c>
      <c r="C536" s="18">
        <v>18.71</v>
      </c>
    </row>
    <row r="537" spans="1:3">
      <c r="A537" s="21">
        <v>37287</v>
      </c>
      <c r="B537" s="18">
        <v>19.71</v>
      </c>
      <c r="C537" s="18">
        <v>19.07</v>
      </c>
    </row>
    <row r="538" spans="1:3">
      <c r="A538" s="21">
        <v>37288</v>
      </c>
      <c r="B538" s="18">
        <v>20.399999999999999</v>
      </c>
      <c r="C538" s="18">
        <v>19.7</v>
      </c>
    </row>
    <row r="539" spans="1:3">
      <c r="A539" s="21">
        <v>37291</v>
      </c>
      <c r="B539" s="18">
        <v>20.02</v>
      </c>
      <c r="C539" s="18">
        <v>20.260000000000002</v>
      </c>
    </row>
    <row r="540" spans="1:3">
      <c r="A540" s="21">
        <v>37292</v>
      </c>
      <c r="B540" s="18">
        <v>20.059999999999999</v>
      </c>
      <c r="C540" s="18">
        <v>19.899999999999999</v>
      </c>
    </row>
    <row r="541" spans="1:3">
      <c r="A541" s="21">
        <v>37293</v>
      </c>
      <c r="B541" s="18">
        <v>19.77</v>
      </c>
      <c r="C541" s="18">
        <v>19.97</v>
      </c>
    </row>
    <row r="542" spans="1:3">
      <c r="A542" s="21">
        <v>37294</v>
      </c>
      <c r="B542" s="18">
        <v>19.75</v>
      </c>
      <c r="C542" s="18">
        <v>19.420000000000002</v>
      </c>
    </row>
    <row r="543" spans="1:3">
      <c r="A543" s="21">
        <v>37295</v>
      </c>
      <c r="B543" s="18">
        <v>20.25</v>
      </c>
      <c r="C543" s="18">
        <v>20.010000000000002</v>
      </c>
    </row>
    <row r="544" spans="1:3">
      <c r="A544" s="21">
        <v>37298</v>
      </c>
      <c r="B544" s="18">
        <v>21.29</v>
      </c>
      <c r="C544" s="18">
        <v>20.079999999999998</v>
      </c>
    </row>
    <row r="545" spans="1:3">
      <c r="A545" s="21">
        <v>37299</v>
      </c>
      <c r="B545" s="18">
        <v>20.76</v>
      </c>
      <c r="C545" s="18">
        <v>21.75</v>
      </c>
    </row>
    <row r="546" spans="1:3">
      <c r="A546" s="21">
        <v>37300</v>
      </c>
      <c r="B546" s="18">
        <v>21.19</v>
      </c>
      <c r="C546" s="18">
        <v>21.41</v>
      </c>
    </row>
    <row r="547" spans="1:3">
      <c r="A547" s="21">
        <v>37301</v>
      </c>
      <c r="B547" s="18">
        <v>21.19</v>
      </c>
      <c r="C547" s="18">
        <v>20.97</v>
      </c>
    </row>
    <row r="548" spans="1:3">
      <c r="A548" s="21">
        <v>37302</v>
      </c>
      <c r="B548" s="18">
        <v>21.47</v>
      </c>
      <c r="C548" s="18">
        <v>20.76</v>
      </c>
    </row>
    <row r="549" spans="1:3">
      <c r="A549" s="21">
        <v>37305</v>
      </c>
      <c r="B549" s="18"/>
      <c r="C549" s="18">
        <v>20.12</v>
      </c>
    </row>
    <row r="550" spans="1:3">
      <c r="A550" s="21">
        <v>37306</v>
      </c>
      <c r="B550" s="18">
        <v>20.77</v>
      </c>
      <c r="C550" s="18">
        <v>20.18</v>
      </c>
    </row>
    <row r="551" spans="1:3">
      <c r="A551" s="21">
        <v>37307</v>
      </c>
      <c r="B551" s="18">
        <v>20.309999999999999</v>
      </c>
      <c r="C551" s="18">
        <v>19.440000000000001</v>
      </c>
    </row>
    <row r="552" spans="1:3">
      <c r="A552" s="21">
        <v>37308</v>
      </c>
      <c r="B552" s="18">
        <v>20.81</v>
      </c>
      <c r="C552" s="18">
        <v>20.21</v>
      </c>
    </row>
    <row r="553" spans="1:3">
      <c r="A553" s="21">
        <v>37309</v>
      </c>
      <c r="B553" s="18">
        <v>20.92</v>
      </c>
      <c r="C553" s="18">
        <v>20.14</v>
      </c>
    </row>
    <row r="554" spans="1:3">
      <c r="A554" s="21">
        <v>37312</v>
      </c>
      <c r="B554" s="18">
        <v>20.239999999999998</v>
      </c>
      <c r="C554" s="18">
        <v>19.78</v>
      </c>
    </row>
    <row r="555" spans="1:3">
      <c r="A555" s="21">
        <v>37313</v>
      </c>
      <c r="B555" s="18">
        <v>21.37</v>
      </c>
      <c r="C555" s="18">
        <v>19.95</v>
      </c>
    </row>
    <row r="556" spans="1:3">
      <c r="A556" s="21">
        <v>37314</v>
      </c>
      <c r="B556" s="18">
        <v>21.4</v>
      </c>
      <c r="C556" s="18">
        <v>20.73</v>
      </c>
    </row>
    <row r="557" spans="1:3">
      <c r="A557" s="21">
        <v>37315</v>
      </c>
      <c r="B557" s="18">
        <v>21.78</v>
      </c>
      <c r="C557" s="18">
        <v>20.73</v>
      </c>
    </row>
    <row r="558" spans="1:3">
      <c r="A558" s="21">
        <v>37316</v>
      </c>
      <c r="B558" s="18">
        <v>22.37</v>
      </c>
      <c r="C558" s="18">
        <v>21.83</v>
      </c>
    </row>
    <row r="559" spans="1:3">
      <c r="A559" s="21">
        <v>37319</v>
      </c>
      <c r="B559" s="18">
        <v>22.55</v>
      </c>
      <c r="C559" s="18">
        <v>21.59</v>
      </c>
    </row>
    <row r="560" spans="1:3">
      <c r="A560" s="21">
        <v>37320</v>
      </c>
      <c r="B560" s="18">
        <v>23.18</v>
      </c>
      <c r="C560" s="18">
        <v>22.25</v>
      </c>
    </row>
    <row r="561" spans="1:3">
      <c r="A561" s="21">
        <v>37321</v>
      </c>
      <c r="B561" s="18">
        <v>23.32</v>
      </c>
      <c r="C561" s="18">
        <v>22.11</v>
      </c>
    </row>
    <row r="562" spans="1:3">
      <c r="A562" s="21">
        <v>37322</v>
      </c>
      <c r="B562" s="18">
        <v>23.62</v>
      </c>
      <c r="C562" s="18">
        <v>23.1</v>
      </c>
    </row>
    <row r="563" spans="1:3">
      <c r="A563" s="21">
        <v>37323</v>
      </c>
      <c r="B563" s="18">
        <v>23.87</v>
      </c>
      <c r="C563" s="18">
        <v>22.32</v>
      </c>
    </row>
    <row r="564" spans="1:3">
      <c r="A564" s="21">
        <v>37326</v>
      </c>
      <c r="B564" s="18">
        <v>24.36</v>
      </c>
      <c r="C564" s="18">
        <v>23.14</v>
      </c>
    </row>
    <row r="565" spans="1:3">
      <c r="A565" s="21">
        <v>37327</v>
      </c>
      <c r="B565" s="18">
        <v>24.55</v>
      </c>
      <c r="C565" s="18">
        <v>22.7</v>
      </c>
    </row>
    <row r="566" spans="1:3">
      <c r="A566" s="21">
        <v>37328</v>
      </c>
      <c r="B566" s="18">
        <v>24.14</v>
      </c>
      <c r="C566" s="18">
        <v>23.6</v>
      </c>
    </row>
    <row r="567" spans="1:3">
      <c r="A567" s="21">
        <v>37329</v>
      </c>
      <c r="B567" s="18">
        <v>24.48</v>
      </c>
      <c r="C567" s="18">
        <v>23.76</v>
      </c>
    </row>
    <row r="568" spans="1:3">
      <c r="A568" s="21">
        <v>37330</v>
      </c>
      <c r="B568" s="18">
        <v>24.47</v>
      </c>
      <c r="C568" s="18">
        <v>23.9</v>
      </c>
    </row>
    <row r="569" spans="1:3">
      <c r="A569" s="21">
        <v>37333</v>
      </c>
      <c r="B569" s="18">
        <v>25.03</v>
      </c>
      <c r="C569" s="18">
        <v>23.8</v>
      </c>
    </row>
    <row r="570" spans="1:3">
      <c r="A570" s="21">
        <v>37334</v>
      </c>
      <c r="B570" s="18">
        <v>25.02</v>
      </c>
      <c r="C570" s="18">
        <v>24.51</v>
      </c>
    </row>
    <row r="571" spans="1:3">
      <c r="A571" s="21">
        <v>37335</v>
      </c>
      <c r="B571" s="18">
        <v>24.92</v>
      </c>
      <c r="C571" s="18">
        <v>24.78</v>
      </c>
    </row>
    <row r="572" spans="1:3">
      <c r="A572" s="21">
        <v>37336</v>
      </c>
      <c r="B572" s="18">
        <v>25.74</v>
      </c>
      <c r="C572" s="18">
        <v>24.25</v>
      </c>
    </row>
    <row r="573" spans="1:3">
      <c r="A573" s="21">
        <v>37337</v>
      </c>
      <c r="B573" s="18">
        <v>25.56</v>
      </c>
      <c r="C573" s="18">
        <v>24.83</v>
      </c>
    </row>
    <row r="574" spans="1:3">
      <c r="A574" s="21">
        <v>37340</v>
      </c>
      <c r="B574" s="18">
        <v>25.69</v>
      </c>
      <c r="C574" s="18">
        <v>24.75</v>
      </c>
    </row>
    <row r="575" spans="1:3">
      <c r="A575" s="21">
        <v>37341</v>
      </c>
      <c r="B575" s="18">
        <v>25.75</v>
      </c>
      <c r="C575" s="18">
        <v>24.6</v>
      </c>
    </row>
    <row r="576" spans="1:3">
      <c r="A576" s="21">
        <v>37342</v>
      </c>
      <c r="B576" s="18">
        <v>25.79</v>
      </c>
      <c r="C576" s="18">
        <v>25.13</v>
      </c>
    </row>
    <row r="577" spans="1:3">
      <c r="A577" s="21">
        <v>37343</v>
      </c>
      <c r="B577" s="18">
        <v>26.21</v>
      </c>
      <c r="C577" s="18">
        <v>25.34</v>
      </c>
    </row>
    <row r="578" spans="1:3">
      <c r="A578" s="21">
        <v>37344</v>
      </c>
      <c r="B578" s="18"/>
      <c r="C578" s="18">
        <v>25.34</v>
      </c>
    </row>
    <row r="579" spans="1:3">
      <c r="A579" s="21">
        <v>37347</v>
      </c>
      <c r="B579" s="18">
        <v>26.82</v>
      </c>
      <c r="C579" s="18">
        <v>26.06</v>
      </c>
    </row>
    <row r="580" spans="1:3">
      <c r="A580" s="21">
        <v>37348</v>
      </c>
      <c r="B580" s="18">
        <v>27.75</v>
      </c>
      <c r="C580" s="18">
        <v>26.97</v>
      </c>
    </row>
    <row r="581" spans="1:3">
      <c r="A581" s="21">
        <v>37349</v>
      </c>
      <c r="B581" s="18">
        <v>27.55</v>
      </c>
      <c r="C581" s="18">
        <v>26.72</v>
      </c>
    </row>
    <row r="582" spans="1:3">
      <c r="A582" s="21">
        <v>37350</v>
      </c>
      <c r="B582" s="18">
        <v>26.64</v>
      </c>
      <c r="C582" s="18">
        <v>26.97</v>
      </c>
    </row>
    <row r="583" spans="1:3">
      <c r="A583" s="21">
        <v>37351</v>
      </c>
      <c r="B583" s="18">
        <v>26.21</v>
      </c>
      <c r="C583" s="18">
        <v>25.39</v>
      </c>
    </row>
    <row r="584" spans="1:3">
      <c r="A584" s="21">
        <v>37354</v>
      </c>
      <c r="B584" s="18">
        <v>26.16</v>
      </c>
      <c r="C584" s="18">
        <v>26.36</v>
      </c>
    </row>
    <row r="585" spans="1:3">
      <c r="A585" s="21">
        <v>37355</v>
      </c>
      <c r="B585" s="18">
        <v>25.45</v>
      </c>
      <c r="C585" s="18">
        <v>25.48</v>
      </c>
    </row>
    <row r="586" spans="1:3">
      <c r="A586" s="21">
        <v>37356</v>
      </c>
      <c r="B586" s="18">
        <v>26.15</v>
      </c>
      <c r="C586" s="18">
        <v>25.13</v>
      </c>
    </row>
    <row r="587" spans="1:3">
      <c r="A587" s="21">
        <v>37357</v>
      </c>
      <c r="B587" s="18">
        <v>24.93</v>
      </c>
      <c r="C587" s="18">
        <v>24.22</v>
      </c>
    </row>
    <row r="588" spans="1:3">
      <c r="A588" s="21">
        <v>37358</v>
      </c>
      <c r="B588" s="18">
        <v>23.51</v>
      </c>
      <c r="C588" s="18">
        <v>23.25</v>
      </c>
    </row>
    <row r="589" spans="1:3">
      <c r="A589" s="21">
        <v>37361</v>
      </c>
      <c r="B589" s="18">
        <v>24.53</v>
      </c>
      <c r="C589" s="18">
        <v>23.39</v>
      </c>
    </row>
    <row r="590" spans="1:3">
      <c r="A590" s="21">
        <v>37362</v>
      </c>
      <c r="B590" s="18">
        <v>24.92</v>
      </c>
      <c r="C590" s="18">
        <v>24.03</v>
      </c>
    </row>
    <row r="591" spans="1:3">
      <c r="A591" s="21">
        <v>37363</v>
      </c>
      <c r="B591" s="18">
        <v>25.94</v>
      </c>
      <c r="C591" s="18">
        <v>25.26</v>
      </c>
    </row>
    <row r="592" spans="1:3">
      <c r="A592" s="21">
        <v>37364</v>
      </c>
      <c r="B592" s="18">
        <v>25.86</v>
      </c>
      <c r="C592" s="18">
        <v>25.9</v>
      </c>
    </row>
    <row r="593" spans="1:3">
      <c r="A593" s="21">
        <v>37365</v>
      </c>
      <c r="B593" s="18">
        <v>26.43</v>
      </c>
      <c r="C593" s="18">
        <v>25.86</v>
      </c>
    </row>
    <row r="594" spans="1:3">
      <c r="A594" s="21">
        <v>37368</v>
      </c>
      <c r="B594" s="18">
        <v>26.28</v>
      </c>
      <c r="C594" s="18">
        <v>25.96</v>
      </c>
    </row>
    <row r="595" spans="1:3">
      <c r="A595" s="21">
        <v>37369</v>
      </c>
      <c r="B595" s="18">
        <v>26.28</v>
      </c>
      <c r="C595" s="18">
        <v>26.26</v>
      </c>
    </row>
    <row r="596" spans="1:3">
      <c r="A596" s="21">
        <v>37370</v>
      </c>
      <c r="B596" s="18">
        <v>26.28</v>
      </c>
      <c r="C596" s="18">
        <v>26.2</v>
      </c>
    </row>
    <row r="597" spans="1:3">
      <c r="A597" s="21">
        <v>37371</v>
      </c>
      <c r="B597" s="18">
        <v>26.36</v>
      </c>
      <c r="C597" s="18">
        <v>26.47</v>
      </c>
    </row>
    <row r="598" spans="1:3">
      <c r="A598" s="21">
        <v>37372</v>
      </c>
      <c r="B598" s="18">
        <v>27.12</v>
      </c>
      <c r="C598" s="18">
        <v>26.32</v>
      </c>
    </row>
    <row r="599" spans="1:3">
      <c r="A599" s="21">
        <v>37375</v>
      </c>
      <c r="B599" s="18">
        <v>27.45</v>
      </c>
      <c r="C599" s="18">
        <v>26.85</v>
      </c>
    </row>
    <row r="600" spans="1:3">
      <c r="A600" s="21">
        <v>37376</v>
      </c>
      <c r="B600" s="18">
        <v>27.32</v>
      </c>
      <c r="C600" s="18">
        <v>26.98</v>
      </c>
    </row>
    <row r="601" spans="1:3">
      <c r="A601" s="21">
        <v>37377</v>
      </c>
      <c r="B601" s="18">
        <v>26.58</v>
      </c>
      <c r="C601" s="18">
        <v>26.67</v>
      </c>
    </row>
    <row r="602" spans="1:3">
      <c r="A602" s="21">
        <v>37378</v>
      </c>
      <c r="B602" s="18">
        <v>26.31</v>
      </c>
      <c r="C602" s="18">
        <v>25.73</v>
      </c>
    </row>
    <row r="603" spans="1:3">
      <c r="A603" s="21">
        <v>37379</v>
      </c>
      <c r="B603" s="18">
        <v>26.75</v>
      </c>
      <c r="C603" s="18">
        <v>25.8</v>
      </c>
    </row>
    <row r="604" spans="1:3">
      <c r="A604" s="21">
        <v>37382</v>
      </c>
      <c r="B604" s="18">
        <v>26.11</v>
      </c>
      <c r="C604" s="18"/>
    </row>
    <row r="605" spans="1:3">
      <c r="A605" s="21">
        <v>37383</v>
      </c>
      <c r="B605" s="18">
        <v>26.79</v>
      </c>
      <c r="C605" s="18">
        <v>25.53</v>
      </c>
    </row>
    <row r="606" spans="1:3">
      <c r="A606" s="21">
        <v>37384</v>
      </c>
      <c r="B606" s="18">
        <v>27.76</v>
      </c>
      <c r="C606" s="18">
        <v>26.09</v>
      </c>
    </row>
    <row r="607" spans="1:3">
      <c r="A607" s="21">
        <v>37385</v>
      </c>
      <c r="B607" s="18">
        <v>27.78</v>
      </c>
      <c r="C607" s="18">
        <v>26.09</v>
      </c>
    </row>
    <row r="608" spans="1:3">
      <c r="A608" s="21">
        <v>37386</v>
      </c>
      <c r="B608" s="18">
        <v>27.92</v>
      </c>
      <c r="C608" s="18">
        <v>26.89</v>
      </c>
    </row>
    <row r="609" spans="1:3">
      <c r="A609" s="21">
        <v>37389</v>
      </c>
      <c r="B609" s="18">
        <v>28.62</v>
      </c>
      <c r="C609" s="18">
        <v>26.3</v>
      </c>
    </row>
    <row r="610" spans="1:3">
      <c r="A610" s="21">
        <v>37390</v>
      </c>
      <c r="B610" s="18">
        <v>29.17</v>
      </c>
      <c r="C610" s="18">
        <v>27.12</v>
      </c>
    </row>
    <row r="611" spans="1:3">
      <c r="A611" s="21">
        <v>37391</v>
      </c>
      <c r="B611" s="18">
        <v>28.17</v>
      </c>
      <c r="C611" s="18">
        <v>27.17</v>
      </c>
    </row>
    <row r="612" spans="1:3">
      <c r="A612" s="21">
        <v>37392</v>
      </c>
      <c r="B612" s="18">
        <v>28</v>
      </c>
      <c r="C612" s="18">
        <v>25.71</v>
      </c>
    </row>
    <row r="613" spans="1:3">
      <c r="A613" s="21">
        <v>37393</v>
      </c>
      <c r="B613" s="18">
        <v>28.19</v>
      </c>
      <c r="C613" s="18">
        <v>25.45</v>
      </c>
    </row>
    <row r="614" spans="1:3">
      <c r="A614" s="21">
        <v>37396</v>
      </c>
      <c r="B614" s="18">
        <v>28.24</v>
      </c>
      <c r="C614" s="18">
        <v>25.97</v>
      </c>
    </row>
    <row r="615" spans="1:3">
      <c r="A615" s="21">
        <v>37397</v>
      </c>
      <c r="B615" s="18">
        <v>27.35</v>
      </c>
      <c r="C615" s="18">
        <v>24.99</v>
      </c>
    </row>
    <row r="616" spans="1:3">
      <c r="A616" s="21">
        <v>37398</v>
      </c>
      <c r="B616" s="18">
        <v>27.01</v>
      </c>
      <c r="C616" s="18">
        <v>24.32</v>
      </c>
    </row>
    <row r="617" spans="1:3">
      <c r="A617" s="21">
        <v>37399</v>
      </c>
      <c r="B617" s="18">
        <v>26.6</v>
      </c>
      <c r="C617" s="18">
        <v>24.01</v>
      </c>
    </row>
    <row r="618" spans="1:3">
      <c r="A618" s="21">
        <v>37400</v>
      </c>
      <c r="B618" s="18">
        <v>26.69</v>
      </c>
      <c r="C618" s="18">
        <v>23.76</v>
      </c>
    </row>
    <row r="619" spans="1:3">
      <c r="A619" s="21">
        <v>37403</v>
      </c>
      <c r="B619" s="18"/>
      <c r="C619" s="18">
        <v>23.52</v>
      </c>
    </row>
    <row r="620" spans="1:3">
      <c r="A620" s="21">
        <v>37404</v>
      </c>
      <c r="B620" s="18">
        <v>25.08</v>
      </c>
      <c r="C620" s="18">
        <v>24.71</v>
      </c>
    </row>
    <row r="621" spans="1:3">
      <c r="A621" s="21">
        <v>37405</v>
      </c>
      <c r="B621" s="18">
        <v>25.64</v>
      </c>
      <c r="C621" s="18">
        <v>24.18</v>
      </c>
    </row>
    <row r="622" spans="1:3">
      <c r="A622" s="21">
        <v>37406</v>
      </c>
      <c r="B622" s="18">
        <v>24.78</v>
      </c>
      <c r="C622" s="18">
        <v>23.72</v>
      </c>
    </row>
    <row r="623" spans="1:3">
      <c r="A623" s="21">
        <v>37407</v>
      </c>
      <c r="B623" s="18">
        <v>25.37</v>
      </c>
      <c r="C623" s="18">
        <v>23.87</v>
      </c>
    </row>
    <row r="624" spans="1:3">
      <c r="A624" s="21">
        <v>37410</v>
      </c>
      <c r="B624" s="18">
        <v>25.1</v>
      </c>
      <c r="C624" s="18"/>
    </row>
    <row r="625" spans="1:3">
      <c r="A625" s="21">
        <v>37411</v>
      </c>
      <c r="B625" s="18">
        <v>25.32</v>
      </c>
      <c r="C625" s="18"/>
    </row>
    <row r="626" spans="1:3">
      <c r="A626" s="21">
        <v>37412</v>
      </c>
      <c r="B626" s="18">
        <v>25.02</v>
      </c>
      <c r="C626" s="18">
        <v>23.19</v>
      </c>
    </row>
    <row r="627" spans="1:3">
      <c r="A627" s="21">
        <v>37413</v>
      </c>
      <c r="B627" s="18">
        <v>24.89</v>
      </c>
      <c r="C627" s="18">
        <v>22.79</v>
      </c>
    </row>
    <row r="628" spans="1:3">
      <c r="A628" s="21">
        <v>37414</v>
      </c>
      <c r="B628" s="18">
        <v>24.72</v>
      </c>
      <c r="C628" s="18">
        <v>22.99</v>
      </c>
    </row>
    <row r="629" spans="1:3">
      <c r="A629" s="21">
        <v>37417</v>
      </c>
      <c r="B629" s="18">
        <v>24.24</v>
      </c>
      <c r="C629" s="18">
        <v>22.83</v>
      </c>
    </row>
    <row r="630" spans="1:3">
      <c r="A630" s="21">
        <v>37418</v>
      </c>
      <c r="B630" s="18">
        <v>24.21</v>
      </c>
      <c r="C630" s="18">
        <v>22.37</v>
      </c>
    </row>
    <row r="631" spans="1:3">
      <c r="A631" s="21">
        <v>37419</v>
      </c>
      <c r="B631" s="18">
        <v>24.79</v>
      </c>
      <c r="C631" s="18">
        <v>23.09</v>
      </c>
    </row>
    <row r="632" spans="1:3">
      <c r="A632" s="21">
        <v>37420</v>
      </c>
      <c r="B632" s="18">
        <v>25.54</v>
      </c>
      <c r="C632" s="18">
        <v>23.72</v>
      </c>
    </row>
    <row r="633" spans="1:3">
      <c r="A633" s="21">
        <v>37421</v>
      </c>
      <c r="B633" s="18">
        <v>25.9</v>
      </c>
      <c r="C633" s="18">
        <v>23.97</v>
      </c>
    </row>
    <row r="634" spans="1:3">
      <c r="A634" s="21">
        <v>37424</v>
      </c>
      <c r="B634" s="18">
        <v>25.98</v>
      </c>
      <c r="C634" s="18">
        <v>24.69</v>
      </c>
    </row>
    <row r="635" spans="1:3">
      <c r="A635" s="21">
        <v>37425</v>
      </c>
      <c r="B635" s="18">
        <v>25.36</v>
      </c>
      <c r="C635" s="18">
        <v>24.64</v>
      </c>
    </row>
    <row r="636" spans="1:3">
      <c r="A636" s="21">
        <v>37426</v>
      </c>
      <c r="B636" s="18">
        <v>25.57</v>
      </c>
      <c r="C636" s="18">
        <v>24.85</v>
      </c>
    </row>
    <row r="637" spans="1:3">
      <c r="A637" s="21">
        <v>37427</v>
      </c>
      <c r="B637" s="18">
        <v>25.62</v>
      </c>
      <c r="C637" s="18">
        <v>24.42</v>
      </c>
    </row>
    <row r="638" spans="1:3">
      <c r="A638" s="21">
        <v>37428</v>
      </c>
      <c r="B638" s="18">
        <v>25.51</v>
      </c>
      <c r="C638" s="18">
        <v>24.14</v>
      </c>
    </row>
    <row r="639" spans="1:3">
      <c r="A639" s="21">
        <v>37431</v>
      </c>
      <c r="B639" s="18">
        <v>26.31</v>
      </c>
      <c r="C639" s="18">
        <v>24.99</v>
      </c>
    </row>
    <row r="640" spans="1:3">
      <c r="A640" s="21">
        <v>37432</v>
      </c>
      <c r="B640" s="18">
        <v>26.06</v>
      </c>
      <c r="C640" s="18">
        <v>25.32</v>
      </c>
    </row>
    <row r="641" spans="1:3">
      <c r="A641" s="21">
        <v>37433</v>
      </c>
      <c r="B641" s="18">
        <v>26.67</v>
      </c>
      <c r="C641" s="18">
        <v>24.75</v>
      </c>
    </row>
    <row r="642" spans="1:3">
      <c r="A642" s="21">
        <v>37434</v>
      </c>
      <c r="B642" s="18">
        <v>26.77</v>
      </c>
      <c r="C642" s="18">
        <v>25.39</v>
      </c>
    </row>
    <row r="643" spans="1:3">
      <c r="A643" s="21">
        <v>37435</v>
      </c>
      <c r="B643" s="18">
        <v>26.79</v>
      </c>
      <c r="C643" s="18">
        <v>25.33</v>
      </c>
    </row>
    <row r="644" spans="1:3">
      <c r="A644" s="21">
        <v>37438</v>
      </c>
      <c r="B644" s="18">
        <v>26.79</v>
      </c>
      <c r="C644" s="18">
        <v>25.65</v>
      </c>
    </row>
    <row r="645" spans="1:3">
      <c r="A645" s="21">
        <v>37439</v>
      </c>
      <c r="B645" s="18">
        <v>26.83</v>
      </c>
      <c r="C645" s="18">
        <v>25.64</v>
      </c>
    </row>
    <row r="646" spans="1:3">
      <c r="A646" s="21">
        <v>37440</v>
      </c>
      <c r="B646" s="18">
        <v>26.82</v>
      </c>
      <c r="C646" s="18">
        <v>25.59</v>
      </c>
    </row>
    <row r="647" spans="1:3">
      <c r="A647" s="21">
        <v>37441</v>
      </c>
      <c r="B647" s="18"/>
      <c r="C647" s="18">
        <v>25.51</v>
      </c>
    </row>
    <row r="648" spans="1:3">
      <c r="A648" s="21">
        <v>37442</v>
      </c>
      <c r="B648" s="18"/>
      <c r="C648" s="18">
        <v>25.75</v>
      </c>
    </row>
    <row r="649" spans="1:3">
      <c r="A649" s="21">
        <v>37445</v>
      </c>
      <c r="B649" s="18">
        <v>26.14</v>
      </c>
      <c r="C649" s="18">
        <v>25.08</v>
      </c>
    </row>
    <row r="650" spans="1:3">
      <c r="A650" s="21">
        <v>37446</v>
      </c>
      <c r="B650" s="18">
        <v>26.16</v>
      </c>
      <c r="C650" s="18">
        <v>24.9</v>
      </c>
    </row>
    <row r="651" spans="1:3">
      <c r="A651" s="21">
        <v>37447</v>
      </c>
      <c r="B651" s="18">
        <v>26.73</v>
      </c>
      <c r="C651" s="18">
        <v>25.82</v>
      </c>
    </row>
    <row r="652" spans="1:3">
      <c r="A652" s="21">
        <v>37448</v>
      </c>
      <c r="B652" s="18">
        <v>27.01</v>
      </c>
      <c r="C652" s="18">
        <v>25.83</v>
      </c>
    </row>
    <row r="653" spans="1:3">
      <c r="A653" s="21">
        <v>37449</v>
      </c>
      <c r="B653" s="18">
        <v>27.48</v>
      </c>
      <c r="C653" s="18">
        <v>26.11</v>
      </c>
    </row>
    <row r="654" spans="1:3">
      <c r="A654" s="21">
        <v>37452</v>
      </c>
      <c r="B654" s="18">
        <v>27.23</v>
      </c>
      <c r="C654" s="18">
        <v>26.16</v>
      </c>
    </row>
    <row r="655" spans="1:3">
      <c r="A655" s="21">
        <v>37453</v>
      </c>
      <c r="B655" s="18">
        <v>27.68</v>
      </c>
      <c r="C655" s="18">
        <v>25.94</v>
      </c>
    </row>
    <row r="656" spans="1:3">
      <c r="A656" s="21">
        <v>37454</v>
      </c>
      <c r="B656" s="18">
        <v>27.88</v>
      </c>
      <c r="C656" s="18">
        <v>26.19</v>
      </c>
    </row>
    <row r="657" spans="1:3">
      <c r="A657" s="21">
        <v>37455</v>
      </c>
      <c r="B657" s="18">
        <v>27.5</v>
      </c>
      <c r="C657" s="18">
        <v>26.72</v>
      </c>
    </row>
    <row r="658" spans="1:3">
      <c r="A658" s="21">
        <v>37456</v>
      </c>
      <c r="B658" s="18">
        <v>27.83</v>
      </c>
      <c r="C658" s="18">
        <v>26.37</v>
      </c>
    </row>
    <row r="659" spans="1:3">
      <c r="A659" s="21">
        <v>37459</v>
      </c>
      <c r="B659" s="18">
        <v>26.61</v>
      </c>
      <c r="C659" s="18">
        <v>25.7</v>
      </c>
    </row>
    <row r="660" spans="1:3">
      <c r="A660" s="21">
        <v>37460</v>
      </c>
      <c r="B660" s="18">
        <v>26.61</v>
      </c>
      <c r="C660" s="18">
        <v>25.65</v>
      </c>
    </row>
    <row r="661" spans="1:3">
      <c r="A661" s="21">
        <v>37461</v>
      </c>
      <c r="B661" s="18">
        <v>26.78</v>
      </c>
      <c r="C661" s="18">
        <v>25.43</v>
      </c>
    </row>
    <row r="662" spans="1:3">
      <c r="A662" s="21">
        <v>37462</v>
      </c>
      <c r="B662" s="18">
        <v>26.67</v>
      </c>
      <c r="C662" s="18">
        <v>25.36</v>
      </c>
    </row>
    <row r="663" spans="1:3">
      <c r="A663" s="21">
        <v>37463</v>
      </c>
      <c r="B663" s="18">
        <v>26.55</v>
      </c>
      <c r="C663" s="18">
        <v>25.1</v>
      </c>
    </row>
    <row r="664" spans="1:3">
      <c r="A664" s="21">
        <v>37466</v>
      </c>
      <c r="B664" s="18">
        <v>26.54</v>
      </c>
      <c r="C664" s="18">
        <v>25.2</v>
      </c>
    </row>
    <row r="665" spans="1:3">
      <c r="A665" s="21">
        <v>37467</v>
      </c>
      <c r="B665" s="18">
        <v>27.43</v>
      </c>
      <c r="C665" s="18">
        <v>25.95</v>
      </c>
    </row>
    <row r="666" spans="1:3">
      <c r="A666" s="21">
        <v>37468</v>
      </c>
      <c r="B666" s="18">
        <v>27.02</v>
      </c>
      <c r="C666" s="18">
        <v>26.28</v>
      </c>
    </row>
    <row r="667" spans="1:3">
      <c r="A667" s="21">
        <v>37469</v>
      </c>
      <c r="B667" s="18">
        <v>26.51</v>
      </c>
      <c r="C667" s="18">
        <v>25.79</v>
      </c>
    </row>
    <row r="668" spans="1:3">
      <c r="A668" s="21">
        <v>37470</v>
      </c>
      <c r="B668" s="18">
        <v>26.87</v>
      </c>
      <c r="C668" s="18">
        <v>25.17</v>
      </c>
    </row>
    <row r="669" spans="1:3">
      <c r="A669" s="21">
        <v>37473</v>
      </c>
      <c r="B669" s="18">
        <v>26.55</v>
      </c>
      <c r="C669" s="18">
        <v>25.2</v>
      </c>
    </row>
    <row r="670" spans="1:3">
      <c r="A670" s="21">
        <v>37474</v>
      </c>
      <c r="B670" s="18">
        <v>27.18</v>
      </c>
      <c r="C670" s="18">
        <v>25.69</v>
      </c>
    </row>
    <row r="671" spans="1:3">
      <c r="A671" s="21">
        <v>37475</v>
      </c>
      <c r="B671" s="18">
        <v>26.58</v>
      </c>
      <c r="C671" s="18">
        <v>25.7</v>
      </c>
    </row>
    <row r="672" spans="1:3">
      <c r="A672" s="21">
        <v>37476</v>
      </c>
      <c r="B672" s="18">
        <v>26.67</v>
      </c>
      <c r="C672" s="18">
        <v>25.51</v>
      </c>
    </row>
    <row r="673" spans="1:3">
      <c r="A673" s="21">
        <v>37477</v>
      </c>
      <c r="B673" s="18">
        <v>26.87</v>
      </c>
      <c r="C673" s="18">
        <v>25.49</v>
      </c>
    </row>
    <row r="674" spans="1:3">
      <c r="A674" s="21">
        <v>37480</v>
      </c>
      <c r="B674" s="18">
        <v>27.84</v>
      </c>
      <c r="C674" s="18">
        <v>25.63</v>
      </c>
    </row>
    <row r="675" spans="1:3">
      <c r="A675" s="21">
        <v>37481</v>
      </c>
      <c r="B675" s="18">
        <v>28.35</v>
      </c>
      <c r="C675" s="18">
        <v>26.11</v>
      </c>
    </row>
    <row r="676" spans="1:3">
      <c r="A676" s="21">
        <v>37482</v>
      </c>
      <c r="B676" s="18">
        <v>28.19</v>
      </c>
      <c r="C676" s="18">
        <v>26.47</v>
      </c>
    </row>
    <row r="677" spans="1:3">
      <c r="A677" s="21">
        <v>37483</v>
      </c>
      <c r="B677" s="18">
        <v>28.99</v>
      </c>
      <c r="C677" s="18">
        <v>26.66</v>
      </c>
    </row>
    <row r="678" spans="1:3">
      <c r="A678" s="21">
        <v>37484</v>
      </c>
      <c r="B678" s="18">
        <v>29.24</v>
      </c>
      <c r="C678" s="18">
        <v>27.33</v>
      </c>
    </row>
    <row r="679" spans="1:3">
      <c r="A679" s="21">
        <v>37487</v>
      </c>
      <c r="B679" s="18">
        <v>29.86</v>
      </c>
      <c r="C679" s="18">
        <v>27.44</v>
      </c>
    </row>
    <row r="680" spans="1:3">
      <c r="A680" s="21">
        <v>37488</v>
      </c>
      <c r="B680" s="18">
        <v>30.12</v>
      </c>
      <c r="C680" s="18">
        <v>27.63</v>
      </c>
    </row>
    <row r="681" spans="1:3">
      <c r="A681" s="21">
        <v>37489</v>
      </c>
      <c r="B681" s="18">
        <v>30.37</v>
      </c>
      <c r="C681" s="18">
        <v>27.53</v>
      </c>
    </row>
    <row r="682" spans="1:3">
      <c r="A682" s="21">
        <v>37490</v>
      </c>
      <c r="B682" s="18">
        <v>30.11</v>
      </c>
      <c r="C682" s="18">
        <v>27.81</v>
      </c>
    </row>
    <row r="683" spans="1:3">
      <c r="A683" s="21">
        <v>37491</v>
      </c>
      <c r="B683" s="18">
        <v>29.99</v>
      </c>
      <c r="C683" s="18">
        <v>27.51</v>
      </c>
    </row>
    <row r="684" spans="1:3">
      <c r="A684" s="21">
        <v>37494</v>
      </c>
      <c r="B684" s="18">
        <v>29.23</v>
      </c>
      <c r="C684" s="18">
        <v>27.56</v>
      </c>
    </row>
    <row r="685" spans="1:3">
      <c r="A685" s="21">
        <v>37495</v>
      </c>
      <c r="B685" s="18">
        <v>28.84</v>
      </c>
      <c r="C685" s="18">
        <v>27.89</v>
      </c>
    </row>
    <row r="686" spans="1:3">
      <c r="A686" s="21">
        <v>37496</v>
      </c>
      <c r="B686" s="18">
        <v>28.31</v>
      </c>
      <c r="C686" s="18">
        <v>27.54</v>
      </c>
    </row>
    <row r="687" spans="1:3">
      <c r="A687" s="21">
        <v>37497</v>
      </c>
      <c r="B687" s="18">
        <v>28.83</v>
      </c>
      <c r="C687" s="18">
        <v>27.11</v>
      </c>
    </row>
    <row r="688" spans="1:3">
      <c r="A688" s="21">
        <v>37498</v>
      </c>
      <c r="B688" s="18">
        <v>28.97</v>
      </c>
      <c r="C688" s="18">
        <v>27.56</v>
      </c>
    </row>
    <row r="689" spans="1:3">
      <c r="A689" s="21">
        <v>37501</v>
      </c>
      <c r="B689" s="18"/>
      <c r="C689" s="18">
        <v>27.45</v>
      </c>
    </row>
    <row r="690" spans="1:3">
      <c r="A690" s="21">
        <v>37502</v>
      </c>
      <c r="B690" s="18">
        <v>27.76</v>
      </c>
      <c r="C690" s="18">
        <v>26.58</v>
      </c>
    </row>
    <row r="691" spans="1:3">
      <c r="A691" s="21">
        <v>37503</v>
      </c>
      <c r="B691" s="18">
        <v>28.28</v>
      </c>
      <c r="C691" s="18">
        <v>27.31</v>
      </c>
    </row>
    <row r="692" spans="1:3">
      <c r="A692" s="21">
        <v>37504</v>
      </c>
      <c r="B692" s="18">
        <v>29.06</v>
      </c>
      <c r="C692" s="18">
        <v>27.54</v>
      </c>
    </row>
    <row r="693" spans="1:3">
      <c r="A693" s="21">
        <v>37505</v>
      </c>
      <c r="B693" s="18">
        <v>29.51</v>
      </c>
      <c r="C693" s="18">
        <v>28.36</v>
      </c>
    </row>
    <row r="694" spans="1:3">
      <c r="A694" s="21">
        <v>37508</v>
      </c>
      <c r="B694" s="18">
        <v>29.8</v>
      </c>
      <c r="C694" s="18">
        <v>28.67</v>
      </c>
    </row>
    <row r="695" spans="1:3">
      <c r="A695" s="21">
        <v>37509</v>
      </c>
      <c r="B695" s="18">
        <v>29.62</v>
      </c>
      <c r="C695" s="18">
        <v>28.92</v>
      </c>
    </row>
    <row r="696" spans="1:3">
      <c r="A696" s="21">
        <v>37510</v>
      </c>
      <c r="B696" s="18">
        <v>29.77</v>
      </c>
      <c r="C696" s="18">
        <v>28.68</v>
      </c>
    </row>
    <row r="697" spans="1:3">
      <c r="A697" s="21">
        <v>37511</v>
      </c>
      <c r="B697" s="18">
        <v>28.95</v>
      </c>
      <c r="C697" s="18">
        <v>27.76</v>
      </c>
    </row>
    <row r="698" spans="1:3">
      <c r="A698" s="21">
        <v>37512</v>
      </c>
      <c r="B698" s="18">
        <v>29.83</v>
      </c>
      <c r="C698" s="18">
        <v>28.53</v>
      </c>
    </row>
    <row r="699" spans="1:3">
      <c r="A699" s="21">
        <v>37515</v>
      </c>
      <c r="B699" s="18">
        <v>29.14</v>
      </c>
      <c r="C699" s="18">
        <v>28.38</v>
      </c>
    </row>
    <row r="700" spans="1:3">
      <c r="A700" s="21">
        <v>37516</v>
      </c>
      <c r="B700" s="18">
        <v>29.08</v>
      </c>
      <c r="C700" s="18">
        <v>27.76</v>
      </c>
    </row>
    <row r="701" spans="1:3">
      <c r="A701" s="21">
        <v>37517</v>
      </c>
      <c r="B701" s="18">
        <v>29.57</v>
      </c>
      <c r="C701" s="18">
        <v>28.41</v>
      </c>
    </row>
    <row r="702" spans="1:3">
      <c r="A702" s="21">
        <v>37518</v>
      </c>
      <c r="B702" s="18">
        <v>29.49</v>
      </c>
      <c r="C702" s="18">
        <v>28.45</v>
      </c>
    </row>
    <row r="703" spans="1:3">
      <c r="A703" s="21">
        <v>37519</v>
      </c>
      <c r="B703" s="18">
        <v>29.65</v>
      </c>
      <c r="C703" s="18">
        <v>28.61</v>
      </c>
    </row>
    <row r="704" spans="1:3">
      <c r="A704" s="21">
        <v>37522</v>
      </c>
      <c r="B704" s="18">
        <v>30.85</v>
      </c>
      <c r="C704" s="18">
        <v>29.36</v>
      </c>
    </row>
    <row r="705" spans="1:3">
      <c r="A705" s="21">
        <v>37523</v>
      </c>
      <c r="B705" s="18">
        <v>30.79</v>
      </c>
      <c r="C705" s="18">
        <v>29.47</v>
      </c>
    </row>
    <row r="706" spans="1:3">
      <c r="A706" s="21">
        <v>37524</v>
      </c>
      <c r="B706" s="18">
        <v>30.69</v>
      </c>
      <c r="C706" s="18">
        <v>29.11</v>
      </c>
    </row>
    <row r="707" spans="1:3">
      <c r="A707" s="21">
        <v>37525</v>
      </c>
      <c r="B707" s="18">
        <v>30.31</v>
      </c>
      <c r="C707" s="18">
        <v>28.93</v>
      </c>
    </row>
    <row r="708" spans="1:3">
      <c r="A708" s="21">
        <v>37526</v>
      </c>
      <c r="B708" s="18">
        <v>30.53</v>
      </c>
      <c r="C708" s="18">
        <v>29</v>
      </c>
    </row>
    <row r="709" spans="1:3">
      <c r="A709" s="21">
        <v>37529</v>
      </c>
      <c r="B709" s="18">
        <v>30.59</v>
      </c>
      <c r="C709" s="18">
        <v>29.11</v>
      </c>
    </row>
    <row r="710" spans="1:3">
      <c r="A710" s="21">
        <v>37530</v>
      </c>
      <c r="B710" s="18">
        <v>30.71</v>
      </c>
      <c r="C710" s="18">
        <v>29.42</v>
      </c>
    </row>
    <row r="711" spans="1:3">
      <c r="A711" s="21">
        <v>37531</v>
      </c>
      <c r="B711" s="18">
        <v>30.59</v>
      </c>
      <c r="C711" s="18">
        <v>29.14</v>
      </c>
    </row>
    <row r="712" spans="1:3">
      <c r="A712" s="21">
        <v>37532</v>
      </c>
      <c r="B712" s="18">
        <v>29.73</v>
      </c>
      <c r="C712" s="18">
        <v>28.46</v>
      </c>
    </row>
    <row r="713" spans="1:3">
      <c r="A713" s="21">
        <v>37533</v>
      </c>
      <c r="B713" s="18">
        <v>29.65</v>
      </c>
      <c r="C713" s="18">
        <v>28.32</v>
      </c>
    </row>
    <row r="714" spans="1:3">
      <c r="A714" s="21">
        <v>37536</v>
      </c>
      <c r="B714" s="18">
        <v>29.65</v>
      </c>
      <c r="C714" s="18">
        <v>28.38</v>
      </c>
    </row>
    <row r="715" spans="1:3">
      <c r="A715" s="21">
        <v>37537</v>
      </c>
      <c r="B715" s="18">
        <v>29.56</v>
      </c>
      <c r="C715" s="18">
        <v>28.28</v>
      </c>
    </row>
    <row r="716" spans="1:3">
      <c r="A716" s="21">
        <v>37538</v>
      </c>
      <c r="B716" s="18">
        <v>29.31</v>
      </c>
      <c r="C716" s="18">
        <v>28.29</v>
      </c>
    </row>
    <row r="717" spans="1:3">
      <c r="A717" s="21">
        <v>37539</v>
      </c>
      <c r="B717" s="18">
        <v>28.96</v>
      </c>
      <c r="C717" s="18">
        <v>27.7</v>
      </c>
    </row>
    <row r="718" spans="1:3">
      <c r="A718" s="21">
        <v>37540</v>
      </c>
      <c r="B718" s="18">
        <v>29.36</v>
      </c>
      <c r="C718" s="18">
        <v>28.18</v>
      </c>
    </row>
    <row r="719" spans="1:3">
      <c r="A719" s="21">
        <v>37543</v>
      </c>
      <c r="B719" s="18">
        <v>30.06</v>
      </c>
      <c r="C719" s="18">
        <v>28.56</v>
      </c>
    </row>
    <row r="720" spans="1:3">
      <c r="A720" s="21">
        <v>37544</v>
      </c>
      <c r="B720" s="18">
        <v>29.73</v>
      </c>
      <c r="C720" s="18">
        <v>28.66</v>
      </c>
    </row>
    <row r="721" spans="1:3">
      <c r="A721" s="21">
        <v>37545</v>
      </c>
      <c r="B721" s="18">
        <v>29.28</v>
      </c>
      <c r="C721" s="18">
        <v>28.61</v>
      </c>
    </row>
    <row r="722" spans="1:3">
      <c r="A722" s="21">
        <v>37546</v>
      </c>
      <c r="B722" s="18">
        <v>29.61</v>
      </c>
      <c r="C722" s="18">
        <v>28.22</v>
      </c>
    </row>
    <row r="723" spans="1:3">
      <c r="A723" s="21">
        <v>37547</v>
      </c>
      <c r="B723" s="18">
        <v>29.56</v>
      </c>
      <c r="C723" s="18">
        <v>28.2</v>
      </c>
    </row>
    <row r="724" spans="1:3">
      <c r="A724" s="21">
        <v>37550</v>
      </c>
      <c r="B724" s="18">
        <v>28.31</v>
      </c>
      <c r="C724" s="18">
        <v>27.01</v>
      </c>
    </row>
    <row r="725" spans="1:3">
      <c r="A725" s="21">
        <v>37551</v>
      </c>
      <c r="B725" s="18">
        <v>27.93</v>
      </c>
      <c r="C725" s="18">
        <v>26.69</v>
      </c>
    </row>
    <row r="726" spans="1:3">
      <c r="A726" s="21">
        <v>37552</v>
      </c>
      <c r="B726" s="18">
        <v>28.19</v>
      </c>
      <c r="C726" s="18">
        <v>26.68</v>
      </c>
    </row>
    <row r="727" spans="1:3">
      <c r="A727" s="21">
        <v>37553</v>
      </c>
      <c r="B727" s="18">
        <v>27.87</v>
      </c>
      <c r="C727" s="18">
        <v>26.78</v>
      </c>
    </row>
    <row r="728" spans="1:3">
      <c r="A728" s="21">
        <v>37554</v>
      </c>
      <c r="B728" s="18">
        <v>27.09</v>
      </c>
      <c r="C728" s="18">
        <v>25.96</v>
      </c>
    </row>
    <row r="729" spans="1:3">
      <c r="A729" s="21">
        <v>37557</v>
      </c>
      <c r="B729" s="18">
        <v>27.25</v>
      </c>
      <c r="C729" s="18">
        <v>25.44</v>
      </c>
    </row>
    <row r="730" spans="1:3">
      <c r="A730" s="21">
        <v>37558</v>
      </c>
      <c r="B730" s="18">
        <v>26.81</v>
      </c>
      <c r="C730" s="18">
        <v>25.71</v>
      </c>
    </row>
    <row r="731" spans="1:3">
      <c r="A731" s="21">
        <v>37559</v>
      </c>
      <c r="B731" s="18">
        <v>26.85</v>
      </c>
      <c r="C731" s="18">
        <v>25.29</v>
      </c>
    </row>
    <row r="732" spans="1:3">
      <c r="A732" s="21">
        <v>37560</v>
      </c>
      <c r="B732" s="18">
        <v>27.18</v>
      </c>
      <c r="C732" s="18">
        <v>25.51</v>
      </c>
    </row>
    <row r="733" spans="1:3">
      <c r="A733" s="21">
        <v>37561</v>
      </c>
      <c r="B733" s="18">
        <v>27.04</v>
      </c>
      <c r="C733" s="18">
        <v>25.78</v>
      </c>
    </row>
    <row r="734" spans="1:3">
      <c r="A734" s="21">
        <v>37564</v>
      </c>
      <c r="B734" s="18">
        <v>26.89</v>
      </c>
      <c r="C734" s="18">
        <v>25.21</v>
      </c>
    </row>
    <row r="735" spans="1:3">
      <c r="A735" s="21">
        <v>37565</v>
      </c>
      <c r="B735" s="18">
        <v>26.06</v>
      </c>
      <c r="C735" s="18">
        <v>24.66</v>
      </c>
    </row>
    <row r="736" spans="1:3">
      <c r="A736" s="21">
        <v>37566</v>
      </c>
      <c r="B736" s="18">
        <v>25.72</v>
      </c>
      <c r="C736" s="18">
        <v>23.73</v>
      </c>
    </row>
    <row r="737" spans="1:3">
      <c r="A737" s="21">
        <v>37567</v>
      </c>
      <c r="B737" s="18">
        <v>25.36</v>
      </c>
      <c r="C737" s="18">
        <v>24.36</v>
      </c>
    </row>
    <row r="738" spans="1:3">
      <c r="A738" s="21">
        <v>37568</v>
      </c>
      <c r="B738" s="18">
        <v>25.83</v>
      </c>
      <c r="C738" s="18">
        <v>23.54</v>
      </c>
    </row>
    <row r="739" spans="1:3">
      <c r="A739" s="21">
        <v>37571</v>
      </c>
      <c r="B739" s="18">
        <v>26.02</v>
      </c>
      <c r="C739" s="18">
        <v>23.86</v>
      </c>
    </row>
    <row r="740" spans="1:3">
      <c r="A740" s="21">
        <v>37572</v>
      </c>
      <c r="B740" s="18">
        <v>26.19</v>
      </c>
      <c r="C740" s="18">
        <v>24.01</v>
      </c>
    </row>
    <row r="741" spans="1:3">
      <c r="A741" s="21">
        <v>37573</v>
      </c>
      <c r="B741" s="18">
        <v>25.28</v>
      </c>
      <c r="C741" s="18">
        <v>22.96</v>
      </c>
    </row>
    <row r="742" spans="1:3">
      <c r="A742" s="21">
        <v>37574</v>
      </c>
      <c r="B742" s="18">
        <v>25.4</v>
      </c>
      <c r="C742" s="18">
        <v>22.82</v>
      </c>
    </row>
    <row r="743" spans="1:3">
      <c r="A743" s="21">
        <v>37575</v>
      </c>
      <c r="B743" s="18">
        <v>25.5</v>
      </c>
      <c r="C743" s="18">
        <v>23.33</v>
      </c>
    </row>
    <row r="744" spans="1:3">
      <c r="A744" s="21">
        <v>37578</v>
      </c>
      <c r="B744" s="18">
        <v>26.71</v>
      </c>
      <c r="C744" s="18">
        <v>23.41</v>
      </c>
    </row>
    <row r="745" spans="1:3">
      <c r="A745" s="21">
        <v>37579</v>
      </c>
      <c r="B745" s="18">
        <v>26.41</v>
      </c>
      <c r="C745" s="18">
        <v>24.05</v>
      </c>
    </row>
    <row r="746" spans="1:3">
      <c r="A746" s="21">
        <v>37580</v>
      </c>
      <c r="B746" s="18">
        <v>27</v>
      </c>
      <c r="C746" s="18">
        <v>24.05</v>
      </c>
    </row>
    <row r="747" spans="1:3">
      <c r="A747" s="21">
        <v>37581</v>
      </c>
      <c r="B747" s="18">
        <v>27.07</v>
      </c>
      <c r="C747" s="18">
        <v>24.52</v>
      </c>
    </row>
    <row r="748" spans="1:3">
      <c r="A748" s="21">
        <v>37582</v>
      </c>
      <c r="B748" s="18">
        <v>27.73</v>
      </c>
      <c r="C748" s="18">
        <v>24.79</v>
      </c>
    </row>
    <row r="749" spans="1:3">
      <c r="A749" s="21">
        <v>37585</v>
      </c>
      <c r="B749" s="18">
        <v>27.01</v>
      </c>
      <c r="C749" s="18">
        <v>24.85</v>
      </c>
    </row>
    <row r="750" spans="1:3">
      <c r="A750" s="21">
        <v>37586</v>
      </c>
      <c r="B750" s="18">
        <v>26.6</v>
      </c>
      <c r="C750" s="18">
        <v>24.56</v>
      </c>
    </row>
    <row r="751" spans="1:3">
      <c r="A751" s="21">
        <v>37587</v>
      </c>
      <c r="B751" s="18">
        <v>26.87</v>
      </c>
      <c r="C751" s="18">
        <v>25.11</v>
      </c>
    </row>
    <row r="752" spans="1:3">
      <c r="A752" s="21">
        <v>37588</v>
      </c>
      <c r="B752" s="18"/>
      <c r="C752" s="18">
        <v>25.7</v>
      </c>
    </row>
    <row r="753" spans="1:3">
      <c r="A753" s="21">
        <v>37589</v>
      </c>
      <c r="B753" s="18"/>
      <c r="C753" s="18">
        <v>25.74</v>
      </c>
    </row>
    <row r="754" spans="1:3">
      <c r="A754" s="21">
        <v>37592</v>
      </c>
      <c r="B754" s="18">
        <v>27.27</v>
      </c>
      <c r="C754" s="18">
        <v>25.73</v>
      </c>
    </row>
    <row r="755" spans="1:3">
      <c r="A755" s="21">
        <v>37593</v>
      </c>
      <c r="B755" s="18">
        <v>27.34</v>
      </c>
      <c r="C755" s="18">
        <v>26.09</v>
      </c>
    </row>
    <row r="756" spans="1:3">
      <c r="A756" s="21">
        <v>37594</v>
      </c>
      <c r="B756" s="18">
        <v>26.8</v>
      </c>
      <c r="C756" s="18">
        <v>25.99</v>
      </c>
    </row>
    <row r="757" spans="1:3">
      <c r="A757" s="21">
        <v>37595</v>
      </c>
      <c r="B757" s="18">
        <v>27.27</v>
      </c>
      <c r="C757" s="18">
        <v>26.07</v>
      </c>
    </row>
    <row r="758" spans="1:3">
      <c r="A758" s="21">
        <v>37596</v>
      </c>
      <c r="B758" s="18">
        <v>27.03</v>
      </c>
      <c r="C758" s="18">
        <v>25.67</v>
      </c>
    </row>
    <row r="759" spans="1:3">
      <c r="A759" s="21">
        <v>37599</v>
      </c>
      <c r="B759" s="18">
        <v>27.29</v>
      </c>
      <c r="C759" s="18">
        <v>26.06</v>
      </c>
    </row>
    <row r="760" spans="1:3">
      <c r="A760" s="21">
        <v>37600</v>
      </c>
      <c r="B760" s="18">
        <v>27.73</v>
      </c>
      <c r="C760" s="18">
        <v>26.35</v>
      </c>
    </row>
    <row r="761" spans="1:3">
      <c r="A761" s="21">
        <v>37601</v>
      </c>
      <c r="B761" s="18">
        <v>27.49</v>
      </c>
      <c r="C761" s="18">
        <v>26.85</v>
      </c>
    </row>
    <row r="762" spans="1:3">
      <c r="A762" s="21">
        <v>37602</v>
      </c>
      <c r="B762" s="18">
        <v>28.2</v>
      </c>
      <c r="C762" s="18">
        <v>27.29</v>
      </c>
    </row>
    <row r="763" spans="1:3">
      <c r="A763" s="21">
        <v>37603</v>
      </c>
      <c r="B763" s="18">
        <v>28.39</v>
      </c>
      <c r="C763" s="18">
        <v>27.64</v>
      </c>
    </row>
    <row r="764" spans="1:3">
      <c r="A764" s="21">
        <v>37606</v>
      </c>
      <c r="B764" s="18">
        <v>30.15</v>
      </c>
      <c r="C764" s="18">
        <v>28.73</v>
      </c>
    </row>
    <row r="765" spans="1:3">
      <c r="A765" s="21">
        <v>37607</v>
      </c>
      <c r="B765" s="18">
        <v>30.04</v>
      </c>
      <c r="C765" s="18">
        <v>29.25</v>
      </c>
    </row>
    <row r="766" spans="1:3">
      <c r="A766" s="21">
        <v>37608</v>
      </c>
      <c r="B766" s="18">
        <v>30.41</v>
      </c>
      <c r="C766" s="18">
        <v>29.95</v>
      </c>
    </row>
    <row r="767" spans="1:3">
      <c r="A767" s="21">
        <v>37609</v>
      </c>
      <c r="B767" s="18">
        <v>30.57</v>
      </c>
      <c r="C767" s="18">
        <v>30.26</v>
      </c>
    </row>
    <row r="768" spans="1:3">
      <c r="A768" s="21">
        <v>37610</v>
      </c>
      <c r="B768" s="18">
        <v>30.57</v>
      </c>
      <c r="C768" s="18">
        <v>29.59</v>
      </c>
    </row>
    <row r="769" spans="1:3">
      <c r="A769" s="21">
        <v>37613</v>
      </c>
      <c r="B769" s="18">
        <v>32.090000000000003</v>
      </c>
      <c r="C769" s="18">
        <v>30.61</v>
      </c>
    </row>
    <row r="770" spans="1:3">
      <c r="A770" s="21">
        <v>37614</v>
      </c>
      <c r="B770" s="18">
        <v>32.130000000000003</v>
      </c>
      <c r="C770" s="18">
        <v>30.93</v>
      </c>
    </row>
    <row r="771" spans="1:3">
      <c r="A771" s="21">
        <v>37616</v>
      </c>
      <c r="B771" s="18">
        <v>32.61</v>
      </c>
      <c r="C771" s="18"/>
    </row>
    <row r="772" spans="1:3">
      <c r="A772" s="21">
        <v>37617</v>
      </c>
      <c r="B772" s="18">
        <v>32.68</v>
      </c>
      <c r="C772" s="18">
        <v>31.49</v>
      </c>
    </row>
    <row r="773" spans="1:3">
      <c r="A773" s="21">
        <v>37620</v>
      </c>
      <c r="B773" s="18">
        <v>31.41</v>
      </c>
      <c r="C773" s="18">
        <v>32.020000000000003</v>
      </c>
    </row>
    <row r="774" spans="1:3">
      <c r="A774" s="21">
        <v>37621</v>
      </c>
      <c r="B774" s="18">
        <v>31.21</v>
      </c>
      <c r="C774" s="18">
        <v>30.12</v>
      </c>
    </row>
    <row r="775" spans="1:3">
      <c r="A775" s="21">
        <v>37623</v>
      </c>
      <c r="B775" s="18">
        <v>31.97</v>
      </c>
      <c r="C775" s="18">
        <v>30.32</v>
      </c>
    </row>
    <row r="776" spans="1:3">
      <c r="A776" s="21">
        <v>37624</v>
      </c>
      <c r="B776" s="18">
        <v>33.26</v>
      </c>
      <c r="C776" s="18">
        <v>31.43</v>
      </c>
    </row>
    <row r="777" spans="1:3">
      <c r="A777" s="21">
        <v>37627</v>
      </c>
      <c r="B777" s="18">
        <v>32.29</v>
      </c>
      <c r="C777" s="18">
        <v>31.43</v>
      </c>
    </row>
    <row r="778" spans="1:3">
      <c r="A778" s="21">
        <v>37628</v>
      </c>
      <c r="B778" s="18">
        <v>31.2</v>
      </c>
      <c r="C778" s="18">
        <v>30.78</v>
      </c>
    </row>
    <row r="779" spans="1:3">
      <c r="A779" s="21">
        <v>37629</v>
      </c>
      <c r="B779" s="18">
        <v>30.66</v>
      </c>
      <c r="C779" s="18">
        <v>29.3</v>
      </c>
    </row>
    <row r="780" spans="1:3">
      <c r="A780" s="21">
        <v>37630</v>
      </c>
      <c r="B780" s="18">
        <v>31.95</v>
      </c>
      <c r="C780" s="18">
        <v>30.26</v>
      </c>
    </row>
    <row r="781" spans="1:3">
      <c r="A781" s="21">
        <v>37631</v>
      </c>
      <c r="B781" s="18">
        <v>31.59</v>
      </c>
      <c r="C781" s="18">
        <v>30.07</v>
      </c>
    </row>
    <row r="782" spans="1:3">
      <c r="A782" s="21">
        <v>37634</v>
      </c>
      <c r="B782" s="18">
        <v>32.08</v>
      </c>
      <c r="C782" s="18">
        <v>30.46</v>
      </c>
    </row>
    <row r="783" spans="1:3">
      <c r="A783" s="21">
        <v>37635</v>
      </c>
      <c r="B783" s="18">
        <v>32.42</v>
      </c>
      <c r="C783" s="18">
        <v>31.36</v>
      </c>
    </row>
    <row r="784" spans="1:3">
      <c r="A784" s="21">
        <v>37636</v>
      </c>
      <c r="B784" s="18">
        <v>33.229999999999997</v>
      </c>
      <c r="C784" s="18">
        <v>31.73</v>
      </c>
    </row>
    <row r="785" spans="1:3">
      <c r="A785" s="21">
        <v>37637</v>
      </c>
      <c r="B785" s="18">
        <v>33.58</v>
      </c>
      <c r="C785" s="18">
        <v>32.29</v>
      </c>
    </row>
    <row r="786" spans="1:3">
      <c r="A786" s="21">
        <v>37638</v>
      </c>
      <c r="B786" s="18">
        <v>33.880000000000003</v>
      </c>
      <c r="C786" s="18">
        <v>31.57</v>
      </c>
    </row>
    <row r="787" spans="1:3">
      <c r="A787" s="21">
        <v>37641</v>
      </c>
      <c r="B787" s="18"/>
      <c r="C787" s="18">
        <v>32.229999999999997</v>
      </c>
    </row>
    <row r="788" spans="1:3">
      <c r="A788" s="21">
        <v>37642</v>
      </c>
      <c r="B788" s="18">
        <v>34.619999999999997</v>
      </c>
      <c r="C788" s="18">
        <v>31.72</v>
      </c>
    </row>
    <row r="789" spans="1:3">
      <c r="A789" s="21">
        <v>37643</v>
      </c>
      <c r="B789" s="18">
        <v>34.32</v>
      </c>
      <c r="C789" s="18">
        <v>32.07</v>
      </c>
    </row>
    <row r="790" spans="1:3">
      <c r="A790" s="21">
        <v>37644</v>
      </c>
      <c r="B790" s="18">
        <v>33.9</v>
      </c>
      <c r="C790" s="18">
        <v>31.4</v>
      </c>
    </row>
    <row r="791" spans="1:3">
      <c r="A791" s="21">
        <v>37645</v>
      </c>
      <c r="B791" s="18">
        <v>34.979999999999997</v>
      </c>
      <c r="C791" s="18">
        <v>31.62</v>
      </c>
    </row>
    <row r="792" spans="1:3">
      <c r="A792" s="21">
        <v>37648</v>
      </c>
      <c r="B792" s="18">
        <v>32.43</v>
      </c>
      <c r="C792" s="18">
        <v>31.02</v>
      </c>
    </row>
    <row r="793" spans="1:3">
      <c r="A793" s="21">
        <v>37649</v>
      </c>
      <c r="B793" s="18">
        <v>32.700000000000003</v>
      </c>
      <c r="C793" s="18">
        <v>30.73</v>
      </c>
    </row>
    <row r="794" spans="1:3">
      <c r="A794" s="21">
        <v>37650</v>
      </c>
      <c r="B794" s="18">
        <v>33.54</v>
      </c>
      <c r="C794" s="18">
        <v>31.26</v>
      </c>
    </row>
    <row r="795" spans="1:3">
      <c r="A795" s="21">
        <v>37651</v>
      </c>
      <c r="B795" s="18">
        <v>33.78</v>
      </c>
      <c r="C795" s="18">
        <v>31.42</v>
      </c>
    </row>
    <row r="796" spans="1:3">
      <c r="A796" s="21">
        <v>37652</v>
      </c>
      <c r="B796" s="18">
        <v>33.51</v>
      </c>
      <c r="C796" s="18">
        <v>31.57</v>
      </c>
    </row>
    <row r="797" spans="1:3">
      <c r="A797" s="21">
        <v>37655</v>
      </c>
      <c r="B797" s="18">
        <v>32.840000000000003</v>
      </c>
      <c r="C797" s="18">
        <v>30.95</v>
      </c>
    </row>
    <row r="798" spans="1:3">
      <c r="A798" s="21">
        <v>37656</v>
      </c>
      <c r="B798" s="18">
        <v>33.61</v>
      </c>
      <c r="C798" s="18">
        <v>31.13</v>
      </c>
    </row>
    <row r="799" spans="1:3">
      <c r="A799" s="21">
        <v>37657</v>
      </c>
      <c r="B799" s="18">
        <v>33.909999999999997</v>
      </c>
      <c r="C799" s="18">
        <v>31.77</v>
      </c>
    </row>
    <row r="800" spans="1:3">
      <c r="A800" s="21">
        <v>37658</v>
      </c>
      <c r="B800" s="18">
        <v>34.36</v>
      </c>
      <c r="C800" s="18">
        <v>31.81</v>
      </c>
    </row>
    <row r="801" spans="1:3">
      <c r="A801" s="21">
        <v>37659</v>
      </c>
      <c r="B801" s="18">
        <v>35.049999999999997</v>
      </c>
      <c r="C801" s="18">
        <v>32.229999999999997</v>
      </c>
    </row>
    <row r="802" spans="1:3">
      <c r="A802" s="21">
        <v>37662</v>
      </c>
      <c r="B802" s="18">
        <v>34.46</v>
      </c>
      <c r="C802" s="18">
        <v>32.47</v>
      </c>
    </row>
    <row r="803" spans="1:3">
      <c r="A803" s="21">
        <v>37663</v>
      </c>
      <c r="B803" s="18">
        <v>35.43</v>
      </c>
      <c r="C803" s="18">
        <v>32.51</v>
      </c>
    </row>
    <row r="804" spans="1:3">
      <c r="A804" s="21">
        <v>37664</v>
      </c>
      <c r="B804" s="18">
        <v>35.83</v>
      </c>
      <c r="C804" s="18">
        <v>32.46</v>
      </c>
    </row>
    <row r="805" spans="1:3">
      <c r="A805" s="21">
        <v>37665</v>
      </c>
      <c r="B805" s="18">
        <v>36.630000000000003</v>
      </c>
      <c r="C805" s="18">
        <v>33.229999999999997</v>
      </c>
    </row>
    <row r="806" spans="1:3">
      <c r="A806" s="21">
        <v>37666</v>
      </c>
      <c r="B806" s="18">
        <v>36.61</v>
      </c>
      <c r="C806" s="18">
        <v>33.26</v>
      </c>
    </row>
    <row r="807" spans="1:3">
      <c r="A807" s="21">
        <v>37669</v>
      </c>
      <c r="B807" s="18"/>
      <c r="C807" s="18">
        <v>33.06</v>
      </c>
    </row>
    <row r="808" spans="1:3">
      <c r="A808" s="21">
        <v>37670</v>
      </c>
      <c r="B808" s="18">
        <v>36.880000000000003</v>
      </c>
      <c r="C808" s="18">
        <v>33.26</v>
      </c>
    </row>
    <row r="809" spans="1:3">
      <c r="A809" s="21">
        <v>37671</v>
      </c>
      <c r="B809" s="18">
        <v>37.020000000000003</v>
      </c>
      <c r="C809" s="18">
        <v>33.159999999999997</v>
      </c>
    </row>
    <row r="810" spans="1:3">
      <c r="A810" s="21">
        <v>37672</v>
      </c>
      <c r="B810" s="18">
        <v>36.450000000000003</v>
      </c>
      <c r="C810" s="18">
        <v>32.76</v>
      </c>
    </row>
    <row r="811" spans="1:3">
      <c r="A811" s="21">
        <v>37673</v>
      </c>
      <c r="B811" s="18">
        <v>36.76</v>
      </c>
      <c r="C811" s="18">
        <v>32.76</v>
      </c>
    </row>
    <row r="812" spans="1:3">
      <c r="A812" s="21">
        <v>37676</v>
      </c>
      <c r="B812" s="18">
        <v>37.29</v>
      </c>
      <c r="C812" s="18">
        <v>33.409999999999997</v>
      </c>
    </row>
    <row r="813" spans="1:3">
      <c r="A813" s="21">
        <v>37677</v>
      </c>
      <c r="B813" s="18">
        <v>36.06</v>
      </c>
      <c r="C813" s="18">
        <v>33.64</v>
      </c>
    </row>
    <row r="814" spans="1:3">
      <c r="A814" s="21">
        <v>37678</v>
      </c>
      <c r="B814" s="18">
        <v>37.96</v>
      </c>
      <c r="C814" s="18">
        <v>33.46</v>
      </c>
    </row>
    <row r="815" spans="1:3">
      <c r="A815" s="21">
        <v>37679</v>
      </c>
      <c r="B815" s="18">
        <v>36.83</v>
      </c>
      <c r="C815" s="18">
        <v>34.090000000000003</v>
      </c>
    </row>
    <row r="816" spans="1:3">
      <c r="A816" s="21">
        <v>37680</v>
      </c>
      <c r="B816" s="18">
        <v>36.76</v>
      </c>
      <c r="C816" s="18">
        <v>34</v>
      </c>
    </row>
    <row r="817" spans="1:3">
      <c r="A817" s="21">
        <v>37683</v>
      </c>
      <c r="B817" s="18">
        <v>36.1</v>
      </c>
      <c r="C817" s="18">
        <v>33.4</v>
      </c>
    </row>
    <row r="818" spans="1:3">
      <c r="A818" s="21">
        <v>37684</v>
      </c>
      <c r="B818" s="18">
        <v>36.950000000000003</v>
      </c>
      <c r="C818" s="18">
        <v>34.369999999999997</v>
      </c>
    </row>
    <row r="819" spans="1:3">
      <c r="A819" s="21">
        <v>37685</v>
      </c>
      <c r="B819" s="18">
        <v>36.86</v>
      </c>
      <c r="C819" s="18">
        <v>33.92</v>
      </c>
    </row>
    <row r="820" spans="1:3">
      <c r="A820" s="21">
        <v>37686</v>
      </c>
      <c r="B820" s="18">
        <v>37.21</v>
      </c>
      <c r="C820" s="18">
        <v>34.39</v>
      </c>
    </row>
    <row r="821" spans="1:3">
      <c r="A821" s="21">
        <v>37687</v>
      </c>
      <c r="B821" s="18">
        <v>37.76</v>
      </c>
      <c r="C821" s="18">
        <v>34.47</v>
      </c>
    </row>
    <row r="822" spans="1:3">
      <c r="A822" s="21">
        <v>37690</v>
      </c>
      <c r="B822" s="18">
        <v>37.18</v>
      </c>
      <c r="C822" s="18">
        <v>34.94</v>
      </c>
    </row>
    <row r="823" spans="1:3">
      <c r="A823" s="21">
        <v>37691</v>
      </c>
      <c r="B823" s="18">
        <v>36.81</v>
      </c>
      <c r="C823" s="18">
        <v>34.06</v>
      </c>
    </row>
    <row r="824" spans="1:3">
      <c r="A824" s="21">
        <v>37692</v>
      </c>
      <c r="B824" s="18">
        <v>37.869999999999997</v>
      </c>
      <c r="C824" s="18">
        <v>34.159999999999997</v>
      </c>
    </row>
    <row r="825" spans="1:3">
      <c r="A825" s="21">
        <v>37693</v>
      </c>
      <c r="B825" s="18">
        <v>36.049999999999997</v>
      </c>
      <c r="C825" s="18">
        <v>33.979999999999997</v>
      </c>
    </row>
    <row r="826" spans="1:3">
      <c r="A826" s="21">
        <v>37694</v>
      </c>
      <c r="B826" s="18">
        <v>35.409999999999997</v>
      </c>
      <c r="C826" s="18">
        <v>31.48</v>
      </c>
    </row>
    <row r="827" spans="1:3">
      <c r="A827" s="21">
        <v>37697</v>
      </c>
      <c r="B827" s="18">
        <v>34.92</v>
      </c>
      <c r="C827" s="18">
        <v>30.35</v>
      </c>
    </row>
    <row r="828" spans="1:3">
      <c r="A828" s="21">
        <v>37698</v>
      </c>
      <c r="B828" s="18">
        <v>31.55</v>
      </c>
      <c r="C828" s="18">
        <v>28.55</v>
      </c>
    </row>
    <row r="829" spans="1:3">
      <c r="A829" s="21">
        <v>37699</v>
      </c>
      <c r="B829" s="18">
        <v>30.01</v>
      </c>
      <c r="C829" s="18">
        <v>28.4</v>
      </c>
    </row>
    <row r="830" spans="1:3">
      <c r="A830" s="21">
        <v>37700</v>
      </c>
      <c r="B830" s="18">
        <v>28.62</v>
      </c>
      <c r="C830" s="18">
        <v>28</v>
      </c>
    </row>
    <row r="831" spans="1:3">
      <c r="A831" s="21">
        <v>37701</v>
      </c>
      <c r="B831" s="18">
        <v>27.18</v>
      </c>
      <c r="C831" s="18">
        <v>25.59</v>
      </c>
    </row>
    <row r="832" spans="1:3">
      <c r="A832" s="21">
        <v>37704</v>
      </c>
      <c r="B832" s="18">
        <v>29.51</v>
      </c>
      <c r="C832" s="18">
        <v>26.54</v>
      </c>
    </row>
    <row r="833" spans="1:3">
      <c r="A833" s="21">
        <v>37705</v>
      </c>
      <c r="B833" s="18">
        <v>33.42</v>
      </c>
      <c r="C833" s="18">
        <v>27.28</v>
      </c>
    </row>
    <row r="834" spans="1:3">
      <c r="A834" s="21">
        <v>37706</v>
      </c>
      <c r="B834" s="18">
        <v>28.71</v>
      </c>
      <c r="C834" s="18">
        <v>25.98</v>
      </c>
    </row>
    <row r="835" spans="1:3">
      <c r="A835" s="21">
        <v>37707</v>
      </c>
      <c r="B835" s="18">
        <v>30.31</v>
      </c>
      <c r="C835" s="18">
        <v>27.29</v>
      </c>
    </row>
    <row r="836" spans="1:3">
      <c r="A836" s="21">
        <v>37708</v>
      </c>
      <c r="B836" s="18">
        <v>30.21</v>
      </c>
      <c r="C836" s="18">
        <v>27.66</v>
      </c>
    </row>
    <row r="837" spans="1:3">
      <c r="A837" s="21">
        <v>37711</v>
      </c>
      <c r="B837" s="18">
        <v>31.14</v>
      </c>
      <c r="C837" s="18">
        <v>28.05</v>
      </c>
    </row>
    <row r="838" spans="1:3">
      <c r="A838" s="21">
        <v>37712</v>
      </c>
      <c r="B838" s="18">
        <v>29.48</v>
      </c>
      <c r="C838" s="18">
        <v>27.94</v>
      </c>
    </row>
    <row r="839" spans="1:3">
      <c r="A839" s="21">
        <v>37713</v>
      </c>
      <c r="B839" s="18">
        <v>28.55</v>
      </c>
      <c r="C839" s="18">
        <v>26.29</v>
      </c>
    </row>
    <row r="840" spans="1:3">
      <c r="A840" s="21">
        <v>37714</v>
      </c>
      <c r="B840" s="18">
        <v>29.05</v>
      </c>
      <c r="C840" s="18">
        <v>26.75</v>
      </c>
    </row>
    <row r="841" spans="1:3">
      <c r="A841" s="21">
        <v>37715</v>
      </c>
      <c r="B841" s="18">
        <v>28.41</v>
      </c>
      <c r="C841" s="18">
        <v>25.62</v>
      </c>
    </row>
    <row r="842" spans="1:3">
      <c r="A842" s="21">
        <v>37718</v>
      </c>
      <c r="B842" s="18">
        <v>27.76</v>
      </c>
      <c r="C842" s="18">
        <v>25.27</v>
      </c>
    </row>
    <row r="843" spans="1:3">
      <c r="A843" s="21">
        <v>37719</v>
      </c>
      <c r="B843" s="18">
        <v>27.97</v>
      </c>
      <c r="C843" s="18">
        <v>24.88</v>
      </c>
    </row>
    <row r="844" spans="1:3">
      <c r="A844" s="21">
        <v>37720</v>
      </c>
      <c r="B844" s="18">
        <v>28.93</v>
      </c>
      <c r="C844" s="18">
        <v>25.11</v>
      </c>
    </row>
    <row r="845" spans="1:3">
      <c r="A845" s="21">
        <v>37721</v>
      </c>
      <c r="B845" s="18">
        <v>27.2</v>
      </c>
      <c r="C845" s="18">
        <v>25.16</v>
      </c>
    </row>
    <row r="846" spans="1:3">
      <c r="A846" s="21">
        <v>37722</v>
      </c>
      <c r="B846" s="18">
        <v>28.28</v>
      </c>
      <c r="C846" s="18">
        <v>24.39</v>
      </c>
    </row>
    <row r="847" spans="1:3">
      <c r="A847" s="21">
        <v>37725</v>
      </c>
      <c r="B847" s="18">
        <v>28.41</v>
      </c>
      <c r="C847" s="18">
        <v>24.72</v>
      </c>
    </row>
    <row r="848" spans="1:3">
      <c r="A848" s="21">
        <v>37726</v>
      </c>
      <c r="B848" s="18">
        <v>29.46</v>
      </c>
      <c r="C848" s="18">
        <v>24.74</v>
      </c>
    </row>
    <row r="849" spans="1:3">
      <c r="A849" s="21">
        <v>37727</v>
      </c>
      <c r="B849" s="18">
        <v>29.16</v>
      </c>
      <c r="C849" s="18">
        <v>24.86</v>
      </c>
    </row>
    <row r="850" spans="1:3">
      <c r="A850" s="21">
        <v>37728</v>
      </c>
      <c r="B850" s="18">
        <v>30.1</v>
      </c>
      <c r="C850" s="18">
        <v>25.36</v>
      </c>
    </row>
    <row r="851" spans="1:3">
      <c r="A851" s="21">
        <v>37729</v>
      </c>
      <c r="B851" s="18"/>
      <c r="C851" s="18">
        <v>25.76</v>
      </c>
    </row>
    <row r="852" spans="1:3">
      <c r="A852" s="21">
        <v>37732</v>
      </c>
      <c r="B852" s="18">
        <v>30.76</v>
      </c>
      <c r="C852" s="18">
        <v>25.76</v>
      </c>
    </row>
    <row r="853" spans="1:3">
      <c r="A853" s="21">
        <v>37733</v>
      </c>
      <c r="B853" s="18">
        <v>29.92</v>
      </c>
      <c r="C853" s="18">
        <v>25.72</v>
      </c>
    </row>
    <row r="854" spans="1:3">
      <c r="A854" s="21">
        <v>37734</v>
      </c>
      <c r="B854" s="18">
        <v>28.04</v>
      </c>
      <c r="C854" s="18">
        <v>24.56</v>
      </c>
    </row>
    <row r="855" spans="1:3">
      <c r="A855" s="21">
        <v>37735</v>
      </c>
      <c r="B855" s="18">
        <v>27.52</v>
      </c>
      <c r="C855" s="18">
        <v>24.06</v>
      </c>
    </row>
    <row r="856" spans="1:3">
      <c r="A856" s="21">
        <v>37736</v>
      </c>
      <c r="B856" s="18">
        <v>25.92</v>
      </c>
      <c r="C856" s="18">
        <v>24.29</v>
      </c>
    </row>
    <row r="857" spans="1:3">
      <c r="A857" s="21">
        <v>37739</v>
      </c>
      <c r="B857" s="18">
        <v>25.25</v>
      </c>
      <c r="C857" s="18">
        <v>23.42</v>
      </c>
    </row>
    <row r="858" spans="1:3">
      <c r="A858" s="21">
        <v>37740</v>
      </c>
      <c r="B858" s="18">
        <v>25.32</v>
      </c>
      <c r="C858" s="18">
        <v>23.23</v>
      </c>
    </row>
    <row r="859" spans="1:3">
      <c r="A859" s="21">
        <v>37741</v>
      </c>
      <c r="B859" s="18">
        <v>26.09</v>
      </c>
      <c r="C859" s="18">
        <v>23.6</v>
      </c>
    </row>
    <row r="860" spans="1:3">
      <c r="A860" s="21">
        <v>37742</v>
      </c>
      <c r="B860" s="18">
        <v>26.05</v>
      </c>
      <c r="C860" s="18">
        <v>23.79</v>
      </c>
    </row>
    <row r="861" spans="1:3">
      <c r="A861" s="21">
        <v>37743</v>
      </c>
      <c r="B861" s="18">
        <v>25.74</v>
      </c>
      <c r="C861" s="18">
        <v>23.73</v>
      </c>
    </row>
    <row r="862" spans="1:3">
      <c r="A862" s="21">
        <v>37746</v>
      </c>
      <c r="B862" s="18">
        <v>26.43</v>
      </c>
      <c r="C862" s="18">
        <v>23.59</v>
      </c>
    </row>
    <row r="863" spans="1:3">
      <c r="A863" s="21">
        <v>37747</v>
      </c>
      <c r="B863" s="18">
        <v>25.65</v>
      </c>
      <c r="C863" s="18">
        <v>23.91</v>
      </c>
    </row>
    <row r="864" spans="1:3">
      <c r="A864" s="21">
        <v>37748</v>
      </c>
      <c r="B864" s="18">
        <v>26.24</v>
      </c>
      <c r="C864" s="18">
        <v>24.01</v>
      </c>
    </row>
    <row r="865" spans="1:3">
      <c r="A865" s="21">
        <v>37749</v>
      </c>
      <c r="B865" s="18">
        <v>26.94</v>
      </c>
      <c r="C865" s="18">
        <v>24.48</v>
      </c>
    </row>
    <row r="866" spans="1:3">
      <c r="A866" s="21">
        <v>37750</v>
      </c>
      <c r="B866" s="18">
        <v>27.65</v>
      </c>
      <c r="C866" s="18">
        <v>25.55</v>
      </c>
    </row>
    <row r="867" spans="1:3">
      <c r="A867" s="21">
        <v>37753</v>
      </c>
      <c r="B867" s="18">
        <v>27.34</v>
      </c>
      <c r="C867" s="18">
        <v>25.69</v>
      </c>
    </row>
    <row r="868" spans="1:3">
      <c r="A868" s="21">
        <v>37754</v>
      </c>
      <c r="B868" s="18">
        <v>28.51</v>
      </c>
      <c r="C868" s="18">
        <v>25.45</v>
      </c>
    </row>
    <row r="869" spans="1:3">
      <c r="A869" s="21">
        <v>37755</v>
      </c>
      <c r="B869" s="18">
        <v>29.21</v>
      </c>
      <c r="C869" s="18">
        <v>25.98</v>
      </c>
    </row>
    <row r="870" spans="1:3">
      <c r="A870" s="21">
        <v>37756</v>
      </c>
      <c r="B870" s="18">
        <v>28.57</v>
      </c>
      <c r="C870" s="18">
        <v>26.77</v>
      </c>
    </row>
    <row r="871" spans="1:3">
      <c r="A871" s="21">
        <v>37757</v>
      </c>
      <c r="B871" s="18">
        <v>29.07</v>
      </c>
      <c r="C871" s="18">
        <v>27.18</v>
      </c>
    </row>
    <row r="872" spans="1:3">
      <c r="A872" s="21">
        <v>37760</v>
      </c>
      <c r="B872" s="18">
        <v>28.84</v>
      </c>
      <c r="C872" s="18">
        <v>27.23</v>
      </c>
    </row>
    <row r="873" spans="1:3">
      <c r="A873" s="21">
        <v>37761</v>
      </c>
      <c r="B873" s="18">
        <v>29.29</v>
      </c>
      <c r="C873" s="18">
        <v>26.69</v>
      </c>
    </row>
    <row r="874" spans="1:3">
      <c r="A874" s="21">
        <v>37762</v>
      </c>
      <c r="B874" s="18">
        <v>29.51</v>
      </c>
      <c r="C874" s="18">
        <v>27.58</v>
      </c>
    </row>
    <row r="875" spans="1:3">
      <c r="A875" s="21">
        <v>37763</v>
      </c>
      <c r="B875" s="18">
        <v>29.09</v>
      </c>
      <c r="C875" s="18">
        <v>27.32</v>
      </c>
    </row>
    <row r="876" spans="1:3">
      <c r="A876" s="21">
        <v>37764</v>
      </c>
      <c r="B876" s="18">
        <v>29.74</v>
      </c>
      <c r="C876" s="18">
        <v>27.14</v>
      </c>
    </row>
    <row r="877" spans="1:3">
      <c r="A877" s="21">
        <v>37767</v>
      </c>
      <c r="B877" s="18"/>
      <c r="C877" s="18">
        <v>26.78</v>
      </c>
    </row>
    <row r="878" spans="1:3">
      <c r="A878" s="21">
        <v>37768</v>
      </c>
      <c r="B878" s="18">
        <v>29.24</v>
      </c>
      <c r="C878" s="18">
        <v>26.55</v>
      </c>
    </row>
    <row r="879" spans="1:3">
      <c r="A879" s="21">
        <v>37769</v>
      </c>
      <c r="B879" s="18">
        <v>28.46</v>
      </c>
      <c r="C879" s="18">
        <v>26.48</v>
      </c>
    </row>
    <row r="880" spans="1:3">
      <c r="A880" s="21">
        <v>37770</v>
      </c>
      <c r="B880" s="18">
        <v>29.15</v>
      </c>
      <c r="C880" s="18">
        <v>26.39</v>
      </c>
    </row>
    <row r="881" spans="1:3">
      <c r="A881" s="21">
        <v>37771</v>
      </c>
      <c r="B881" s="18">
        <v>29.56</v>
      </c>
      <c r="C881" s="18">
        <v>26.58</v>
      </c>
    </row>
    <row r="882" spans="1:3">
      <c r="A882" s="21">
        <v>37774</v>
      </c>
      <c r="B882" s="18">
        <v>30.72</v>
      </c>
      <c r="C882" s="18">
        <v>27.56</v>
      </c>
    </row>
    <row r="883" spans="1:3">
      <c r="A883" s="21">
        <v>37775</v>
      </c>
      <c r="B883" s="18">
        <v>30.78</v>
      </c>
      <c r="C883" s="18">
        <v>27.99</v>
      </c>
    </row>
    <row r="884" spans="1:3">
      <c r="A884" s="21">
        <v>37776</v>
      </c>
      <c r="B884" s="18">
        <v>29.81</v>
      </c>
      <c r="C884" s="18">
        <v>27.49</v>
      </c>
    </row>
    <row r="885" spans="1:3">
      <c r="A885" s="21">
        <v>37777</v>
      </c>
      <c r="B885" s="18">
        <v>30.84</v>
      </c>
      <c r="C885" s="18">
        <v>28.16</v>
      </c>
    </row>
    <row r="886" spans="1:3">
      <c r="A886" s="21">
        <v>37778</v>
      </c>
      <c r="B886" s="18">
        <v>31.26</v>
      </c>
      <c r="C886" s="18">
        <v>28.38</v>
      </c>
    </row>
    <row r="887" spans="1:3">
      <c r="A887" s="21">
        <v>37781</v>
      </c>
      <c r="B887" s="18">
        <v>31.36</v>
      </c>
      <c r="C887" s="18">
        <v>28.62</v>
      </c>
    </row>
    <row r="888" spans="1:3">
      <c r="A888" s="21">
        <v>37782</v>
      </c>
      <c r="B888" s="18">
        <v>31.72</v>
      </c>
      <c r="C888" s="18">
        <v>28.44</v>
      </c>
    </row>
    <row r="889" spans="1:3">
      <c r="A889" s="21">
        <v>37783</v>
      </c>
      <c r="B889" s="18">
        <v>32.17</v>
      </c>
      <c r="C889" s="18">
        <v>28.97</v>
      </c>
    </row>
    <row r="890" spans="1:3">
      <c r="A890" s="21">
        <v>37784</v>
      </c>
      <c r="B890" s="18">
        <v>31.41</v>
      </c>
      <c r="C890" s="18">
        <v>28.48</v>
      </c>
    </row>
    <row r="891" spans="1:3">
      <c r="A891" s="21">
        <v>37785</v>
      </c>
      <c r="B891" s="18">
        <v>30.63</v>
      </c>
      <c r="C891" s="18">
        <v>27.39</v>
      </c>
    </row>
    <row r="892" spans="1:3">
      <c r="A892" s="21">
        <v>37788</v>
      </c>
      <c r="B892" s="18">
        <v>31.14</v>
      </c>
      <c r="C892" s="18">
        <v>27.5</v>
      </c>
    </row>
    <row r="893" spans="1:3">
      <c r="A893" s="21">
        <v>37789</v>
      </c>
      <c r="B893" s="18">
        <v>31.08</v>
      </c>
      <c r="C893" s="18">
        <v>27.14</v>
      </c>
    </row>
    <row r="894" spans="1:3">
      <c r="A894" s="21">
        <v>37790</v>
      </c>
      <c r="B894" s="18">
        <v>30.28</v>
      </c>
      <c r="C894" s="18">
        <v>26.43</v>
      </c>
    </row>
    <row r="895" spans="1:3">
      <c r="A895" s="21">
        <v>37791</v>
      </c>
      <c r="B895" s="18">
        <v>29.86</v>
      </c>
      <c r="C895" s="18">
        <v>26.21</v>
      </c>
    </row>
    <row r="896" spans="1:3">
      <c r="A896" s="21">
        <v>37792</v>
      </c>
      <c r="B896" s="18">
        <v>30.63</v>
      </c>
      <c r="C896" s="18">
        <v>27.13</v>
      </c>
    </row>
    <row r="897" spans="1:3">
      <c r="A897" s="21">
        <v>37795</v>
      </c>
      <c r="B897" s="18">
        <v>30.22</v>
      </c>
      <c r="C897" s="18">
        <v>27.13</v>
      </c>
    </row>
    <row r="898" spans="1:3">
      <c r="A898" s="21">
        <v>37796</v>
      </c>
      <c r="B898" s="18">
        <v>30.05</v>
      </c>
      <c r="C898" s="18">
        <v>26.96</v>
      </c>
    </row>
    <row r="899" spans="1:3">
      <c r="A899" s="21">
        <v>37797</v>
      </c>
      <c r="B899" s="18">
        <v>31.65</v>
      </c>
      <c r="C899" s="18">
        <v>27.34</v>
      </c>
    </row>
    <row r="900" spans="1:3">
      <c r="A900" s="21">
        <v>37798</v>
      </c>
      <c r="B900" s="18">
        <v>28.97</v>
      </c>
      <c r="C900" s="18">
        <v>27.06</v>
      </c>
    </row>
    <row r="901" spans="1:3">
      <c r="A901" s="21">
        <v>37799</v>
      </c>
      <c r="B901" s="18">
        <v>29.18</v>
      </c>
      <c r="C901" s="18">
        <v>27.45</v>
      </c>
    </row>
    <row r="902" spans="1:3">
      <c r="A902" s="21">
        <v>37802</v>
      </c>
      <c r="B902" s="18">
        <v>30.15</v>
      </c>
      <c r="C902" s="18">
        <v>28.88</v>
      </c>
    </row>
    <row r="903" spans="1:3">
      <c r="A903" s="21">
        <v>37803</v>
      </c>
      <c r="B903" s="18">
        <v>30.41</v>
      </c>
      <c r="C903" s="18">
        <v>28.33</v>
      </c>
    </row>
    <row r="904" spans="1:3">
      <c r="A904" s="21">
        <v>37804</v>
      </c>
      <c r="B904" s="18">
        <v>30.29</v>
      </c>
      <c r="C904" s="18">
        <v>28.2</v>
      </c>
    </row>
    <row r="905" spans="1:3">
      <c r="A905" s="21">
        <v>37805</v>
      </c>
      <c r="B905" s="18">
        <v>30.39</v>
      </c>
      <c r="C905" s="18">
        <v>28.63</v>
      </c>
    </row>
    <row r="906" spans="1:3">
      <c r="A906" s="21">
        <v>37806</v>
      </c>
      <c r="B906" s="18"/>
      <c r="C906" s="18">
        <v>27.97</v>
      </c>
    </row>
    <row r="907" spans="1:3">
      <c r="A907" s="21">
        <v>37809</v>
      </c>
      <c r="B907" s="18">
        <v>30.08</v>
      </c>
      <c r="C907" s="18">
        <v>27.23</v>
      </c>
    </row>
    <row r="908" spans="1:3">
      <c r="A908" s="21">
        <v>37810</v>
      </c>
      <c r="B908" s="18">
        <v>30.32</v>
      </c>
      <c r="C908" s="18">
        <v>27.95</v>
      </c>
    </row>
    <row r="909" spans="1:3">
      <c r="A909" s="21">
        <v>37811</v>
      </c>
      <c r="B909" s="18">
        <v>30.87</v>
      </c>
      <c r="C909" s="18">
        <v>28.21</v>
      </c>
    </row>
    <row r="910" spans="1:3">
      <c r="A910" s="21">
        <v>37812</v>
      </c>
      <c r="B910" s="18">
        <v>31.04</v>
      </c>
      <c r="C910" s="18">
        <v>29.37</v>
      </c>
    </row>
    <row r="911" spans="1:3">
      <c r="A911" s="21">
        <v>37813</v>
      </c>
      <c r="B911" s="18">
        <v>31.33</v>
      </c>
      <c r="C911" s="18">
        <v>29.36</v>
      </c>
    </row>
    <row r="912" spans="1:3">
      <c r="A912" s="21">
        <v>37816</v>
      </c>
      <c r="B912" s="18">
        <v>31.2</v>
      </c>
      <c r="C912" s="18">
        <v>28.52</v>
      </c>
    </row>
    <row r="913" spans="1:3">
      <c r="A913" s="21">
        <v>37817</v>
      </c>
      <c r="B913" s="18">
        <v>31.6</v>
      </c>
      <c r="C913" s="18">
        <v>28.87</v>
      </c>
    </row>
    <row r="914" spans="1:3">
      <c r="A914" s="21">
        <v>37818</v>
      </c>
      <c r="B914" s="18">
        <v>31.2</v>
      </c>
      <c r="C914" s="18">
        <v>28.51</v>
      </c>
    </row>
    <row r="915" spans="1:3">
      <c r="A915" s="21">
        <v>37819</v>
      </c>
      <c r="B915" s="18">
        <v>31.44</v>
      </c>
      <c r="C915" s="18">
        <v>28.59</v>
      </c>
    </row>
    <row r="916" spans="1:3">
      <c r="A916" s="21">
        <v>37820</v>
      </c>
      <c r="B916" s="18">
        <v>31.96</v>
      </c>
      <c r="C916" s="18">
        <v>29.2</v>
      </c>
    </row>
    <row r="917" spans="1:3">
      <c r="A917" s="21">
        <v>37823</v>
      </c>
      <c r="B917" s="18">
        <v>31.67</v>
      </c>
      <c r="C917" s="18">
        <v>28.01</v>
      </c>
    </row>
    <row r="918" spans="1:3">
      <c r="A918" s="21">
        <v>37824</v>
      </c>
      <c r="B918" s="18">
        <v>30.2</v>
      </c>
      <c r="C918" s="18">
        <v>28.4</v>
      </c>
    </row>
    <row r="919" spans="1:3">
      <c r="A919" s="21">
        <v>37825</v>
      </c>
      <c r="B919" s="18">
        <v>30.13</v>
      </c>
      <c r="C919" s="18">
        <v>27.67</v>
      </c>
    </row>
    <row r="920" spans="1:3">
      <c r="A920" s="21">
        <v>37826</v>
      </c>
      <c r="B920" s="18">
        <v>30.72</v>
      </c>
      <c r="C920" s="18">
        <v>27.73</v>
      </c>
    </row>
    <row r="921" spans="1:3">
      <c r="A921" s="21">
        <v>37827</v>
      </c>
      <c r="B921" s="18">
        <v>30.31</v>
      </c>
      <c r="C921" s="18">
        <v>28.3</v>
      </c>
    </row>
    <row r="922" spans="1:3">
      <c r="A922" s="21">
        <v>37830</v>
      </c>
      <c r="B922" s="18">
        <v>29.98</v>
      </c>
      <c r="C922" s="18">
        <v>27.71</v>
      </c>
    </row>
    <row r="923" spans="1:3">
      <c r="A923" s="21">
        <v>37831</v>
      </c>
      <c r="B923" s="18">
        <v>30.21</v>
      </c>
      <c r="C923" s="18">
        <v>28.27</v>
      </c>
    </row>
    <row r="924" spans="1:3">
      <c r="A924" s="21">
        <v>37832</v>
      </c>
      <c r="B924" s="18">
        <v>30.69</v>
      </c>
      <c r="C924" s="18">
        <v>28.31</v>
      </c>
    </row>
    <row r="925" spans="1:3">
      <c r="A925" s="21">
        <v>37833</v>
      </c>
      <c r="B925" s="18">
        <v>30.56</v>
      </c>
      <c r="C925" s="18">
        <v>28.68</v>
      </c>
    </row>
    <row r="926" spans="1:3">
      <c r="A926" s="21">
        <v>37834</v>
      </c>
      <c r="B926" s="18">
        <v>32.229999999999997</v>
      </c>
      <c r="C926" s="18">
        <v>29.63</v>
      </c>
    </row>
    <row r="927" spans="1:3">
      <c r="A927" s="21">
        <v>37837</v>
      </c>
      <c r="B927" s="18">
        <v>31.8</v>
      </c>
      <c r="C927" s="18">
        <v>29.91</v>
      </c>
    </row>
    <row r="928" spans="1:3">
      <c r="A928" s="21">
        <v>37838</v>
      </c>
      <c r="B928" s="18">
        <v>32.340000000000003</v>
      </c>
      <c r="C928" s="18">
        <v>30.37</v>
      </c>
    </row>
    <row r="929" spans="1:3">
      <c r="A929" s="21">
        <v>37839</v>
      </c>
      <c r="B929" s="18">
        <v>31.77</v>
      </c>
      <c r="C929" s="18">
        <v>30.01</v>
      </c>
    </row>
    <row r="930" spans="1:3">
      <c r="A930" s="21">
        <v>37840</v>
      </c>
      <c r="B930" s="18">
        <v>32.409999999999997</v>
      </c>
      <c r="C930" s="18">
        <v>30.06</v>
      </c>
    </row>
    <row r="931" spans="1:3">
      <c r="A931" s="21">
        <v>37841</v>
      </c>
      <c r="B931" s="18">
        <v>32.229999999999997</v>
      </c>
      <c r="C931" s="18">
        <v>30.59</v>
      </c>
    </row>
    <row r="932" spans="1:3">
      <c r="A932" s="21">
        <v>37844</v>
      </c>
      <c r="B932" s="18">
        <v>31.91</v>
      </c>
      <c r="C932" s="18">
        <v>30.05</v>
      </c>
    </row>
    <row r="933" spans="1:3">
      <c r="A933" s="21">
        <v>37845</v>
      </c>
      <c r="B933" s="18">
        <v>31.91</v>
      </c>
      <c r="C933" s="18">
        <v>30.13</v>
      </c>
    </row>
    <row r="934" spans="1:3">
      <c r="A934" s="21">
        <v>37846</v>
      </c>
      <c r="B934" s="18">
        <v>30.85</v>
      </c>
      <c r="C934" s="18">
        <v>29.66</v>
      </c>
    </row>
    <row r="935" spans="1:3">
      <c r="A935" s="21">
        <v>37847</v>
      </c>
      <c r="B935" s="18">
        <v>30.85</v>
      </c>
      <c r="C935" s="18">
        <v>28.96</v>
      </c>
    </row>
    <row r="936" spans="1:3">
      <c r="A936" s="21">
        <v>37848</v>
      </c>
      <c r="B936" s="18">
        <v>31.01</v>
      </c>
      <c r="C936" s="18">
        <v>29.18</v>
      </c>
    </row>
    <row r="937" spans="1:3">
      <c r="A937" s="21">
        <v>37851</v>
      </c>
      <c r="B937" s="18">
        <v>30.81</v>
      </c>
      <c r="C937" s="18">
        <v>29.88</v>
      </c>
    </row>
    <row r="938" spans="1:3">
      <c r="A938" s="21">
        <v>37852</v>
      </c>
      <c r="B938" s="18">
        <v>30.76</v>
      </c>
      <c r="C938" s="18">
        <v>29.18</v>
      </c>
    </row>
    <row r="939" spans="1:3">
      <c r="A939" s="21">
        <v>37853</v>
      </c>
      <c r="B939" s="18">
        <v>30.96</v>
      </c>
      <c r="C939" s="18">
        <v>29.28</v>
      </c>
    </row>
    <row r="940" spans="1:3">
      <c r="A940" s="21">
        <v>37854</v>
      </c>
      <c r="B940" s="18">
        <v>31.78</v>
      </c>
      <c r="C940" s="18">
        <v>29.95</v>
      </c>
    </row>
    <row r="941" spans="1:3">
      <c r="A941" s="21">
        <v>37855</v>
      </c>
      <c r="B941" s="18">
        <v>31.64</v>
      </c>
      <c r="C941" s="18">
        <v>30.22</v>
      </c>
    </row>
    <row r="942" spans="1:3">
      <c r="A942" s="21">
        <v>37858</v>
      </c>
      <c r="B942" s="18">
        <v>31.43</v>
      </c>
      <c r="C942" s="18">
        <v>29.98</v>
      </c>
    </row>
    <row r="943" spans="1:3">
      <c r="A943" s="21">
        <v>37859</v>
      </c>
      <c r="B943" s="18">
        <v>32.01</v>
      </c>
      <c r="C943" s="18">
        <v>30.08</v>
      </c>
    </row>
    <row r="944" spans="1:3">
      <c r="A944" s="21">
        <v>37860</v>
      </c>
      <c r="B944" s="18">
        <v>31.18</v>
      </c>
      <c r="C944" s="18">
        <v>30.05</v>
      </c>
    </row>
    <row r="945" spans="1:3">
      <c r="A945" s="21">
        <v>37861</v>
      </c>
      <c r="B945" s="18">
        <v>31.41</v>
      </c>
      <c r="C945" s="18">
        <v>30.1</v>
      </c>
    </row>
    <row r="946" spans="1:3">
      <c r="A946" s="21">
        <v>37862</v>
      </c>
      <c r="B946" s="18">
        <v>31.76</v>
      </c>
      <c r="C946" s="18">
        <v>30.38</v>
      </c>
    </row>
    <row r="947" spans="1:3">
      <c r="A947" s="21">
        <v>37865</v>
      </c>
      <c r="B947" s="18"/>
      <c r="C947" s="18">
        <v>29.64</v>
      </c>
    </row>
    <row r="948" spans="1:3">
      <c r="A948" s="21">
        <v>37866</v>
      </c>
      <c r="B948" s="18">
        <v>29.57</v>
      </c>
      <c r="C948" s="18">
        <v>28.08</v>
      </c>
    </row>
    <row r="949" spans="1:3">
      <c r="A949" s="21">
        <v>37867</v>
      </c>
      <c r="B949" s="18">
        <v>29.43</v>
      </c>
      <c r="C949" s="18">
        <v>27.89</v>
      </c>
    </row>
    <row r="950" spans="1:3">
      <c r="A950" s="21">
        <v>37868</v>
      </c>
      <c r="B950" s="18">
        <v>28.87</v>
      </c>
      <c r="C950" s="18">
        <v>27.49</v>
      </c>
    </row>
    <row r="951" spans="1:3">
      <c r="A951" s="21">
        <v>37869</v>
      </c>
      <c r="B951" s="18">
        <v>28.93</v>
      </c>
      <c r="C951" s="18">
        <v>27.72</v>
      </c>
    </row>
    <row r="952" spans="1:3">
      <c r="A952" s="21">
        <v>37872</v>
      </c>
      <c r="B952" s="18">
        <v>28.85</v>
      </c>
      <c r="C952" s="18">
        <v>28.47</v>
      </c>
    </row>
    <row r="953" spans="1:3">
      <c r="A953" s="21">
        <v>37873</v>
      </c>
      <c r="B953" s="18">
        <v>29.22</v>
      </c>
      <c r="C953" s="18">
        <v>27.64</v>
      </c>
    </row>
    <row r="954" spans="1:3">
      <c r="A954" s="21">
        <v>37874</v>
      </c>
      <c r="B954" s="18">
        <v>29.41</v>
      </c>
      <c r="C954" s="18">
        <v>27.76</v>
      </c>
    </row>
    <row r="955" spans="1:3">
      <c r="A955" s="21">
        <v>37875</v>
      </c>
      <c r="B955" s="18">
        <v>28.86</v>
      </c>
      <c r="C955" s="18">
        <v>27.48</v>
      </c>
    </row>
    <row r="956" spans="1:3">
      <c r="A956" s="21">
        <v>37876</v>
      </c>
      <c r="B956" s="18">
        <v>28.26</v>
      </c>
      <c r="C956" s="18">
        <v>26.52</v>
      </c>
    </row>
    <row r="957" spans="1:3">
      <c r="A957" s="21">
        <v>37879</v>
      </c>
      <c r="B957" s="18">
        <v>28.15</v>
      </c>
      <c r="C957" s="18">
        <v>26.38</v>
      </c>
    </row>
    <row r="958" spans="1:3">
      <c r="A958" s="21">
        <v>37880</v>
      </c>
      <c r="B958" s="18">
        <v>27.6</v>
      </c>
      <c r="C958" s="18">
        <v>26.28</v>
      </c>
    </row>
    <row r="959" spans="1:3">
      <c r="A959" s="21">
        <v>37881</v>
      </c>
      <c r="B959" s="18">
        <v>27</v>
      </c>
      <c r="C959" s="18">
        <v>25.76</v>
      </c>
    </row>
    <row r="960" spans="1:3">
      <c r="A960" s="21">
        <v>37882</v>
      </c>
      <c r="B960" s="18">
        <v>27.26</v>
      </c>
      <c r="C960" s="18">
        <v>25.56</v>
      </c>
    </row>
    <row r="961" spans="1:3">
      <c r="A961" s="21">
        <v>37883</v>
      </c>
      <c r="B961" s="18">
        <v>26.93</v>
      </c>
      <c r="C961" s="18">
        <v>25.51</v>
      </c>
    </row>
    <row r="962" spans="1:3">
      <c r="A962" s="21">
        <v>37886</v>
      </c>
      <c r="B962" s="18">
        <v>26.97</v>
      </c>
      <c r="C962" s="18">
        <v>25.82</v>
      </c>
    </row>
    <row r="963" spans="1:3">
      <c r="A963" s="21">
        <v>37887</v>
      </c>
      <c r="B963" s="18">
        <v>27</v>
      </c>
      <c r="C963" s="18">
        <v>25.74</v>
      </c>
    </row>
    <row r="964" spans="1:3">
      <c r="A964" s="21">
        <v>37888</v>
      </c>
      <c r="B964" s="18">
        <v>28.19</v>
      </c>
      <c r="C964" s="18">
        <v>26.81</v>
      </c>
    </row>
    <row r="965" spans="1:3">
      <c r="A965" s="21">
        <v>37889</v>
      </c>
      <c r="B965" s="18">
        <v>28.29</v>
      </c>
      <c r="C965" s="18">
        <v>27.04</v>
      </c>
    </row>
    <row r="966" spans="1:3">
      <c r="A966" s="21">
        <v>37890</v>
      </c>
      <c r="B966" s="18">
        <v>28.21</v>
      </c>
      <c r="C966" s="18">
        <v>27.02</v>
      </c>
    </row>
    <row r="967" spans="1:3">
      <c r="A967" s="21">
        <v>37893</v>
      </c>
      <c r="B967" s="18">
        <v>28.35</v>
      </c>
      <c r="C967" s="18">
        <v>27.77</v>
      </c>
    </row>
    <row r="968" spans="1:3">
      <c r="A968" s="21">
        <v>37894</v>
      </c>
      <c r="B968" s="18">
        <v>29.19</v>
      </c>
      <c r="C968" s="18">
        <v>28.09</v>
      </c>
    </row>
    <row r="969" spans="1:3">
      <c r="A969" s="21">
        <v>37895</v>
      </c>
      <c r="B969" s="18">
        <v>29.43</v>
      </c>
      <c r="C969" s="18">
        <v>27.98</v>
      </c>
    </row>
    <row r="970" spans="1:3">
      <c r="A970" s="21">
        <v>37896</v>
      </c>
      <c r="B970" s="18">
        <v>29.83</v>
      </c>
      <c r="C970" s="18">
        <v>28.9</v>
      </c>
    </row>
    <row r="971" spans="1:3">
      <c r="A971" s="21">
        <v>37897</v>
      </c>
      <c r="B971" s="18">
        <v>30.37</v>
      </c>
      <c r="C971" s="18">
        <v>29.14</v>
      </c>
    </row>
    <row r="972" spans="1:3">
      <c r="A972" s="21">
        <v>37900</v>
      </c>
      <c r="B972" s="18">
        <v>30.4</v>
      </c>
      <c r="C972" s="18">
        <v>29.75</v>
      </c>
    </row>
    <row r="973" spans="1:3">
      <c r="A973" s="21">
        <v>37901</v>
      </c>
      <c r="B973" s="18">
        <v>30.48</v>
      </c>
      <c r="C973" s="18">
        <v>29.35</v>
      </c>
    </row>
    <row r="974" spans="1:3">
      <c r="A974" s="21">
        <v>37902</v>
      </c>
      <c r="B974" s="18">
        <v>29.6</v>
      </c>
      <c r="C974" s="18">
        <v>28.96</v>
      </c>
    </row>
    <row r="975" spans="1:3">
      <c r="A975" s="21">
        <v>37903</v>
      </c>
      <c r="B975" s="18">
        <v>30.97</v>
      </c>
      <c r="C975" s="18">
        <v>30.21</v>
      </c>
    </row>
    <row r="976" spans="1:3">
      <c r="A976" s="21">
        <v>37904</v>
      </c>
      <c r="B976" s="18">
        <v>32.01</v>
      </c>
      <c r="C976" s="18">
        <v>31.13</v>
      </c>
    </row>
    <row r="977" spans="1:3">
      <c r="A977" s="21">
        <v>37907</v>
      </c>
      <c r="B977" s="18">
        <v>31.91</v>
      </c>
      <c r="C977" s="18">
        <v>31</v>
      </c>
    </row>
    <row r="978" spans="1:3">
      <c r="A978" s="21">
        <v>37908</v>
      </c>
      <c r="B978" s="18">
        <v>31.68</v>
      </c>
      <c r="C978" s="18">
        <v>31.45</v>
      </c>
    </row>
    <row r="979" spans="1:3">
      <c r="A979" s="21">
        <v>37909</v>
      </c>
      <c r="B979" s="18">
        <v>31.74</v>
      </c>
      <c r="C979" s="18">
        <v>31.23</v>
      </c>
    </row>
    <row r="980" spans="1:3">
      <c r="A980" s="21">
        <v>37910</v>
      </c>
      <c r="B980" s="18">
        <v>31.51</v>
      </c>
      <c r="C980" s="18">
        <v>31.05</v>
      </c>
    </row>
    <row r="981" spans="1:3">
      <c r="A981" s="21">
        <v>37911</v>
      </c>
      <c r="B981" s="18">
        <v>30.61</v>
      </c>
      <c r="C981" s="18">
        <v>30.27</v>
      </c>
    </row>
    <row r="982" spans="1:3">
      <c r="A982" s="21">
        <v>37914</v>
      </c>
      <c r="B982" s="18">
        <v>30.37</v>
      </c>
      <c r="C982" s="18">
        <v>29.78</v>
      </c>
    </row>
    <row r="983" spans="1:3">
      <c r="A983" s="21">
        <v>37915</v>
      </c>
      <c r="B983" s="18">
        <v>30.19</v>
      </c>
      <c r="C983" s="18">
        <v>29.61</v>
      </c>
    </row>
    <row r="984" spans="1:3">
      <c r="A984" s="21">
        <v>37916</v>
      </c>
      <c r="B984" s="18">
        <v>30</v>
      </c>
      <c r="C984" s="18">
        <v>29.25</v>
      </c>
    </row>
    <row r="985" spans="1:3">
      <c r="A985" s="21">
        <v>37917</v>
      </c>
      <c r="B985" s="18">
        <v>30.31</v>
      </c>
      <c r="C985" s="18">
        <v>29.63</v>
      </c>
    </row>
    <row r="986" spans="1:3">
      <c r="A986" s="21">
        <v>37918</v>
      </c>
      <c r="B986" s="18">
        <v>29.99</v>
      </c>
      <c r="C986" s="18">
        <v>30.01</v>
      </c>
    </row>
    <row r="987" spans="1:3">
      <c r="A987" s="21">
        <v>37921</v>
      </c>
      <c r="B987" s="18">
        <v>29.95</v>
      </c>
      <c r="C987" s="18">
        <v>29.38</v>
      </c>
    </row>
    <row r="988" spans="1:3">
      <c r="A988" s="21">
        <v>37922</v>
      </c>
      <c r="B988" s="18">
        <v>29.57</v>
      </c>
      <c r="C988" s="18">
        <v>28.99</v>
      </c>
    </row>
    <row r="989" spans="1:3">
      <c r="A989" s="21">
        <v>37923</v>
      </c>
      <c r="B989" s="18">
        <v>28.95</v>
      </c>
      <c r="C989" s="18">
        <v>28.56</v>
      </c>
    </row>
    <row r="990" spans="1:3">
      <c r="A990" s="21">
        <v>37924</v>
      </c>
      <c r="B990" s="18">
        <v>28.67</v>
      </c>
      <c r="C990" s="18">
        <v>27.47</v>
      </c>
    </row>
    <row r="991" spans="1:3">
      <c r="A991" s="21">
        <v>37925</v>
      </c>
      <c r="B991" s="18">
        <v>29.24</v>
      </c>
      <c r="C991" s="18">
        <v>27.88</v>
      </c>
    </row>
    <row r="992" spans="1:3">
      <c r="A992" s="21">
        <v>37928</v>
      </c>
      <c r="B992" s="18">
        <v>28.81</v>
      </c>
      <c r="C992" s="18">
        <v>27.78</v>
      </c>
    </row>
    <row r="993" spans="1:3">
      <c r="A993" s="21">
        <v>37929</v>
      </c>
      <c r="B993" s="18">
        <v>28.86</v>
      </c>
      <c r="C993" s="18">
        <v>27.32</v>
      </c>
    </row>
    <row r="994" spans="1:3">
      <c r="A994" s="21">
        <v>37930</v>
      </c>
      <c r="B994" s="18">
        <v>30.29</v>
      </c>
      <c r="C994" s="18">
        <v>27.9</v>
      </c>
    </row>
    <row r="995" spans="1:3">
      <c r="A995" s="21">
        <v>37931</v>
      </c>
      <c r="B995" s="18">
        <v>30.25</v>
      </c>
      <c r="C995" s="18">
        <v>28.52</v>
      </c>
    </row>
    <row r="996" spans="1:3">
      <c r="A996" s="21">
        <v>37932</v>
      </c>
      <c r="B996" s="18">
        <v>30.73</v>
      </c>
      <c r="C996" s="18">
        <v>28.73</v>
      </c>
    </row>
    <row r="997" spans="1:3">
      <c r="A997" s="21">
        <v>37935</v>
      </c>
      <c r="B997" s="18">
        <v>31.01</v>
      </c>
      <c r="C997" s="18">
        <v>28.82</v>
      </c>
    </row>
    <row r="998" spans="1:3">
      <c r="A998" s="21">
        <v>37936</v>
      </c>
      <c r="B998" s="18">
        <v>31.21</v>
      </c>
      <c r="C998" s="18">
        <v>28.88</v>
      </c>
    </row>
    <row r="999" spans="1:3">
      <c r="A999" s="21">
        <v>37937</v>
      </c>
      <c r="B999" s="18">
        <v>31.37</v>
      </c>
      <c r="C999" s="18">
        <v>28.58</v>
      </c>
    </row>
    <row r="1000" spans="1:3">
      <c r="A1000" s="21">
        <v>37938</v>
      </c>
      <c r="B1000" s="18">
        <v>31.89</v>
      </c>
      <c r="C1000" s="18">
        <v>29.01</v>
      </c>
    </row>
    <row r="1001" spans="1:3">
      <c r="A1001" s="21">
        <v>37939</v>
      </c>
      <c r="B1001" s="18">
        <v>32.31</v>
      </c>
      <c r="C1001" s="18">
        <v>29.78</v>
      </c>
    </row>
    <row r="1002" spans="1:3">
      <c r="A1002" s="21">
        <v>37942</v>
      </c>
      <c r="B1002" s="18">
        <v>31.75</v>
      </c>
      <c r="C1002" s="18">
        <v>28.98</v>
      </c>
    </row>
    <row r="1003" spans="1:3">
      <c r="A1003" s="21">
        <v>37943</v>
      </c>
      <c r="B1003" s="18">
        <v>33.159999999999997</v>
      </c>
      <c r="C1003" s="18">
        <v>29.26</v>
      </c>
    </row>
    <row r="1004" spans="1:3">
      <c r="A1004" s="21">
        <v>37944</v>
      </c>
      <c r="B1004" s="18">
        <v>32.840000000000003</v>
      </c>
      <c r="C1004" s="18">
        <v>30.13</v>
      </c>
    </row>
    <row r="1005" spans="1:3">
      <c r="A1005" s="21">
        <v>37945</v>
      </c>
      <c r="B1005" s="18">
        <v>32.869999999999997</v>
      </c>
      <c r="C1005" s="18">
        <v>29.88</v>
      </c>
    </row>
    <row r="1006" spans="1:3">
      <c r="A1006" s="21">
        <v>37946</v>
      </c>
      <c r="B1006" s="18">
        <v>32.26</v>
      </c>
      <c r="C1006" s="18">
        <v>29.79</v>
      </c>
    </row>
    <row r="1007" spans="1:3">
      <c r="A1007" s="21">
        <v>37949</v>
      </c>
      <c r="B1007" s="18">
        <v>29.99</v>
      </c>
      <c r="C1007" s="18">
        <v>27.99</v>
      </c>
    </row>
    <row r="1008" spans="1:3">
      <c r="A1008" s="21">
        <v>37950</v>
      </c>
      <c r="B1008" s="18">
        <v>30.02</v>
      </c>
      <c r="C1008" s="18">
        <v>27.62</v>
      </c>
    </row>
    <row r="1009" spans="1:3">
      <c r="A1009" s="21">
        <v>37951</v>
      </c>
      <c r="B1009" s="18">
        <v>30.33</v>
      </c>
      <c r="C1009" s="18">
        <v>28.23</v>
      </c>
    </row>
    <row r="1010" spans="1:3">
      <c r="A1010" s="21">
        <v>37952</v>
      </c>
      <c r="B1010" s="18"/>
      <c r="C1010" s="18">
        <v>28.9</v>
      </c>
    </row>
    <row r="1011" spans="1:3">
      <c r="A1011" s="21">
        <v>37953</v>
      </c>
      <c r="B1011" s="18"/>
      <c r="C1011" s="18">
        <v>28.95</v>
      </c>
    </row>
    <row r="1012" spans="1:3">
      <c r="A1012" s="21">
        <v>37956</v>
      </c>
      <c r="B1012" s="18">
        <v>29.89</v>
      </c>
      <c r="C1012" s="18">
        <v>28.17</v>
      </c>
    </row>
    <row r="1013" spans="1:3">
      <c r="A1013" s="21">
        <v>37957</v>
      </c>
      <c r="B1013" s="18">
        <v>30.74</v>
      </c>
      <c r="C1013" s="18">
        <v>29.1</v>
      </c>
    </row>
    <row r="1014" spans="1:3">
      <c r="A1014" s="21">
        <v>37958</v>
      </c>
      <c r="B1014" s="18">
        <v>30.61</v>
      </c>
      <c r="C1014" s="18">
        <v>29.26</v>
      </c>
    </row>
    <row r="1015" spans="1:3">
      <c r="A1015" s="21">
        <v>37959</v>
      </c>
      <c r="B1015" s="18">
        <v>31.24</v>
      </c>
      <c r="C1015" s="18">
        <v>29.25</v>
      </c>
    </row>
    <row r="1016" spans="1:3">
      <c r="A1016" s="21">
        <v>37960</v>
      </c>
      <c r="B1016" s="18">
        <v>30.68</v>
      </c>
      <c r="C1016" s="18">
        <v>28.87</v>
      </c>
    </row>
    <row r="1017" spans="1:3">
      <c r="A1017" s="21">
        <v>37963</v>
      </c>
      <c r="B1017" s="18">
        <v>32.08</v>
      </c>
      <c r="C1017" s="18">
        <v>30.52</v>
      </c>
    </row>
    <row r="1018" spans="1:3">
      <c r="A1018" s="21">
        <v>37964</v>
      </c>
      <c r="B1018" s="18">
        <v>31.72</v>
      </c>
      <c r="C1018" s="18">
        <v>30.27</v>
      </c>
    </row>
    <row r="1019" spans="1:3">
      <c r="A1019" s="21">
        <v>37965</v>
      </c>
      <c r="B1019" s="18">
        <v>31.92</v>
      </c>
      <c r="C1019" s="18">
        <v>30.02</v>
      </c>
    </row>
    <row r="1020" spans="1:3">
      <c r="A1020" s="21">
        <v>37966</v>
      </c>
      <c r="B1020" s="18">
        <v>32.01</v>
      </c>
      <c r="C1020" s="18">
        <v>29.79</v>
      </c>
    </row>
    <row r="1021" spans="1:3">
      <c r="A1021" s="21">
        <v>37967</v>
      </c>
      <c r="B1021" s="18">
        <v>33.06</v>
      </c>
      <c r="C1021" s="18">
        <v>30.24</v>
      </c>
    </row>
    <row r="1022" spans="1:3">
      <c r="A1022" s="21">
        <v>37970</v>
      </c>
      <c r="B1022" s="18">
        <v>33.17</v>
      </c>
      <c r="C1022" s="18">
        <v>30.89</v>
      </c>
    </row>
    <row r="1023" spans="1:3">
      <c r="A1023" s="21">
        <v>37971</v>
      </c>
      <c r="B1023" s="18">
        <v>32.94</v>
      </c>
      <c r="C1023" s="18">
        <v>30.64</v>
      </c>
    </row>
    <row r="1024" spans="1:3">
      <c r="A1024" s="21">
        <v>37972</v>
      </c>
      <c r="B1024" s="18">
        <v>33.36</v>
      </c>
      <c r="C1024" s="18">
        <v>31.01</v>
      </c>
    </row>
    <row r="1025" spans="1:3">
      <c r="A1025" s="21">
        <v>37973</v>
      </c>
      <c r="B1025" s="18">
        <v>33.72</v>
      </c>
      <c r="C1025" s="18">
        <v>30.79</v>
      </c>
    </row>
    <row r="1026" spans="1:3">
      <c r="A1026" s="21">
        <v>37974</v>
      </c>
      <c r="B1026" s="18">
        <v>32.81</v>
      </c>
      <c r="C1026" s="18">
        <v>31.03</v>
      </c>
    </row>
    <row r="1027" spans="1:3">
      <c r="A1027" s="21">
        <v>37977</v>
      </c>
      <c r="B1027" s="18">
        <v>31.71</v>
      </c>
      <c r="C1027" s="18">
        <v>28.78</v>
      </c>
    </row>
    <row r="1028" spans="1:3">
      <c r="A1028" s="21">
        <v>37978</v>
      </c>
      <c r="B1028" s="18">
        <v>32.03</v>
      </c>
      <c r="C1028" s="18">
        <v>28.3</v>
      </c>
    </row>
    <row r="1029" spans="1:3">
      <c r="A1029" s="21">
        <v>37979</v>
      </c>
      <c r="B1029" s="18">
        <v>32.99</v>
      </c>
      <c r="C1029" s="18">
        <v>29.45</v>
      </c>
    </row>
    <row r="1030" spans="1:3">
      <c r="A1030" s="21">
        <v>37984</v>
      </c>
      <c r="B1030" s="18">
        <v>32.51</v>
      </c>
      <c r="C1030" s="18">
        <v>29.17</v>
      </c>
    </row>
    <row r="1031" spans="1:3">
      <c r="A1031" s="21">
        <v>37985</v>
      </c>
      <c r="B1031" s="18">
        <v>33.01</v>
      </c>
      <c r="C1031" s="18">
        <v>30.1</v>
      </c>
    </row>
    <row r="1032" spans="1:3">
      <c r="A1032" s="21">
        <v>37986</v>
      </c>
      <c r="B1032" s="18">
        <v>32.51</v>
      </c>
      <c r="C1032" s="18">
        <v>30.3</v>
      </c>
    </row>
    <row r="1033" spans="1:3">
      <c r="A1033" s="21">
        <v>37988</v>
      </c>
      <c r="B1033" s="18"/>
      <c r="C1033" s="18">
        <v>29.55</v>
      </c>
    </row>
    <row r="1034" spans="1:3">
      <c r="A1034" s="21">
        <v>37991</v>
      </c>
      <c r="B1034" s="18">
        <v>33.71</v>
      </c>
      <c r="C1034" s="18">
        <v>32.299999999999997</v>
      </c>
    </row>
    <row r="1035" spans="1:3">
      <c r="A1035" s="21">
        <v>37992</v>
      </c>
      <c r="B1035" s="18">
        <v>33.54</v>
      </c>
      <c r="C1035" s="18">
        <v>31.2</v>
      </c>
    </row>
    <row r="1036" spans="1:3">
      <c r="A1036" s="21">
        <v>37993</v>
      </c>
      <c r="B1036" s="18">
        <v>33.57</v>
      </c>
      <c r="C1036" s="18">
        <v>30.99</v>
      </c>
    </row>
    <row r="1037" spans="1:3">
      <c r="A1037" s="21">
        <v>37994</v>
      </c>
      <c r="B1037" s="18">
        <v>34.270000000000003</v>
      </c>
      <c r="C1037" s="18">
        <v>31.11</v>
      </c>
    </row>
    <row r="1038" spans="1:3">
      <c r="A1038" s="21">
        <v>37995</v>
      </c>
      <c r="B1038" s="18">
        <v>34.380000000000003</v>
      </c>
      <c r="C1038" s="18">
        <v>31.91</v>
      </c>
    </row>
    <row r="1039" spans="1:3">
      <c r="A1039" s="21">
        <v>37998</v>
      </c>
      <c r="B1039" s="18">
        <v>34.92</v>
      </c>
      <c r="C1039" s="18">
        <v>31.41</v>
      </c>
    </row>
    <row r="1040" spans="1:3">
      <c r="A1040" s="21">
        <v>37999</v>
      </c>
      <c r="B1040" s="18">
        <v>34.26</v>
      </c>
      <c r="C1040" s="18">
        <v>32.549999999999997</v>
      </c>
    </row>
    <row r="1041" spans="1:3">
      <c r="A1041" s="21">
        <v>38000</v>
      </c>
      <c r="B1041" s="18">
        <v>34.619999999999997</v>
      </c>
      <c r="C1041" s="18">
        <v>31.84</v>
      </c>
    </row>
    <row r="1042" spans="1:3">
      <c r="A1042" s="21">
        <v>38001</v>
      </c>
      <c r="B1042" s="18">
        <v>33.61</v>
      </c>
      <c r="C1042" s="18">
        <v>31.43</v>
      </c>
    </row>
    <row r="1043" spans="1:3">
      <c r="A1043" s="21">
        <v>38002</v>
      </c>
      <c r="B1043" s="18">
        <v>35.159999999999997</v>
      </c>
      <c r="C1043" s="18">
        <v>31.26</v>
      </c>
    </row>
    <row r="1044" spans="1:3">
      <c r="A1044" s="21">
        <v>38005</v>
      </c>
      <c r="B1044" s="18"/>
      <c r="C1044" s="18">
        <v>31.67</v>
      </c>
    </row>
    <row r="1045" spans="1:3">
      <c r="A1045" s="21">
        <v>38006</v>
      </c>
      <c r="B1045" s="18">
        <v>36.21</v>
      </c>
      <c r="C1045" s="18">
        <v>32.26</v>
      </c>
    </row>
    <row r="1046" spans="1:3">
      <c r="A1046" s="21">
        <v>38007</v>
      </c>
      <c r="B1046" s="18">
        <v>35.53</v>
      </c>
      <c r="C1046" s="18">
        <v>31.95</v>
      </c>
    </row>
    <row r="1047" spans="1:3">
      <c r="A1047" s="21">
        <v>38008</v>
      </c>
      <c r="B1047" s="18">
        <v>35.119999999999997</v>
      </c>
      <c r="C1047" s="18">
        <v>31.42</v>
      </c>
    </row>
    <row r="1048" spans="1:3">
      <c r="A1048" s="21">
        <v>38009</v>
      </c>
      <c r="B1048" s="18">
        <v>34.94</v>
      </c>
      <c r="C1048" s="18">
        <v>32.08</v>
      </c>
    </row>
    <row r="1049" spans="1:3">
      <c r="A1049" s="21">
        <v>38012</v>
      </c>
      <c r="B1049" s="18">
        <v>34.409999999999997</v>
      </c>
      <c r="C1049" s="18">
        <v>31.15</v>
      </c>
    </row>
    <row r="1050" spans="1:3">
      <c r="A1050" s="21">
        <v>38013</v>
      </c>
      <c r="B1050" s="18">
        <v>33.99</v>
      </c>
      <c r="C1050" s="18">
        <v>31.05</v>
      </c>
    </row>
    <row r="1051" spans="1:3">
      <c r="A1051" s="21">
        <v>38014</v>
      </c>
      <c r="B1051" s="18">
        <v>33.630000000000003</v>
      </c>
      <c r="C1051" s="18">
        <v>30.77</v>
      </c>
    </row>
    <row r="1052" spans="1:3">
      <c r="A1052" s="21">
        <v>38015</v>
      </c>
      <c r="B1052" s="18">
        <v>32.86</v>
      </c>
      <c r="C1052" s="18">
        <v>29.47</v>
      </c>
    </row>
    <row r="1053" spans="1:3">
      <c r="A1053" s="21">
        <v>38016</v>
      </c>
      <c r="B1053" s="18">
        <v>33.159999999999997</v>
      </c>
      <c r="C1053" s="18">
        <v>29.53</v>
      </c>
    </row>
    <row r="1054" spans="1:3">
      <c r="A1054" s="21">
        <v>38019</v>
      </c>
      <c r="B1054" s="18">
        <v>34.020000000000003</v>
      </c>
      <c r="C1054" s="18">
        <v>30.3</v>
      </c>
    </row>
    <row r="1055" spans="1:3">
      <c r="A1055" s="21">
        <v>38020</v>
      </c>
      <c r="B1055" s="18">
        <v>34.200000000000003</v>
      </c>
      <c r="C1055" s="18">
        <v>30.07</v>
      </c>
    </row>
    <row r="1056" spans="1:3">
      <c r="A1056" s="21">
        <v>38021</v>
      </c>
      <c r="B1056" s="18">
        <v>33.06</v>
      </c>
      <c r="C1056" s="18">
        <v>29.63</v>
      </c>
    </row>
    <row r="1057" spans="1:3">
      <c r="A1057" s="21">
        <v>38022</v>
      </c>
      <c r="B1057" s="18">
        <v>33.26</v>
      </c>
      <c r="C1057" s="18">
        <v>29.02</v>
      </c>
    </row>
    <row r="1058" spans="1:3">
      <c r="A1058" s="21">
        <v>38023</v>
      </c>
      <c r="B1058" s="18">
        <v>32.49</v>
      </c>
      <c r="C1058" s="18">
        <v>29.26</v>
      </c>
    </row>
    <row r="1059" spans="1:3">
      <c r="A1059" s="21">
        <v>38026</v>
      </c>
      <c r="B1059" s="18">
        <v>32.909999999999997</v>
      </c>
      <c r="C1059" s="18">
        <v>29.1</v>
      </c>
    </row>
    <row r="1060" spans="1:3">
      <c r="A1060" s="21">
        <v>38027</v>
      </c>
      <c r="B1060" s="18">
        <v>34.03</v>
      </c>
      <c r="C1060" s="18">
        <v>30.06</v>
      </c>
    </row>
    <row r="1061" spans="1:3">
      <c r="A1061" s="21">
        <v>38028</v>
      </c>
      <c r="B1061" s="18">
        <v>33.93</v>
      </c>
      <c r="C1061" s="18">
        <v>30.33</v>
      </c>
    </row>
    <row r="1062" spans="1:3">
      <c r="A1062" s="21">
        <v>38029</v>
      </c>
      <c r="B1062" s="18">
        <v>34.03</v>
      </c>
      <c r="C1062" s="18">
        <v>30.17</v>
      </c>
    </row>
    <row r="1063" spans="1:3">
      <c r="A1063" s="21">
        <v>38030</v>
      </c>
      <c r="B1063" s="18">
        <v>34.51</v>
      </c>
      <c r="C1063" s="18">
        <v>30.96</v>
      </c>
    </row>
    <row r="1064" spans="1:3">
      <c r="A1064" s="21">
        <v>38033</v>
      </c>
      <c r="B1064" s="18"/>
      <c r="C1064" s="18">
        <v>31.08</v>
      </c>
    </row>
    <row r="1065" spans="1:3">
      <c r="A1065" s="21">
        <v>38034</v>
      </c>
      <c r="B1065" s="18">
        <v>35.130000000000003</v>
      </c>
      <c r="C1065" s="18">
        <v>31.43</v>
      </c>
    </row>
    <row r="1066" spans="1:3">
      <c r="A1066" s="21">
        <v>38035</v>
      </c>
      <c r="B1066" s="18">
        <v>35.42</v>
      </c>
      <c r="C1066" s="18">
        <v>31.57</v>
      </c>
    </row>
    <row r="1067" spans="1:3">
      <c r="A1067" s="21">
        <v>38036</v>
      </c>
      <c r="B1067" s="18">
        <v>35.81</v>
      </c>
      <c r="C1067" s="18">
        <v>31.63</v>
      </c>
    </row>
    <row r="1068" spans="1:3">
      <c r="A1068" s="21">
        <v>38037</v>
      </c>
      <c r="B1068" s="18">
        <v>35.799999999999997</v>
      </c>
      <c r="C1068" s="18">
        <v>31.22</v>
      </c>
    </row>
    <row r="1069" spans="1:3">
      <c r="A1069" s="21">
        <v>38040</v>
      </c>
      <c r="B1069" s="18">
        <v>35.75</v>
      </c>
      <c r="C1069" s="18">
        <v>31.89</v>
      </c>
    </row>
    <row r="1070" spans="1:3">
      <c r="A1070" s="21">
        <v>38041</v>
      </c>
      <c r="B1070" s="18">
        <v>35.85</v>
      </c>
      <c r="C1070" s="18">
        <v>31.6</v>
      </c>
    </row>
    <row r="1071" spans="1:3">
      <c r="A1071" s="21">
        <v>38042</v>
      </c>
      <c r="B1071" s="18">
        <v>37.28</v>
      </c>
      <c r="C1071" s="18">
        <v>32.46</v>
      </c>
    </row>
    <row r="1072" spans="1:3">
      <c r="A1072" s="21">
        <v>38043</v>
      </c>
      <c r="B1072" s="18">
        <v>35.450000000000003</v>
      </c>
      <c r="C1072" s="18">
        <v>32.450000000000003</v>
      </c>
    </row>
    <row r="1073" spans="1:3">
      <c r="A1073" s="21">
        <v>38044</v>
      </c>
      <c r="B1073" s="18">
        <v>36.08</v>
      </c>
      <c r="C1073" s="18">
        <v>32.94</v>
      </c>
    </row>
    <row r="1074" spans="1:3">
      <c r="A1074" s="21">
        <v>38047</v>
      </c>
      <c r="B1074" s="18">
        <v>36.85</v>
      </c>
      <c r="C1074" s="18">
        <v>33.340000000000003</v>
      </c>
    </row>
    <row r="1075" spans="1:3">
      <c r="A1075" s="21">
        <v>38048</v>
      </c>
      <c r="B1075" s="18">
        <v>36.6</v>
      </c>
      <c r="C1075" s="18">
        <v>34.15</v>
      </c>
    </row>
    <row r="1076" spans="1:3">
      <c r="A1076" s="21">
        <v>38049</v>
      </c>
      <c r="B1076" s="18">
        <v>35.799999999999997</v>
      </c>
      <c r="C1076" s="18">
        <v>33.32</v>
      </c>
    </row>
    <row r="1077" spans="1:3">
      <c r="A1077" s="21">
        <v>38050</v>
      </c>
      <c r="B1077" s="18">
        <v>36.81</v>
      </c>
      <c r="C1077" s="18">
        <v>33.450000000000003</v>
      </c>
    </row>
    <row r="1078" spans="1:3">
      <c r="A1078" s="21">
        <v>38051</v>
      </c>
      <c r="B1078" s="18">
        <v>37.31</v>
      </c>
      <c r="C1078" s="18">
        <v>34.4</v>
      </c>
    </row>
    <row r="1079" spans="1:3">
      <c r="A1079" s="21">
        <v>38054</v>
      </c>
      <c r="B1079" s="18">
        <v>36.53</v>
      </c>
      <c r="C1079" s="18">
        <v>34.270000000000003</v>
      </c>
    </row>
    <row r="1080" spans="1:3">
      <c r="A1080" s="21">
        <v>38055</v>
      </c>
      <c r="B1080" s="18">
        <v>36.29</v>
      </c>
      <c r="C1080" s="18">
        <v>33.72</v>
      </c>
    </row>
    <row r="1081" spans="1:3">
      <c r="A1081" s="21">
        <v>38056</v>
      </c>
      <c r="B1081" s="18">
        <v>36.21</v>
      </c>
      <c r="C1081" s="18">
        <v>32.83</v>
      </c>
    </row>
    <row r="1082" spans="1:3">
      <c r="A1082" s="21">
        <v>38057</v>
      </c>
      <c r="B1082" s="18">
        <v>36.950000000000003</v>
      </c>
      <c r="C1082" s="18">
        <v>33.22</v>
      </c>
    </row>
    <row r="1083" spans="1:3">
      <c r="A1083" s="21">
        <v>38058</v>
      </c>
      <c r="B1083" s="18">
        <v>36.21</v>
      </c>
      <c r="C1083" s="18">
        <v>32.76</v>
      </c>
    </row>
    <row r="1084" spans="1:3">
      <c r="A1084" s="21">
        <v>38061</v>
      </c>
      <c r="B1084" s="18">
        <v>37.44</v>
      </c>
      <c r="C1084" s="18">
        <v>34.39</v>
      </c>
    </row>
    <row r="1085" spans="1:3">
      <c r="A1085" s="21">
        <v>38062</v>
      </c>
      <c r="B1085" s="18">
        <v>37.36</v>
      </c>
      <c r="C1085" s="18">
        <v>34.72</v>
      </c>
    </row>
    <row r="1086" spans="1:3">
      <c r="A1086" s="21">
        <v>38063</v>
      </c>
      <c r="B1086" s="18">
        <v>38.21</v>
      </c>
      <c r="C1086" s="18">
        <v>34.950000000000003</v>
      </c>
    </row>
    <row r="1087" spans="1:3">
      <c r="A1087" s="21">
        <v>38064</v>
      </c>
      <c r="B1087" s="18">
        <v>37.81</v>
      </c>
      <c r="C1087" s="18">
        <v>34.43</v>
      </c>
    </row>
    <row r="1088" spans="1:3">
      <c r="A1088" s="21">
        <v>38065</v>
      </c>
      <c r="B1088" s="18">
        <v>38.090000000000003</v>
      </c>
      <c r="C1088" s="18">
        <v>34.33</v>
      </c>
    </row>
    <row r="1089" spans="1:3">
      <c r="A1089" s="21">
        <v>38068</v>
      </c>
      <c r="B1089" s="18">
        <v>37.119999999999997</v>
      </c>
      <c r="C1089" s="18">
        <v>33.57</v>
      </c>
    </row>
    <row r="1090" spans="1:3">
      <c r="A1090" s="21">
        <v>38069</v>
      </c>
      <c r="B1090" s="18">
        <v>37.81</v>
      </c>
      <c r="C1090" s="18">
        <v>34.4</v>
      </c>
    </row>
    <row r="1091" spans="1:3">
      <c r="A1091" s="21">
        <v>38070</v>
      </c>
      <c r="B1091" s="18">
        <v>37.06</v>
      </c>
      <c r="C1091" s="18">
        <v>34.14</v>
      </c>
    </row>
    <row r="1092" spans="1:3">
      <c r="A1092" s="21">
        <v>38071</v>
      </c>
      <c r="B1092" s="18">
        <v>35.67</v>
      </c>
      <c r="C1092" s="18">
        <v>33.32</v>
      </c>
    </row>
    <row r="1093" spans="1:3">
      <c r="A1093" s="21">
        <v>38072</v>
      </c>
      <c r="B1093" s="18">
        <v>35.61</v>
      </c>
      <c r="C1093" s="18">
        <v>32.51</v>
      </c>
    </row>
    <row r="1094" spans="1:3">
      <c r="A1094" s="21">
        <v>38075</v>
      </c>
      <c r="B1094" s="18">
        <v>35.409999999999997</v>
      </c>
      <c r="C1094" s="18">
        <v>32.04</v>
      </c>
    </row>
    <row r="1095" spans="1:3">
      <c r="A1095" s="21">
        <v>38076</v>
      </c>
      <c r="B1095" s="18">
        <v>36.15</v>
      </c>
      <c r="C1095" s="18">
        <v>33.04</v>
      </c>
    </row>
    <row r="1096" spans="1:3">
      <c r="A1096" s="21">
        <v>38077</v>
      </c>
      <c r="B1096" s="18">
        <v>35.75</v>
      </c>
      <c r="C1096" s="18">
        <v>32.29</v>
      </c>
    </row>
    <row r="1097" spans="1:3">
      <c r="A1097" s="21">
        <v>38078</v>
      </c>
      <c r="B1097" s="18">
        <v>34.47</v>
      </c>
      <c r="C1097" s="18">
        <v>32.590000000000003</v>
      </c>
    </row>
    <row r="1098" spans="1:3">
      <c r="A1098" s="21">
        <v>38079</v>
      </c>
      <c r="B1098" s="18">
        <v>34.39</v>
      </c>
      <c r="C1098" s="18">
        <v>31.19</v>
      </c>
    </row>
    <row r="1099" spans="1:3">
      <c r="A1099" s="21">
        <v>38082</v>
      </c>
      <c r="B1099" s="18">
        <v>34.29</v>
      </c>
      <c r="C1099" s="18">
        <v>31.17</v>
      </c>
    </row>
    <row r="1100" spans="1:3">
      <c r="A1100" s="21">
        <v>38083</v>
      </c>
      <c r="B1100" s="18">
        <v>35.090000000000003</v>
      </c>
      <c r="C1100" s="18">
        <v>31.48</v>
      </c>
    </row>
    <row r="1101" spans="1:3">
      <c r="A1101" s="21">
        <v>38084</v>
      </c>
      <c r="B1101" s="18">
        <v>36.28</v>
      </c>
      <c r="C1101" s="18">
        <v>33.07</v>
      </c>
    </row>
    <row r="1102" spans="1:3">
      <c r="A1102" s="21">
        <v>38085</v>
      </c>
      <c r="B1102" s="18">
        <v>37.14</v>
      </c>
      <c r="C1102" s="18">
        <v>33.979999999999997</v>
      </c>
    </row>
    <row r="1103" spans="1:3">
      <c r="A1103" s="21">
        <v>38086</v>
      </c>
      <c r="B1103" s="18"/>
      <c r="C1103" s="18">
        <v>34.03</v>
      </c>
    </row>
    <row r="1104" spans="1:3">
      <c r="A1104" s="21">
        <v>38089</v>
      </c>
      <c r="B1104" s="18">
        <v>37.79</v>
      </c>
      <c r="C1104" s="18">
        <v>34.51</v>
      </c>
    </row>
    <row r="1105" spans="1:3">
      <c r="A1105" s="21">
        <v>38090</v>
      </c>
      <c r="B1105" s="18">
        <v>37.090000000000003</v>
      </c>
      <c r="C1105" s="18">
        <v>34.15</v>
      </c>
    </row>
    <row r="1106" spans="1:3">
      <c r="A1106" s="21">
        <v>38091</v>
      </c>
      <c r="B1106" s="18">
        <v>36.619999999999997</v>
      </c>
      <c r="C1106" s="18">
        <v>33.54</v>
      </c>
    </row>
    <row r="1107" spans="1:3">
      <c r="A1107" s="21">
        <v>38092</v>
      </c>
      <c r="B1107" s="18">
        <v>37.74</v>
      </c>
      <c r="C1107" s="18">
        <v>33.72</v>
      </c>
    </row>
    <row r="1108" spans="1:3">
      <c r="A1108" s="21">
        <v>38093</v>
      </c>
      <c r="B1108" s="18">
        <v>37.700000000000003</v>
      </c>
      <c r="C1108" s="18">
        <v>33.85</v>
      </c>
    </row>
    <row r="1109" spans="1:3">
      <c r="A1109" s="21">
        <v>38096</v>
      </c>
      <c r="B1109" s="18">
        <v>37.46</v>
      </c>
      <c r="C1109" s="18">
        <v>34.71</v>
      </c>
    </row>
    <row r="1110" spans="1:3">
      <c r="A1110" s="21">
        <v>38097</v>
      </c>
      <c r="B1110" s="18">
        <v>37.61</v>
      </c>
      <c r="C1110" s="18">
        <v>33.56</v>
      </c>
    </row>
    <row r="1111" spans="1:3">
      <c r="A1111" s="21">
        <v>38098</v>
      </c>
      <c r="B1111" s="18">
        <v>36.61</v>
      </c>
      <c r="C1111" s="18">
        <v>33.229999999999997</v>
      </c>
    </row>
    <row r="1112" spans="1:3">
      <c r="A1112" s="21">
        <v>38099</v>
      </c>
      <c r="B1112" s="18">
        <v>37.700000000000003</v>
      </c>
      <c r="C1112" s="18">
        <v>33.24</v>
      </c>
    </row>
    <row r="1113" spans="1:3">
      <c r="A1113" s="21">
        <v>38100</v>
      </c>
      <c r="B1113" s="18">
        <v>37.22</v>
      </c>
      <c r="C1113" s="18">
        <v>33.78</v>
      </c>
    </row>
    <row r="1114" spans="1:3">
      <c r="A1114" s="21">
        <v>38103</v>
      </c>
      <c r="B1114" s="18">
        <v>37.020000000000003</v>
      </c>
      <c r="C1114" s="18">
        <v>34.18</v>
      </c>
    </row>
    <row r="1115" spans="1:3">
      <c r="A1115" s="21">
        <v>38104</v>
      </c>
      <c r="B1115" s="18">
        <v>37.49</v>
      </c>
      <c r="C1115" s="18">
        <v>34.11</v>
      </c>
    </row>
    <row r="1116" spans="1:3">
      <c r="A1116" s="21">
        <v>38105</v>
      </c>
      <c r="B1116" s="18">
        <v>37.229999999999997</v>
      </c>
      <c r="C1116" s="18">
        <v>35.020000000000003</v>
      </c>
    </row>
    <row r="1117" spans="1:3">
      <c r="A1117" s="21">
        <v>38106</v>
      </c>
      <c r="B1117" s="18">
        <v>37.5</v>
      </c>
      <c r="C1117" s="18">
        <v>34.659999999999997</v>
      </c>
    </row>
    <row r="1118" spans="1:3">
      <c r="A1118" s="21">
        <v>38107</v>
      </c>
      <c r="B1118" s="18">
        <v>37.31</v>
      </c>
      <c r="C1118" s="18">
        <v>35.229999999999997</v>
      </c>
    </row>
    <row r="1119" spans="1:3">
      <c r="A1119" s="21">
        <v>38110</v>
      </c>
      <c r="B1119" s="18">
        <v>38.26</v>
      </c>
      <c r="C1119" s="18">
        <v>34.97</v>
      </c>
    </row>
    <row r="1120" spans="1:3">
      <c r="A1120" s="21">
        <v>38111</v>
      </c>
      <c r="B1120" s="18">
        <v>38.86</v>
      </c>
      <c r="C1120" s="18">
        <v>36.07</v>
      </c>
    </row>
    <row r="1121" spans="1:3">
      <c r="A1121" s="21">
        <v>38112</v>
      </c>
      <c r="B1121" s="18">
        <v>39.69</v>
      </c>
      <c r="C1121" s="18">
        <v>36.58</v>
      </c>
    </row>
    <row r="1122" spans="1:3">
      <c r="A1122" s="21">
        <v>38113</v>
      </c>
      <c r="B1122" s="18">
        <v>39.409999999999997</v>
      </c>
      <c r="C1122" s="18">
        <v>37.049999999999997</v>
      </c>
    </row>
    <row r="1123" spans="1:3">
      <c r="A1123" s="21">
        <v>38114</v>
      </c>
      <c r="B1123" s="18">
        <v>39.979999999999997</v>
      </c>
      <c r="C1123" s="18">
        <v>37.25</v>
      </c>
    </row>
    <row r="1124" spans="1:3">
      <c r="A1124" s="21">
        <v>38117</v>
      </c>
      <c r="B1124" s="18">
        <v>38.9</v>
      </c>
      <c r="C1124" s="18">
        <v>35.83</v>
      </c>
    </row>
    <row r="1125" spans="1:3">
      <c r="A1125" s="21">
        <v>38118</v>
      </c>
      <c r="B1125" s="18">
        <v>40.299999999999997</v>
      </c>
      <c r="C1125" s="18">
        <v>36.97</v>
      </c>
    </row>
    <row r="1126" spans="1:3">
      <c r="A1126" s="21">
        <v>38119</v>
      </c>
      <c r="B1126" s="18">
        <v>40.299999999999997</v>
      </c>
      <c r="C1126" s="18">
        <v>37.950000000000003</v>
      </c>
    </row>
    <row r="1127" spans="1:3">
      <c r="A1127" s="21">
        <v>38120</v>
      </c>
      <c r="B1127" s="18">
        <v>40.94</v>
      </c>
      <c r="C1127" s="18">
        <v>38.299999999999997</v>
      </c>
    </row>
    <row r="1128" spans="1:3">
      <c r="A1128" s="21">
        <v>38121</v>
      </c>
      <c r="B1128" s="18">
        <v>41.42</v>
      </c>
      <c r="C1128" s="18">
        <v>39.04</v>
      </c>
    </row>
    <row r="1129" spans="1:3">
      <c r="A1129" s="21">
        <v>38124</v>
      </c>
      <c r="B1129" s="18">
        <v>41.53</v>
      </c>
      <c r="C1129" s="18">
        <v>38.880000000000003</v>
      </c>
    </row>
    <row r="1130" spans="1:3">
      <c r="A1130" s="21">
        <v>38125</v>
      </c>
      <c r="B1130" s="18">
        <v>40.32</v>
      </c>
      <c r="C1130" s="18">
        <v>38.43</v>
      </c>
    </row>
    <row r="1131" spans="1:3">
      <c r="A1131" s="21">
        <v>38126</v>
      </c>
      <c r="B1131" s="18">
        <v>41.61</v>
      </c>
      <c r="C1131" s="18">
        <v>38.35</v>
      </c>
    </row>
    <row r="1132" spans="1:3">
      <c r="A1132" s="21">
        <v>38127</v>
      </c>
      <c r="B1132" s="18">
        <v>40.92</v>
      </c>
      <c r="C1132" s="18">
        <v>38.89</v>
      </c>
    </row>
    <row r="1133" spans="1:3">
      <c r="A1133" s="21">
        <v>38128</v>
      </c>
      <c r="B1133" s="18">
        <v>39.83</v>
      </c>
      <c r="C1133" s="18">
        <v>37.6</v>
      </c>
    </row>
    <row r="1134" spans="1:3">
      <c r="A1134" s="21">
        <v>38131</v>
      </c>
      <c r="B1134" s="18">
        <v>42.03</v>
      </c>
      <c r="C1134" s="18">
        <v>39.22</v>
      </c>
    </row>
    <row r="1135" spans="1:3">
      <c r="A1135" s="21">
        <v>38132</v>
      </c>
      <c r="B1135" s="18">
        <v>41.45</v>
      </c>
      <c r="C1135" s="18">
        <v>38.46</v>
      </c>
    </row>
    <row r="1136" spans="1:3">
      <c r="A1136" s="21">
        <v>38133</v>
      </c>
      <c r="B1136" s="18">
        <v>40.6</v>
      </c>
      <c r="C1136" s="18">
        <v>38.049999999999997</v>
      </c>
    </row>
    <row r="1137" spans="1:3">
      <c r="A1137" s="21">
        <v>38134</v>
      </c>
      <c r="B1137" s="18">
        <v>39.25</v>
      </c>
      <c r="C1137" s="18">
        <v>37.03</v>
      </c>
    </row>
    <row r="1138" spans="1:3">
      <c r="A1138" s="21">
        <v>38135</v>
      </c>
      <c r="B1138" s="18">
        <v>39.9</v>
      </c>
      <c r="C1138" s="18">
        <v>37</v>
      </c>
    </row>
    <row r="1139" spans="1:3">
      <c r="A1139" s="21">
        <v>38138</v>
      </c>
      <c r="B1139" s="18"/>
      <c r="C1139" s="18">
        <v>37</v>
      </c>
    </row>
    <row r="1140" spans="1:3">
      <c r="A1140" s="21">
        <v>38139</v>
      </c>
      <c r="B1140" s="18">
        <v>42.33</v>
      </c>
      <c r="C1140" s="18">
        <v>39.049999999999997</v>
      </c>
    </row>
    <row r="1141" spans="1:3">
      <c r="A1141" s="21">
        <v>38140</v>
      </c>
      <c r="B1141" s="18">
        <v>39.96</v>
      </c>
      <c r="C1141" s="18">
        <v>37.99</v>
      </c>
    </row>
    <row r="1142" spans="1:3">
      <c r="A1142" s="21">
        <v>38141</v>
      </c>
      <c r="B1142" s="18">
        <v>39.29</v>
      </c>
      <c r="C1142" s="18">
        <v>36.26</v>
      </c>
    </row>
    <row r="1143" spans="1:3">
      <c r="A1143" s="21">
        <v>38142</v>
      </c>
      <c r="B1143" s="18">
        <v>38.44</v>
      </c>
      <c r="C1143" s="18">
        <v>35.97</v>
      </c>
    </row>
    <row r="1144" spans="1:3">
      <c r="A1144" s="21">
        <v>38145</v>
      </c>
      <c r="B1144" s="18">
        <v>38.72</v>
      </c>
      <c r="C1144" s="18">
        <v>35.57</v>
      </c>
    </row>
    <row r="1145" spans="1:3">
      <c r="A1145" s="21">
        <v>38146</v>
      </c>
      <c r="B1145" s="18">
        <v>37.18</v>
      </c>
      <c r="C1145" s="18">
        <v>35.47</v>
      </c>
    </row>
    <row r="1146" spans="1:3">
      <c r="A1146" s="21">
        <v>38147</v>
      </c>
      <c r="B1146" s="18">
        <v>37.6</v>
      </c>
      <c r="C1146" s="18">
        <v>34.69</v>
      </c>
    </row>
    <row r="1147" spans="1:3">
      <c r="A1147" s="21">
        <v>38148</v>
      </c>
      <c r="B1147" s="18">
        <v>38.450000000000003</v>
      </c>
      <c r="C1147" s="18">
        <v>35.75</v>
      </c>
    </row>
    <row r="1148" spans="1:3">
      <c r="A1148" s="21">
        <v>38149</v>
      </c>
      <c r="B1148" s="18"/>
      <c r="C1148" s="18">
        <v>35.229999999999997</v>
      </c>
    </row>
    <row r="1149" spans="1:3">
      <c r="A1149" s="21">
        <v>38152</v>
      </c>
      <c r="B1149" s="18">
        <v>37.58</v>
      </c>
      <c r="C1149" s="18">
        <v>35.22</v>
      </c>
    </row>
    <row r="1150" spans="1:3">
      <c r="A1150" s="21">
        <v>38153</v>
      </c>
      <c r="B1150" s="18">
        <v>37.18</v>
      </c>
      <c r="C1150" s="18">
        <v>34.659999999999997</v>
      </c>
    </row>
    <row r="1151" spans="1:3">
      <c r="A1151" s="21">
        <v>38154</v>
      </c>
      <c r="B1151" s="18">
        <v>37.33</v>
      </c>
      <c r="C1151" s="18">
        <v>34.56</v>
      </c>
    </row>
    <row r="1152" spans="1:3">
      <c r="A1152" s="21">
        <v>38155</v>
      </c>
      <c r="B1152" s="18">
        <v>38.51</v>
      </c>
      <c r="C1152" s="18">
        <v>35.58</v>
      </c>
    </row>
    <row r="1153" spans="1:3">
      <c r="A1153" s="21">
        <v>38156</v>
      </c>
      <c r="B1153" s="18">
        <v>38.68</v>
      </c>
      <c r="C1153" s="18">
        <v>35.43</v>
      </c>
    </row>
    <row r="1154" spans="1:3">
      <c r="A1154" s="21">
        <v>38159</v>
      </c>
      <c r="B1154" s="18">
        <v>37.69</v>
      </c>
      <c r="C1154" s="18">
        <v>34.82</v>
      </c>
    </row>
    <row r="1155" spans="1:3">
      <c r="A1155" s="21">
        <v>38160</v>
      </c>
      <c r="B1155" s="18">
        <v>38.11</v>
      </c>
      <c r="C1155" s="18">
        <v>34.950000000000003</v>
      </c>
    </row>
    <row r="1156" spans="1:3">
      <c r="A1156" s="21">
        <v>38161</v>
      </c>
      <c r="B1156" s="18">
        <v>37.56</v>
      </c>
      <c r="C1156" s="18">
        <v>34.81</v>
      </c>
    </row>
    <row r="1157" spans="1:3">
      <c r="A1157" s="21">
        <v>38162</v>
      </c>
      <c r="B1157" s="18">
        <v>37.81</v>
      </c>
      <c r="C1157" s="18">
        <v>34.71</v>
      </c>
    </row>
    <row r="1158" spans="1:3">
      <c r="A1158" s="21">
        <v>38163</v>
      </c>
      <c r="B1158" s="18">
        <v>37.340000000000003</v>
      </c>
      <c r="C1158" s="18">
        <v>34.25</v>
      </c>
    </row>
    <row r="1159" spans="1:3">
      <c r="A1159" s="21">
        <v>38166</v>
      </c>
      <c r="B1159" s="18">
        <v>36.25</v>
      </c>
      <c r="C1159" s="18">
        <v>33.24</v>
      </c>
    </row>
    <row r="1160" spans="1:3">
      <c r="A1160" s="21">
        <v>38167</v>
      </c>
      <c r="B1160" s="18">
        <v>35.6</v>
      </c>
      <c r="C1160" s="18">
        <v>32.61</v>
      </c>
    </row>
    <row r="1161" spans="1:3">
      <c r="A1161" s="21">
        <v>38168</v>
      </c>
      <c r="B1161" s="18">
        <v>36.92</v>
      </c>
      <c r="C1161" s="18">
        <v>33.22</v>
      </c>
    </row>
    <row r="1162" spans="1:3">
      <c r="A1162" s="21">
        <v>38169</v>
      </c>
      <c r="B1162" s="18">
        <v>38.56</v>
      </c>
      <c r="C1162" s="18">
        <v>35.58</v>
      </c>
    </row>
    <row r="1163" spans="1:3">
      <c r="A1163" s="21">
        <v>38170</v>
      </c>
      <c r="B1163" s="18">
        <v>38.369999999999997</v>
      </c>
      <c r="C1163" s="18">
        <v>35.36</v>
      </c>
    </row>
    <row r="1164" spans="1:3">
      <c r="A1164" s="21">
        <v>38173</v>
      </c>
      <c r="B1164" s="18"/>
      <c r="C1164" s="18">
        <v>35.729999999999997</v>
      </c>
    </row>
    <row r="1165" spans="1:3">
      <c r="A1165" s="21">
        <v>38174</v>
      </c>
      <c r="B1165" s="18">
        <v>39.56</v>
      </c>
      <c r="C1165" s="18">
        <v>36.47</v>
      </c>
    </row>
    <row r="1166" spans="1:3">
      <c r="A1166" s="21">
        <v>38175</v>
      </c>
      <c r="B1166" s="18">
        <v>39.18</v>
      </c>
      <c r="C1166" s="18">
        <v>35.619999999999997</v>
      </c>
    </row>
    <row r="1167" spans="1:3">
      <c r="A1167" s="21">
        <v>38176</v>
      </c>
      <c r="B1167" s="18">
        <v>40.270000000000003</v>
      </c>
      <c r="C1167" s="18">
        <v>37.130000000000003</v>
      </c>
    </row>
    <row r="1168" spans="1:3">
      <c r="A1168" s="21">
        <v>38177</v>
      </c>
      <c r="B1168" s="18">
        <v>39.9</v>
      </c>
      <c r="C1168" s="18">
        <v>37.58</v>
      </c>
    </row>
    <row r="1169" spans="1:3">
      <c r="A1169" s="21">
        <v>38180</v>
      </c>
      <c r="B1169" s="18">
        <v>39.299999999999997</v>
      </c>
      <c r="C1169" s="18">
        <v>37.729999999999997</v>
      </c>
    </row>
    <row r="1170" spans="1:3">
      <c r="A1170" s="21">
        <v>38181</v>
      </c>
      <c r="B1170" s="18">
        <v>39.549999999999997</v>
      </c>
      <c r="C1170" s="18">
        <v>36.68</v>
      </c>
    </row>
    <row r="1171" spans="1:3">
      <c r="A1171" s="21">
        <v>38182</v>
      </c>
      <c r="B1171" s="18">
        <v>40.98</v>
      </c>
      <c r="C1171" s="18">
        <v>37.51</v>
      </c>
    </row>
    <row r="1172" spans="1:3">
      <c r="A1172" s="21">
        <v>38183</v>
      </c>
      <c r="B1172" s="18">
        <v>40.700000000000003</v>
      </c>
      <c r="C1172" s="18">
        <v>38.409999999999997</v>
      </c>
    </row>
    <row r="1173" spans="1:3">
      <c r="A1173" s="21">
        <v>38184</v>
      </c>
      <c r="B1173" s="18">
        <v>41.1</v>
      </c>
      <c r="C1173" s="18">
        <v>38.49</v>
      </c>
    </row>
    <row r="1174" spans="1:3">
      <c r="A1174" s="21">
        <v>38187</v>
      </c>
      <c r="B1174" s="18">
        <v>41.55</v>
      </c>
      <c r="C1174" s="18">
        <v>39.07</v>
      </c>
    </row>
    <row r="1175" spans="1:3">
      <c r="A1175" s="21">
        <v>38188</v>
      </c>
      <c r="B1175" s="18">
        <v>40.86</v>
      </c>
      <c r="C1175" s="18">
        <v>38.96</v>
      </c>
    </row>
    <row r="1176" spans="1:3">
      <c r="A1176" s="21">
        <v>38189</v>
      </c>
      <c r="B1176" s="18">
        <v>40.630000000000003</v>
      </c>
      <c r="C1176" s="18">
        <v>38.479999999999997</v>
      </c>
    </row>
    <row r="1177" spans="1:3">
      <c r="A1177" s="21">
        <v>38190</v>
      </c>
      <c r="B1177" s="18">
        <v>41.51</v>
      </c>
      <c r="C1177" s="18">
        <v>39.159999999999997</v>
      </c>
    </row>
    <row r="1178" spans="1:3">
      <c r="A1178" s="21">
        <v>38191</v>
      </c>
      <c r="B1178" s="18">
        <v>41.82</v>
      </c>
      <c r="C1178" s="18">
        <v>39.590000000000003</v>
      </c>
    </row>
    <row r="1179" spans="1:3">
      <c r="A1179" s="21">
        <v>38194</v>
      </c>
      <c r="B1179" s="18">
        <v>41.45</v>
      </c>
      <c r="C1179" s="18">
        <v>39.75</v>
      </c>
    </row>
    <row r="1180" spans="1:3">
      <c r="A1180" s="21">
        <v>38195</v>
      </c>
      <c r="B1180" s="18">
        <v>41.83</v>
      </c>
      <c r="C1180" s="18">
        <v>40.090000000000003</v>
      </c>
    </row>
    <row r="1181" spans="1:3">
      <c r="A1181" s="21">
        <v>38196</v>
      </c>
      <c r="B1181" s="18">
        <v>42.81</v>
      </c>
      <c r="C1181" s="18">
        <v>41.08</v>
      </c>
    </row>
    <row r="1182" spans="1:3">
      <c r="A1182" s="21">
        <v>38197</v>
      </c>
      <c r="B1182" s="18">
        <v>42.69</v>
      </c>
      <c r="C1182" s="18">
        <v>40.93</v>
      </c>
    </row>
    <row r="1183" spans="1:3">
      <c r="A1183" s="21">
        <v>38198</v>
      </c>
      <c r="B1183" s="18">
        <v>43.72</v>
      </c>
      <c r="C1183" s="18">
        <v>41.47</v>
      </c>
    </row>
    <row r="1184" spans="1:3">
      <c r="A1184" s="21">
        <v>38201</v>
      </c>
      <c r="B1184" s="18">
        <v>43.83</v>
      </c>
      <c r="C1184" s="18">
        <v>41.35</v>
      </c>
    </row>
    <row r="1185" spans="1:3">
      <c r="A1185" s="21">
        <v>38202</v>
      </c>
      <c r="B1185" s="18">
        <v>44.13</v>
      </c>
      <c r="C1185" s="18">
        <v>41.82</v>
      </c>
    </row>
    <row r="1186" spans="1:3">
      <c r="A1186" s="21">
        <v>38203</v>
      </c>
      <c r="B1186" s="18">
        <v>42.73</v>
      </c>
      <c r="C1186" s="18">
        <v>41.75</v>
      </c>
    </row>
    <row r="1187" spans="1:3">
      <c r="A1187" s="21">
        <v>38204</v>
      </c>
      <c r="B1187" s="18">
        <v>44.39</v>
      </c>
      <c r="C1187" s="18">
        <v>42.49</v>
      </c>
    </row>
    <row r="1188" spans="1:3">
      <c r="A1188" s="21">
        <v>38205</v>
      </c>
      <c r="B1188" s="18">
        <v>43.95</v>
      </c>
      <c r="C1188" s="18">
        <v>42.63</v>
      </c>
    </row>
    <row r="1189" spans="1:3">
      <c r="A1189" s="21">
        <v>38208</v>
      </c>
      <c r="B1189" s="18">
        <v>44.86</v>
      </c>
      <c r="C1189" s="18">
        <v>43.21</v>
      </c>
    </row>
    <row r="1190" spans="1:3">
      <c r="A1190" s="21">
        <v>38209</v>
      </c>
      <c r="B1190" s="18">
        <v>44.51</v>
      </c>
      <c r="C1190" s="18">
        <v>42.5</v>
      </c>
    </row>
    <row r="1191" spans="1:3">
      <c r="A1191" s="21">
        <v>38210</v>
      </c>
      <c r="B1191" s="18">
        <v>44.72</v>
      </c>
      <c r="C1191" s="18">
        <v>42.45</v>
      </c>
    </row>
    <row r="1192" spans="1:3">
      <c r="A1192" s="21">
        <v>38211</v>
      </c>
      <c r="B1192" s="18">
        <v>45.52</v>
      </c>
      <c r="C1192" s="18">
        <v>43.5</v>
      </c>
    </row>
    <row r="1193" spans="1:3">
      <c r="A1193" s="21">
        <v>38212</v>
      </c>
      <c r="B1193" s="18">
        <v>46.61</v>
      </c>
      <c r="C1193" s="18">
        <v>44.13</v>
      </c>
    </row>
    <row r="1194" spans="1:3">
      <c r="A1194" s="21">
        <v>38215</v>
      </c>
      <c r="B1194" s="18">
        <v>46.02</v>
      </c>
      <c r="C1194" s="18">
        <v>44.35</v>
      </c>
    </row>
    <row r="1195" spans="1:3">
      <c r="A1195" s="21">
        <v>38216</v>
      </c>
      <c r="B1195" s="18">
        <v>46.75</v>
      </c>
      <c r="C1195" s="18">
        <v>44.05</v>
      </c>
    </row>
    <row r="1196" spans="1:3">
      <c r="A1196" s="21">
        <v>38217</v>
      </c>
      <c r="B1196" s="18">
        <v>47.36</v>
      </c>
      <c r="C1196" s="18">
        <v>44.12</v>
      </c>
    </row>
    <row r="1197" spans="1:3">
      <c r="A1197" s="21">
        <v>38218</v>
      </c>
      <c r="B1197" s="18">
        <v>48.66</v>
      </c>
      <c r="C1197" s="18">
        <v>44.84</v>
      </c>
    </row>
    <row r="1198" spans="1:3">
      <c r="A1198" s="21">
        <v>38219</v>
      </c>
      <c r="B1198" s="18">
        <v>47.6</v>
      </c>
      <c r="C1198" s="18">
        <v>45.46</v>
      </c>
    </row>
    <row r="1199" spans="1:3">
      <c r="A1199" s="21">
        <v>38222</v>
      </c>
      <c r="B1199" s="18">
        <v>46</v>
      </c>
      <c r="C1199" s="18">
        <v>44.39</v>
      </c>
    </row>
    <row r="1200" spans="1:3">
      <c r="A1200" s="21">
        <v>38223</v>
      </c>
      <c r="B1200" s="18">
        <v>45.68</v>
      </c>
      <c r="C1200" s="18">
        <v>42.99</v>
      </c>
    </row>
    <row r="1201" spans="1:3">
      <c r="A1201" s="21">
        <v>38224</v>
      </c>
      <c r="B1201" s="18">
        <v>43.83</v>
      </c>
      <c r="C1201" s="18">
        <v>42.39</v>
      </c>
    </row>
    <row r="1202" spans="1:3">
      <c r="A1202" s="21">
        <v>38225</v>
      </c>
      <c r="B1202" s="18">
        <v>43.06</v>
      </c>
      <c r="C1202" s="18">
        <v>40.65</v>
      </c>
    </row>
    <row r="1203" spans="1:3">
      <c r="A1203" s="21">
        <v>38226</v>
      </c>
      <c r="B1203" s="18">
        <v>43.11</v>
      </c>
      <c r="C1203" s="18">
        <v>40.72</v>
      </c>
    </row>
    <row r="1204" spans="1:3">
      <c r="A1204" s="21">
        <v>38229</v>
      </c>
      <c r="B1204" s="18">
        <v>42.32</v>
      </c>
      <c r="C1204" s="18">
        <v>40.78</v>
      </c>
    </row>
    <row r="1205" spans="1:3">
      <c r="A1205" s="21">
        <v>38230</v>
      </c>
      <c r="B1205" s="18">
        <v>42.23</v>
      </c>
      <c r="C1205" s="18">
        <v>39.799999999999997</v>
      </c>
    </row>
    <row r="1206" spans="1:3">
      <c r="A1206" s="21">
        <v>38231</v>
      </c>
      <c r="B1206" s="18">
        <v>43.89</v>
      </c>
      <c r="C1206" s="18">
        <v>40.96</v>
      </c>
    </row>
    <row r="1207" spans="1:3">
      <c r="A1207" s="21">
        <v>38232</v>
      </c>
      <c r="B1207" s="18">
        <v>44.04</v>
      </c>
      <c r="C1207" s="18">
        <v>42.39</v>
      </c>
    </row>
    <row r="1208" spans="1:3">
      <c r="A1208" s="21">
        <v>38233</v>
      </c>
      <c r="B1208" s="18">
        <v>43.94</v>
      </c>
      <c r="C1208" s="18">
        <v>41.07</v>
      </c>
    </row>
    <row r="1209" spans="1:3">
      <c r="A1209" s="21">
        <v>38236</v>
      </c>
      <c r="B1209" s="18"/>
      <c r="C1209" s="18">
        <v>40.4</v>
      </c>
    </row>
    <row r="1210" spans="1:3">
      <c r="A1210" s="21">
        <v>38237</v>
      </c>
      <c r="B1210" s="18">
        <v>43.18</v>
      </c>
      <c r="C1210" s="18">
        <v>40.19</v>
      </c>
    </row>
    <row r="1211" spans="1:3">
      <c r="A1211" s="21">
        <v>38238</v>
      </c>
      <c r="B1211" s="18">
        <v>42.77</v>
      </c>
      <c r="C1211" s="18">
        <v>39.909999999999997</v>
      </c>
    </row>
    <row r="1212" spans="1:3">
      <c r="A1212" s="21">
        <v>38239</v>
      </c>
      <c r="B1212" s="18">
        <v>44.53</v>
      </c>
      <c r="C1212" s="18">
        <v>41.45</v>
      </c>
    </row>
    <row r="1213" spans="1:3">
      <c r="A1213" s="21">
        <v>38240</v>
      </c>
      <c r="B1213" s="18">
        <v>42.84</v>
      </c>
      <c r="C1213" s="18">
        <v>41.03</v>
      </c>
    </row>
    <row r="1214" spans="1:3">
      <c r="A1214" s="21">
        <v>38243</v>
      </c>
      <c r="B1214" s="18">
        <v>43.86</v>
      </c>
      <c r="C1214" s="18">
        <v>40.630000000000003</v>
      </c>
    </row>
    <row r="1215" spans="1:3">
      <c r="A1215" s="21">
        <v>38244</v>
      </c>
      <c r="B1215" s="18">
        <v>44.62</v>
      </c>
      <c r="C1215" s="18">
        <v>41.34</v>
      </c>
    </row>
    <row r="1216" spans="1:3">
      <c r="A1216" s="21">
        <v>38245</v>
      </c>
      <c r="B1216" s="18">
        <v>43.83</v>
      </c>
      <c r="C1216" s="18">
        <v>42.03</v>
      </c>
    </row>
    <row r="1217" spans="1:3">
      <c r="A1217" s="21">
        <v>38246</v>
      </c>
      <c r="B1217" s="18">
        <v>44.03</v>
      </c>
      <c r="C1217" s="18">
        <v>40.68</v>
      </c>
    </row>
    <row r="1218" spans="1:3">
      <c r="A1218" s="21">
        <v>38247</v>
      </c>
      <c r="B1218" s="18">
        <v>45.63</v>
      </c>
      <c r="C1218" s="18">
        <v>43.08</v>
      </c>
    </row>
    <row r="1219" spans="1:3">
      <c r="A1219" s="21">
        <v>38250</v>
      </c>
      <c r="B1219" s="18">
        <v>46.33</v>
      </c>
      <c r="C1219" s="18">
        <v>43.6</v>
      </c>
    </row>
    <row r="1220" spans="1:3">
      <c r="A1220" s="21">
        <v>38251</v>
      </c>
      <c r="B1220" s="18">
        <v>47.11</v>
      </c>
      <c r="C1220" s="18">
        <v>44.56</v>
      </c>
    </row>
    <row r="1221" spans="1:3">
      <c r="A1221" s="21">
        <v>38252</v>
      </c>
      <c r="B1221" s="18">
        <v>48.41</v>
      </c>
      <c r="C1221" s="18">
        <v>45.66</v>
      </c>
    </row>
    <row r="1222" spans="1:3">
      <c r="A1222" s="21">
        <v>38253</v>
      </c>
      <c r="B1222" s="18">
        <v>48.37</v>
      </c>
      <c r="C1222" s="18">
        <v>46.53</v>
      </c>
    </row>
    <row r="1223" spans="1:3">
      <c r="A1223" s="21">
        <v>38254</v>
      </c>
      <c r="B1223" s="18">
        <v>48.86</v>
      </c>
      <c r="C1223" s="18">
        <v>46.13</v>
      </c>
    </row>
    <row r="1224" spans="1:3">
      <c r="A1224" s="21">
        <v>38257</v>
      </c>
      <c r="B1224" s="18">
        <v>49.56</v>
      </c>
      <c r="C1224" s="18">
        <v>46.87</v>
      </c>
    </row>
    <row r="1225" spans="1:3">
      <c r="A1225" s="21">
        <v>38258</v>
      </c>
      <c r="B1225" s="18">
        <v>49.76</v>
      </c>
      <c r="C1225" s="18">
        <v>47.52</v>
      </c>
    </row>
    <row r="1226" spans="1:3">
      <c r="A1226" s="21">
        <v>38259</v>
      </c>
      <c r="B1226" s="18">
        <v>49.53</v>
      </c>
      <c r="C1226" s="18">
        <v>46.54</v>
      </c>
    </row>
    <row r="1227" spans="1:3">
      <c r="A1227" s="21">
        <v>38260</v>
      </c>
      <c r="B1227" s="18">
        <v>49.56</v>
      </c>
      <c r="C1227" s="18">
        <v>47.76</v>
      </c>
    </row>
    <row r="1228" spans="1:3">
      <c r="A1228" s="21">
        <v>38261</v>
      </c>
      <c r="B1228" s="18">
        <v>50.16</v>
      </c>
      <c r="C1228" s="18">
        <v>46.86</v>
      </c>
    </row>
    <row r="1229" spans="1:3">
      <c r="A1229" s="21">
        <v>38264</v>
      </c>
      <c r="B1229" s="18">
        <v>49.85</v>
      </c>
      <c r="C1229" s="18">
        <v>46.99</v>
      </c>
    </row>
    <row r="1230" spans="1:3">
      <c r="A1230" s="21">
        <v>38265</v>
      </c>
      <c r="B1230" s="18">
        <v>51.08</v>
      </c>
      <c r="C1230" s="18">
        <v>47.1</v>
      </c>
    </row>
    <row r="1231" spans="1:3">
      <c r="A1231" s="21">
        <v>38266</v>
      </c>
      <c r="B1231" s="18">
        <v>51.98</v>
      </c>
      <c r="C1231" s="18">
        <v>47.95</v>
      </c>
    </row>
    <row r="1232" spans="1:3">
      <c r="A1232" s="21">
        <v>38267</v>
      </c>
      <c r="B1232" s="18">
        <v>52.56</v>
      </c>
      <c r="C1232" s="18">
        <v>48.98</v>
      </c>
    </row>
    <row r="1233" spans="1:3">
      <c r="A1233" s="21">
        <v>38268</v>
      </c>
      <c r="B1233" s="18">
        <v>53.4</v>
      </c>
      <c r="C1233" s="18">
        <v>49.41</v>
      </c>
    </row>
    <row r="1234" spans="1:3">
      <c r="A1234" s="21">
        <v>38271</v>
      </c>
      <c r="B1234" s="18">
        <v>53.65</v>
      </c>
      <c r="C1234" s="18">
        <v>50.75</v>
      </c>
    </row>
    <row r="1235" spans="1:3">
      <c r="A1235" s="21">
        <v>38272</v>
      </c>
      <c r="B1235" s="18">
        <v>53.49</v>
      </c>
      <c r="C1235" s="18">
        <v>51.28</v>
      </c>
    </row>
    <row r="1236" spans="1:3">
      <c r="A1236" s="21">
        <v>38273</v>
      </c>
      <c r="B1236" s="18">
        <v>53.86</v>
      </c>
      <c r="C1236" s="18">
        <v>50.42</v>
      </c>
    </row>
    <row r="1237" spans="1:3">
      <c r="A1237" s="21">
        <v>38274</v>
      </c>
      <c r="B1237" s="18">
        <v>54.69</v>
      </c>
      <c r="C1237" s="18">
        <v>51.31</v>
      </c>
    </row>
    <row r="1238" spans="1:3">
      <c r="A1238" s="21">
        <v>38275</v>
      </c>
      <c r="B1238" s="18">
        <v>54.89</v>
      </c>
      <c r="C1238" s="18">
        <v>51.02</v>
      </c>
    </row>
    <row r="1239" spans="1:3">
      <c r="A1239" s="21">
        <v>38278</v>
      </c>
      <c r="B1239" s="18">
        <v>53.59</v>
      </c>
      <c r="C1239" s="18">
        <v>49.16</v>
      </c>
    </row>
    <row r="1240" spans="1:3">
      <c r="A1240" s="21">
        <v>38279</v>
      </c>
      <c r="B1240" s="18">
        <v>53.28</v>
      </c>
      <c r="C1240" s="18">
        <v>49.21</v>
      </c>
    </row>
    <row r="1241" spans="1:3">
      <c r="A1241" s="21">
        <v>38280</v>
      </c>
      <c r="B1241" s="18">
        <v>54.93</v>
      </c>
      <c r="C1241" s="18">
        <v>50.78</v>
      </c>
    </row>
    <row r="1242" spans="1:3">
      <c r="A1242" s="21">
        <v>38281</v>
      </c>
      <c r="B1242" s="18">
        <v>54.51</v>
      </c>
      <c r="C1242" s="18">
        <v>51.06</v>
      </c>
    </row>
    <row r="1243" spans="1:3">
      <c r="A1243" s="21">
        <v>38282</v>
      </c>
      <c r="B1243" s="18">
        <v>55.83</v>
      </c>
      <c r="C1243" s="18">
        <v>52.28</v>
      </c>
    </row>
    <row r="1244" spans="1:3">
      <c r="A1244" s="21">
        <v>38285</v>
      </c>
      <c r="B1244" s="18">
        <v>55.52</v>
      </c>
      <c r="C1244" s="18">
        <v>51.68</v>
      </c>
    </row>
    <row r="1245" spans="1:3">
      <c r="A1245" s="21">
        <v>38286</v>
      </c>
      <c r="B1245" s="18">
        <v>56.37</v>
      </c>
      <c r="C1245" s="18">
        <v>52.04</v>
      </c>
    </row>
    <row r="1246" spans="1:3">
      <c r="A1246" s="21">
        <v>38287</v>
      </c>
      <c r="B1246" s="18">
        <v>52.52</v>
      </c>
      <c r="C1246" s="18">
        <v>49.99</v>
      </c>
    </row>
    <row r="1247" spans="1:3">
      <c r="A1247" s="21">
        <v>38288</v>
      </c>
      <c r="B1247" s="18">
        <v>50.95</v>
      </c>
      <c r="C1247" s="18">
        <v>48.88</v>
      </c>
    </row>
    <row r="1248" spans="1:3">
      <c r="A1248" s="21">
        <v>38289</v>
      </c>
      <c r="B1248" s="18">
        <v>51.78</v>
      </c>
      <c r="C1248" s="18">
        <v>48.16</v>
      </c>
    </row>
    <row r="1249" spans="1:3">
      <c r="A1249" s="21">
        <v>38292</v>
      </c>
      <c r="B1249" s="18">
        <v>50.1</v>
      </c>
      <c r="C1249" s="18">
        <v>46.84</v>
      </c>
    </row>
    <row r="1250" spans="1:3">
      <c r="A1250" s="21">
        <v>38293</v>
      </c>
      <c r="B1250" s="18">
        <v>49.6</v>
      </c>
      <c r="C1250" s="18">
        <v>46.25</v>
      </c>
    </row>
    <row r="1251" spans="1:3">
      <c r="A1251" s="21">
        <v>38294</v>
      </c>
      <c r="B1251" s="18">
        <v>50.9</v>
      </c>
      <c r="C1251" s="18">
        <v>46.14</v>
      </c>
    </row>
    <row r="1252" spans="1:3">
      <c r="A1252" s="21">
        <v>38295</v>
      </c>
      <c r="B1252" s="18">
        <v>48.8</v>
      </c>
      <c r="C1252" s="18">
        <v>45.32</v>
      </c>
    </row>
    <row r="1253" spans="1:3">
      <c r="A1253" s="21">
        <v>38296</v>
      </c>
      <c r="B1253" s="18">
        <v>49.65</v>
      </c>
      <c r="C1253" s="18">
        <v>44.37</v>
      </c>
    </row>
    <row r="1254" spans="1:3">
      <c r="A1254" s="21">
        <v>38299</v>
      </c>
      <c r="B1254" s="18">
        <v>49.1</v>
      </c>
      <c r="C1254" s="18">
        <v>44.78</v>
      </c>
    </row>
    <row r="1255" spans="1:3">
      <c r="A1255" s="21">
        <v>38300</v>
      </c>
      <c r="B1255" s="18">
        <v>47.4</v>
      </c>
      <c r="C1255" s="18">
        <v>43.27</v>
      </c>
    </row>
    <row r="1256" spans="1:3">
      <c r="A1256" s="21">
        <v>38301</v>
      </c>
      <c r="B1256" s="18">
        <v>48.7</v>
      </c>
      <c r="C1256" s="18">
        <v>42.57</v>
      </c>
    </row>
    <row r="1257" spans="1:3">
      <c r="A1257" s="21">
        <v>38302</v>
      </c>
      <c r="B1257" s="18">
        <v>47.5</v>
      </c>
      <c r="C1257" s="18">
        <v>42.22</v>
      </c>
    </row>
    <row r="1258" spans="1:3">
      <c r="A1258" s="21">
        <v>38303</v>
      </c>
      <c r="B1258" s="18">
        <v>47.3</v>
      </c>
      <c r="C1258" s="18">
        <v>41.33</v>
      </c>
    </row>
    <row r="1259" spans="1:3">
      <c r="A1259" s="21">
        <v>38306</v>
      </c>
      <c r="B1259" s="18">
        <v>46.95</v>
      </c>
      <c r="C1259" s="18">
        <v>39.32</v>
      </c>
    </row>
    <row r="1260" spans="1:3">
      <c r="A1260" s="21">
        <v>38307</v>
      </c>
      <c r="B1260" s="18">
        <v>46.1</v>
      </c>
      <c r="C1260" s="18">
        <v>40.479999999999997</v>
      </c>
    </row>
    <row r="1261" spans="1:3">
      <c r="A1261" s="21">
        <v>38308</v>
      </c>
      <c r="B1261" s="18">
        <v>46.85</v>
      </c>
      <c r="C1261" s="18">
        <v>40.270000000000003</v>
      </c>
    </row>
    <row r="1262" spans="1:3">
      <c r="A1262" s="21">
        <v>38309</v>
      </c>
      <c r="B1262" s="18">
        <v>46.3</v>
      </c>
      <c r="C1262" s="18">
        <v>40.799999999999997</v>
      </c>
    </row>
    <row r="1263" spans="1:3">
      <c r="A1263" s="21">
        <v>38310</v>
      </c>
      <c r="B1263" s="18">
        <v>48.9</v>
      </c>
      <c r="C1263" s="18">
        <v>42.29</v>
      </c>
    </row>
    <row r="1264" spans="1:3">
      <c r="A1264" s="21">
        <v>38313</v>
      </c>
      <c r="B1264" s="18">
        <v>48.48</v>
      </c>
      <c r="C1264" s="18">
        <v>42.26</v>
      </c>
    </row>
    <row r="1265" spans="1:3">
      <c r="A1265" s="21">
        <v>38314</v>
      </c>
      <c r="B1265" s="18">
        <v>48.74</v>
      </c>
      <c r="C1265" s="18">
        <v>43.03</v>
      </c>
    </row>
    <row r="1266" spans="1:3">
      <c r="A1266" s="21">
        <v>38315</v>
      </c>
      <c r="B1266" s="18">
        <v>49.14</v>
      </c>
      <c r="C1266" s="18">
        <v>42.62</v>
      </c>
    </row>
    <row r="1267" spans="1:3">
      <c r="A1267" s="21">
        <v>38316</v>
      </c>
      <c r="B1267" s="18"/>
      <c r="C1267" s="18">
        <v>43.12</v>
      </c>
    </row>
    <row r="1268" spans="1:3">
      <c r="A1268" s="21">
        <v>38317</v>
      </c>
      <c r="B1268" s="18"/>
      <c r="C1268" s="18">
        <v>42.87</v>
      </c>
    </row>
    <row r="1269" spans="1:3">
      <c r="A1269" s="21">
        <v>38320</v>
      </c>
      <c r="B1269" s="18">
        <v>49.71</v>
      </c>
      <c r="C1269" s="18">
        <v>44.05</v>
      </c>
    </row>
    <row r="1270" spans="1:3">
      <c r="A1270" s="21">
        <v>38321</v>
      </c>
      <c r="B1270" s="18">
        <v>49.16</v>
      </c>
      <c r="C1270" s="18">
        <v>44.23</v>
      </c>
    </row>
    <row r="1271" spans="1:3">
      <c r="A1271" s="21">
        <v>38322</v>
      </c>
      <c r="B1271" s="18">
        <v>45.56</v>
      </c>
      <c r="C1271" s="18">
        <v>41.19</v>
      </c>
    </row>
    <row r="1272" spans="1:3">
      <c r="A1272" s="21">
        <v>38323</v>
      </c>
      <c r="B1272" s="18">
        <v>43.31</v>
      </c>
      <c r="C1272" s="18">
        <v>38.49</v>
      </c>
    </row>
    <row r="1273" spans="1:3">
      <c r="A1273" s="21">
        <v>38324</v>
      </c>
      <c r="B1273" s="18">
        <v>42.56</v>
      </c>
      <c r="C1273" s="18">
        <v>38.57</v>
      </c>
    </row>
    <row r="1274" spans="1:3">
      <c r="A1274" s="21">
        <v>38327</v>
      </c>
      <c r="B1274" s="18">
        <v>42.96</v>
      </c>
      <c r="C1274" s="18">
        <v>38.43</v>
      </c>
    </row>
    <row r="1275" spans="1:3">
      <c r="A1275" s="21">
        <v>38328</v>
      </c>
      <c r="B1275" s="18">
        <v>41.51</v>
      </c>
      <c r="C1275" s="18">
        <v>37.11</v>
      </c>
    </row>
    <row r="1276" spans="1:3">
      <c r="A1276" s="21">
        <v>38329</v>
      </c>
      <c r="B1276" s="18">
        <v>41.96</v>
      </c>
      <c r="C1276" s="18">
        <v>36.9</v>
      </c>
    </row>
    <row r="1277" spans="1:3">
      <c r="A1277" s="21">
        <v>38330</v>
      </c>
      <c r="B1277" s="18">
        <v>42.41</v>
      </c>
      <c r="C1277" s="18">
        <v>38.33</v>
      </c>
    </row>
    <row r="1278" spans="1:3">
      <c r="A1278" s="21">
        <v>38331</v>
      </c>
      <c r="B1278" s="18">
        <v>40.71</v>
      </c>
      <c r="C1278" s="18">
        <v>37.24</v>
      </c>
    </row>
    <row r="1279" spans="1:3">
      <c r="A1279" s="21">
        <v>38334</v>
      </c>
      <c r="B1279" s="18">
        <v>41.06</v>
      </c>
      <c r="C1279" s="18">
        <v>36.770000000000003</v>
      </c>
    </row>
    <row r="1280" spans="1:3">
      <c r="A1280" s="21">
        <v>38335</v>
      </c>
      <c r="B1280" s="18">
        <v>41.76</v>
      </c>
      <c r="C1280" s="18">
        <v>37.03</v>
      </c>
    </row>
    <row r="1281" spans="1:3">
      <c r="A1281" s="21">
        <v>38336</v>
      </c>
      <c r="B1281" s="18">
        <v>44.21</v>
      </c>
      <c r="C1281" s="18">
        <v>41.53</v>
      </c>
    </row>
    <row r="1282" spans="1:3">
      <c r="A1282" s="21">
        <v>38337</v>
      </c>
      <c r="B1282" s="18">
        <v>44.16</v>
      </c>
      <c r="C1282" s="18">
        <v>41.49</v>
      </c>
    </row>
    <row r="1283" spans="1:3">
      <c r="A1283" s="21">
        <v>38338</v>
      </c>
      <c r="B1283" s="18">
        <v>46.31</v>
      </c>
      <c r="C1283" s="18">
        <v>43.06</v>
      </c>
    </row>
    <row r="1284" spans="1:3">
      <c r="A1284" s="21">
        <v>38341</v>
      </c>
      <c r="B1284" s="18">
        <v>45.57</v>
      </c>
      <c r="C1284" s="18">
        <v>42.67</v>
      </c>
    </row>
    <row r="1285" spans="1:3">
      <c r="A1285" s="21">
        <v>38342</v>
      </c>
      <c r="B1285" s="18">
        <v>45.76</v>
      </c>
      <c r="C1285" s="18">
        <v>42.76</v>
      </c>
    </row>
    <row r="1286" spans="1:3">
      <c r="A1286" s="21">
        <v>38343</v>
      </c>
      <c r="B1286" s="18">
        <v>44.05</v>
      </c>
      <c r="C1286" s="18">
        <v>40.44</v>
      </c>
    </row>
    <row r="1287" spans="1:3">
      <c r="A1287" s="21">
        <v>38344</v>
      </c>
      <c r="B1287" s="18">
        <v>42.19</v>
      </c>
      <c r="C1287" s="18">
        <v>40.29</v>
      </c>
    </row>
    <row r="1288" spans="1:3">
      <c r="A1288" s="21">
        <v>38345</v>
      </c>
      <c r="B1288" s="18"/>
      <c r="C1288" s="18">
        <v>39.6</v>
      </c>
    </row>
    <row r="1289" spans="1:3">
      <c r="A1289" s="21">
        <v>38348</v>
      </c>
      <c r="B1289" s="18">
        <v>41.26</v>
      </c>
      <c r="C1289" s="18">
        <v>39.6</v>
      </c>
    </row>
    <row r="1290" spans="1:3">
      <c r="A1290" s="21">
        <v>38349</v>
      </c>
      <c r="B1290" s="18">
        <v>41.78</v>
      </c>
      <c r="C1290" s="18">
        <v>40.24</v>
      </c>
    </row>
    <row r="1291" spans="1:3">
      <c r="A1291" s="21">
        <v>38350</v>
      </c>
      <c r="B1291" s="18">
        <v>43.69</v>
      </c>
      <c r="C1291" s="18">
        <v>38.93</v>
      </c>
    </row>
    <row r="1292" spans="1:3">
      <c r="A1292" s="21">
        <v>38351</v>
      </c>
      <c r="B1292" s="18">
        <v>43.36</v>
      </c>
      <c r="C1292" s="18">
        <v>39.799999999999997</v>
      </c>
    </row>
    <row r="1293" spans="1:3">
      <c r="A1293" s="21">
        <v>38352</v>
      </c>
      <c r="B1293" s="18"/>
      <c r="C1293" s="18">
        <v>40.380000000000003</v>
      </c>
    </row>
    <row r="1294" spans="1:3">
      <c r="A1294" s="21">
        <v>38355</v>
      </c>
      <c r="B1294" s="18">
        <v>42.16</v>
      </c>
      <c r="C1294" s="18"/>
    </row>
    <row r="1295" spans="1:3">
      <c r="A1295" s="21">
        <v>38356</v>
      </c>
      <c r="B1295" s="18">
        <v>43.96</v>
      </c>
      <c r="C1295" s="18">
        <v>40.75</v>
      </c>
    </row>
    <row r="1296" spans="1:3">
      <c r="A1296" s="21">
        <v>38357</v>
      </c>
      <c r="B1296" s="18">
        <v>43.41</v>
      </c>
      <c r="C1296" s="18">
        <v>41</v>
      </c>
    </row>
    <row r="1297" spans="1:3">
      <c r="A1297" s="21">
        <v>38358</v>
      </c>
      <c r="B1297" s="18">
        <v>45.51</v>
      </c>
      <c r="C1297" s="18">
        <v>43.25</v>
      </c>
    </row>
    <row r="1298" spans="1:3">
      <c r="A1298" s="21">
        <v>38359</v>
      </c>
      <c r="B1298" s="18">
        <v>45.32</v>
      </c>
      <c r="C1298" s="18">
        <v>43.28</v>
      </c>
    </row>
    <row r="1299" spans="1:3">
      <c r="A1299" s="21">
        <v>38362</v>
      </c>
      <c r="B1299" s="18">
        <v>45.31</v>
      </c>
      <c r="C1299" s="18">
        <v>44.71</v>
      </c>
    </row>
    <row r="1300" spans="1:3">
      <c r="A1300" s="21">
        <v>38363</v>
      </c>
      <c r="B1300" s="18">
        <v>45.66</v>
      </c>
      <c r="C1300" s="18">
        <v>43.45</v>
      </c>
    </row>
    <row r="1301" spans="1:3">
      <c r="A1301" s="21">
        <v>38364</v>
      </c>
      <c r="B1301" s="18">
        <v>46.46</v>
      </c>
      <c r="C1301" s="18">
        <v>43.75</v>
      </c>
    </row>
    <row r="1302" spans="1:3">
      <c r="A1302" s="21">
        <v>38365</v>
      </c>
      <c r="B1302" s="18">
        <v>48.11</v>
      </c>
      <c r="C1302" s="18">
        <v>45.76</v>
      </c>
    </row>
    <row r="1303" spans="1:3">
      <c r="A1303" s="21">
        <v>38366</v>
      </c>
      <c r="B1303" s="18">
        <v>48.41</v>
      </c>
      <c r="C1303" s="18">
        <v>45.26</v>
      </c>
    </row>
    <row r="1304" spans="1:3">
      <c r="A1304" s="21">
        <v>38369</v>
      </c>
      <c r="B1304" s="18"/>
      <c r="C1304" s="18">
        <v>45.1</v>
      </c>
    </row>
    <row r="1305" spans="1:3">
      <c r="A1305" s="21">
        <v>38370</v>
      </c>
      <c r="B1305" s="18">
        <v>48.46</v>
      </c>
      <c r="C1305" s="18">
        <v>45.18</v>
      </c>
    </row>
    <row r="1306" spans="1:3">
      <c r="A1306" s="21">
        <v>38371</v>
      </c>
      <c r="B1306" s="18">
        <v>47.61</v>
      </c>
      <c r="C1306" s="18">
        <v>45.16</v>
      </c>
    </row>
    <row r="1307" spans="1:3">
      <c r="A1307" s="21">
        <v>38372</v>
      </c>
      <c r="B1307" s="18">
        <v>47.01</v>
      </c>
      <c r="C1307" s="18">
        <v>44.06</v>
      </c>
    </row>
    <row r="1308" spans="1:3">
      <c r="A1308" s="21">
        <v>38373</v>
      </c>
      <c r="B1308" s="18">
        <v>48.31</v>
      </c>
      <c r="C1308" s="18">
        <v>45.88</v>
      </c>
    </row>
    <row r="1309" spans="1:3">
      <c r="A1309" s="21">
        <v>38376</v>
      </c>
      <c r="B1309" s="18">
        <v>48.61</v>
      </c>
      <c r="C1309" s="18">
        <v>45.74</v>
      </c>
    </row>
    <row r="1310" spans="1:3">
      <c r="A1310" s="21">
        <v>38377</v>
      </c>
      <c r="B1310" s="18">
        <v>49.43</v>
      </c>
      <c r="C1310" s="18">
        <v>46.14</v>
      </c>
    </row>
    <row r="1311" spans="1:3">
      <c r="A1311" s="21">
        <v>38378</v>
      </c>
      <c r="B1311" s="18">
        <v>48.8</v>
      </c>
      <c r="C1311" s="18">
        <v>45.94</v>
      </c>
    </row>
    <row r="1312" spans="1:3">
      <c r="A1312" s="21">
        <v>38379</v>
      </c>
      <c r="B1312" s="18">
        <v>48.8</v>
      </c>
      <c r="C1312" s="18">
        <v>46.51</v>
      </c>
    </row>
    <row r="1313" spans="1:3">
      <c r="A1313" s="21">
        <v>38380</v>
      </c>
      <c r="B1313" s="18">
        <v>47.15</v>
      </c>
      <c r="C1313" s="18">
        <v>44.75</v>
      </c>
    </row>
    <row r="1314" spans="1:3">
      <c r="A1314" s="21">
        <v>38383</v>
      </c>
      <c r="B1314" s="18">
        <v>48.25</v>
      </c>
      <c r="C1314" s="18">
        <v>44.51</v>
      </c>
    </row>
    <row r="1315" spans="1:3">
      <c r="A1315" s="21">
        <v>38384</v>
      </c>
      <c r="B1315" s="18">
        <v>47.1</v>
      </c>
      <c r="C1315" s="18">
        <v>45.12</v>
      </c>
    </row>
    <row r="1316" spans="1:3">
      <c r="A1316" s="21">
        <v>38385</v>
      </c>
      <c r="B1316" s="18">
        <v>46.65</v>
      </c>
      <c r="C1316" s="18">
        <v>44.17</v>
      </c>
    </row>
    <row r="1317" spans="1:3">
      <c r="A1317" s="21">
        <v>38386</v>
      </c>
      <c r="B1317" s="18">
        <v>46.4</v>
      </c>
      <c r="C1317" s="18">
        <v>43.13</v>
      </c>
    </row>
    <row r="1318" spans="1:3">
      <c r="A1318" s="21">
        <v>38387</v>
      </c>
      <c r="B1318" s="18">
        <v>46.45</v>
      </c>
      <c r="C1318" s="18">
        <v>43.26</v>
      </c>
    </row>
    <row r="1319" spans="1:3">
      <c r="A1319" s="21">
        <v>38390</v>
      </c>
      <c r="B1319" s="18">
        <v>45.35</v>
      </c>
      <c r="C1319" s="18">
        <v>42.7</v>
      </c>
    </row>
    <row r="1320" spans="1:3">
      <c r="A1320" s="21">
        <v>38391</v>
      </c>
      <c r="B1320" s="18">
        <v>45.4</v>
      </c>
      <c r="C1320" s="18">
        <v>42.79</v>
      </c>
    </row>
    <row r="1321" spans="1:3">
      <c r="A1321" s="21">
        <v>38392</v>
      </c>
      <c r="B1321" s="18">
        <v>45.45</v>
      </c>
      <c r="C1321" s="18">
        <v>42.49</v>
      </c>
    </row>
    <row r="1322" spans="1:3">
      <c r="A1322" s="21">
        <v>38393</v>
      </c>
      <c r="B1322" s="18">
        <v>47.05</v>
      </c>
      <c r="C1322" s="18">
        <v>44.04</v>
      </c>
    </row>
    <row r="1323" spans="1:3">
      <c r="A1323" s="21">
        <v>38394</v>
      </c>
      <c r="B1323" s="18">
        <v>47.15</v>
      </c>
      <c r="C1323" s="18">
        <v>44.41</v>
      </c>
    </row>
    <row r="1324" spans="1:3">
      <c r="A1324" s="21">
        <v>38397</v>
      </c>
      <c r="B1324" s="18">
        <v>47.5</v>
      </c>
      <c r="C1324" s="18">
        <v>44.51</v>
      </c>
    </row>
    <row r="1325" spans="1:3">
      <c r="A1325" s="21">
        <v>38398</v>
      </c>
      <c r="B1325" s="18">
        <v>47.3</v>
      </c>
      <c r="C1325" s="18">
        <v>44.91</v>
      </c>
    </row>
    <row r="1326" spans="1:3">
      <c r="A1326" s="21">
        <v>38399</v>
      </c>
      <c r="B1326" s="18">
        <v>48.35</v>
      </c>
      <c r="C1326" s="18">
        <v>45.42</v>
      </c>
    </row>
    <row r="1327" spans="1:3">
      <c r="A1327" s="21">
        <v>38400</v>
      </c>
      <c r="B1327" s="18">
        <v>47.5</v>
      </c>
      <c r="C1327" s="18">
        <v>45.42</v>
      </c>
    </row>
    <row r="1328" spans="1:3">
      <c r="A1328" s="21">
        <v>38401</v>
      </c>
      <c r="B1328" s="18">
        <v>48.45</v>
      </c>
      <c r="C1328" s="18">
        <v>45.86</v>
      </c>
    </row>
    <row r="1329" spans="1:3">
      <c r="A1329" s="21">
        <v>38404</v>
      </c>
      <c r="B1329" s="18"/>
      <c r="C1329" s="18">
        <v>46.09</v>
      </c>
    </row>
    <row r="1330" spans="1:3">
      <c r="A1330" s="21">
        <v>38405</v>
      </c>
      <c r="B1330" s="18">
        <v>51</v>
      </c>
      <c r="C1330" s="18">
        <v>47.6</v>
      </c>
    </row>
    <row r="1331" spans="1:3">
      <c r="A1331" s="21">
        <v>38406</v>
      </c>
      <c r="B1331" s="18">
        <v>51.73</v>
      </c>
      <c r="C1331" s="18">
        <v>48.16</v>
      </c>
    </row>
    <row r="1332" spans="1:3">
      <c r="A1332" s="21">
        <v>38407</v>
      </c>
      <c r="B1332" s="18">
        <v>52.05</v>
      </c>
      <c r="C1332" s="18">
        <v>49.24</v>
      </c>
    </row>
    <row r="1333" spans="1:3">
      <c r="A1333" s="21">
        <v>38408</v>
      </c>
      <c r="B1333" s="18">
        <v>52.2</v>
      </c>
      <c r="C1333" s="18">
        <v>50.05</v>
      </c>
    </row>
    <row r="1334" spans="1:3">
      <c r="A1334" s="21">
        <v>38411</v>
      </c>
      <c r="B1334" s="18">
        <v>51.75</v>
      </c>
      <c r="C1334" s="18">
        <v>50.13</v>
      </c>
    </row>
    <row r="1335" spans="1:3">
      <c r="A1335" s="21">
        <v>38412</v>
      </c>
      <c r="B1335" s="18">
        <v>51.67</v>
      </c>
      <c r="C1335" s="18">
        <v>50.47</v>
      </c>
    </row>
    <row r="1336" spans="1:3">
      <c r="A1336" s="21">
        <v>38413</v>
      </c>
      <c r="B1336" s="18">
        <v>53</v>
      </c>
      <c r="C1336" s="18">
        <v>51.05</v>
      </c>
    </row>
    <row r="1337" spans="1:3">
      <c r="A1337" s="21">
        <v>38414</v>
      </c>
      <c r="B1337" s="18">
        <v>53.6</v>
      </c>
      <c r="C1337" s="18">
        <v>52.89</v>
      </c>
    </row>
    <row r="1338" spans="1:3">
      <c r="A1338" s="21">
        <v>38415</v>
      </c>
      <c r="B1338" s="18">
        <v>53.7</v>
      </c>
      <c r="C1338" s="18">
        <v>52.1</v>
      </c>
    </row>
    <row r="1339" spans="1:3">
      <c r="A1339" s="21">
        <v>38418</v>
      </c>
      <c r="B1339" s="18">
        <v>53.9</v>
      </c>
      <c r="C1339" s="18">
        <v>51.87</v>
      </c>
    </row>
    <row r="1340" spans="1:3">
      <c r="A1340" s="21">
        <v>38419</v>
      </c>
      <c r="B1340" s="18">
        <v>54.55</v>
      </c>
      <c r="C1340" s="18">
        <v>53.29</v>
      </c>
    </row>
    <row r="1341" spans="1:3">
      <c r="A1341" s="21">
        <v>38420</v>
      </c>
      <c r="B1341" s="18">
        <v>54.75</v>
      </c>
      <c r="C1341" s="18">
        <v>54.11</v>
      </c>
    </row>
    <row r="1342" spans="1:3">
      <c r="A1342" s="21">
        <v>38421</v>
      </c>
      <c r="B1342" s="18">
        <v>53.52</v>
      </c>
      <c r="C1342" s="18">
        <v>53.04</v>
      </c>
    </row>
    <row r="1343" spans="1:3">
      <c r="A1343" s="21">
        <v>38422</v>
      </c>
      <c r="B1343" s="18">
        <v>54.4</v>
      </c>
      <c r="C1343" s="18">
        <v>53.15</v>
      </c>
    </row>
    <row r="1344" spans="1:3">
      <c r="A1344" s="21">
        <v>38425</v>
      </c>
      <c r="B1344" s="18">
        <v>54.9</v>
      </c>
      <c r="C1344" s="18">
        <v>53.68</v>
      </c>
    </row>
    <row r="1345" spans="1:3">
      <c r="A1345" s="21">
        <v>38426</v>
      </c>
      <c r="B1345" s="18">
        <v>55.05</v>
      </c>
      <c r="C1345" s="18">
        <v>53.97</v>
      </c>
    </row>
    <row r="1346" spans="1:3">
      <c r="A1346" s="21">
        <v>38427</v>
      </c>
      <c r="B1346" s="18">
        <v>56.5</v>
      </c>
      <c r="C1346" s="18">
        <v>54.61</v>
      </c>
    </row>
    <row r="1347" spans="1:3">
      <c r="A1347" s="21">
        <v>38428</v>
      </c>
      <c r="B1347" s="18">
        <v>56.4</v>
      </c>
      <c r="C1347" s="18">
        <v>56.03</v>
      </c>
    </row>
    <row r="1348" spans="1:3">
      <c r="A1348" s="21">
        <v>38429</v>
      </c>
      <c r="B1348" s="18">
        <v>56.8</v>
      </c>
      <c r="C1348" s="18">
        <v>55.97</v>
      </c>
    </row>
    <row r="1349" spans="1:3">
      <c r="A1349" s="21">
        <v>38432</v>
      </c>
      <c r="B1349" s="18">
        <v>56.7</v>
      </c>
      <c r="C1349" s="18">
        <v>55.79</v>
      </c>
    </row>
    <row r="1350" spans="1:3">
      <c r="A1350" s="21">
        <v>38433</v>
      </c>
      <c r="B1350" s="18">
        <v>55.95</v>
      </c>
      <c r="C1350" s="18">
        <v>55.39</v>
      </c>
    </row>
    <row r="1351" spans="1:3">
      <c r="A1351" s="21">
        <v>38434</v>
      </c>
      <c r="B1351" s="18">
        <v>49.43</v>
      </c>
      <c r="C1351" s="18">
        <v>51.52</v>
      </c>
    </row>
    <row r="1352" spans="1:3">
      <c r="A1352" s="21">
        <v>38435</v>
      </c>
      <c r="B1352" s="18">
        <v>49.7</v>
      </c>
      <c r="C1352" s="18">
        <v>52.35</v>
      </c>
    </row>
    <row r="1353" spans="1:3">
      <c r="A1353" s="21">
        <v>38439</v>
      </c>
      <c r="B1353" s="18">
        <v>54.06</v>
      </c>
      <c r="C1353" s="18">
        <v>51.75</v>
      </c>
    </row>
    <row r="1354" spans="1:3">
      <c r="A1354" s="21">
        <v>38440</v>
      </c>
      <c r="B1354" s="18">
        <v>54.26</v>
      </c>
      <c r="C1354" s="18">
        <v>51.42</v>
      </c>
    </row>
    <row r="1355" spans="1:3">
      <c r="A1355" s="21">
        <v>38441</v>
      </c>
      <c r="B1355" s="18">
        <v>53.96</v>
      </c>
      <c r="C1355" s="18">
        <v>50.63</v>
      </c>
    </row>
    <row r="1356" spans="1:3">
      <c r="A1356" s="21">
        <v>38442</v>
      </c>
      <c r="B1356" s="18">
        <v>55.31</v>
      </c>
      <c r="C1356" s="18">
        <v>53.22</v>
      </c>
    </row>
    <row r="1357" spans="1:3">
      <c r="A1357" s="21">
        <v>38443</v>
      </c>
      <c r="B1357" s="18">
        <v>57.26</v>
      </c>
      <c r="C1357" s="18">
        <v>54.14</v>
      </c>
    </row>
    <row r="1358" spans="1:3">
      <c r="A1358" s="21">
        <v>38446</v>
      </c>
      <c r="B1358" s="18">
        <v>56.86</v>
      </c>
      <c r="C1358" s="18">
        <v>55.92</v>
      </c>
    </row>
    <row r="1359" spans="1:3">
      <c r="A1359" s="21">
        <v>38447</v>
      </c>
      <c r="B1359" s="18">
        <v>55.83</v>
      </c>
      <c r="C1359" s="18">
        <v>54.53</v>
      </c>
    </row>
    <row r="1360" spans="1:3">
      <c r="A1360" s="21">
        <v>38448</v>
      </c>
      <c r="B1360" s="18">
        <v>55.88</v>
      </c>
      <c r="C1360" s="18">
        <v>54.08</v>
      </c>
    </row>
    <row r="1361" spans="1:3">
      <c r="A1361" s="21">
        <v>38449</v>
      </c>
      <c r="B1361" s="18">
        <v>54.16</v>
      </c>
      <c r="C1361" s="18">
        <v>52.57</v>
      </c>
    </row>
    <row r="1362" spans="1:3">
      <c r="A1362" s="21">
        <v>38450</v>
      </c>
      <c r="B1362" s="18">
        <v>53.46</v>
      </c>
      <c r="C1362" s="18">
        <v>51.83</v>
      </c>
    </row>
    <row r="1363" spans="1:3">
      <c r="A1363" s="21">
        <v>38453</v>
      </c>
      <c r="B1363" s="18">
        <v>53.71</v>
      </c>
      <c r="C1363" s="18">
        <v>51.21</v>
      </c>
    </row>
    <row r="1364" spans="1:3">
      <c r="A1364" s="21">
        <v>38454</v>
      </c>
      <c r="B1364" s="18">
        <v>51.54</v>
      </c>
      <c r="C1364" s="18">
        <v>51.53</v>
      </c>
    </row>
    <row r="1365" spans="1:3">
      <c r="A1365" s="21">
        <v>38455</v>
      </c>
      <c r="B1365" s="18">
        <v>50.21</v>
      </c>
      <c r="C1365" s="18">
        <v>49.67</v>
      </c>
    </row>
    <row r="1366" spans="1:3">
      <c r="A1366" s="21">
        <v>38456</v>
      </c>
      <c r="B1366" s="18">
        <v>51.11</v>
      </c>
      <c r="C1366" s="18">
        <v>50.21</v>
      </c>
    </row>
    <row r="1367" spans="1:3">
      <c r="A1367" s="21">
        <v>38457</v>
      </c>
      <c r="B1367" s="18">
        <v>50.61</v>
      </c>
      <c r="C1367" s="18">
        <v>49.52</v>
      </c>
    </row>
    <row r="1368" spans="1:3">
      <c r="A1368" s="21">
        <v>38460</v>
      </c>
      <c r="B1368" s="18">
        <v>50.52</v>
      </c>
      <c r="C1368" s="18">
        <v>48.58</v>
      </c>
    </row>
    <row r="1369" spans="1:3">
      <c r="A1369" s="21">
        <v>38461</v>
      </c>
      <c r="B1369" s="18">
        <v>52.33</v>
      </c>
      <c r="C1369" s="18">
        <v>50.79</v>
      </c>
    </row>
    <row r="1370" spans="1:3">
      <c r="A1370" s="21">
        <v>38462</v>
      </c>
      <c r="B1370" s="18">
        <v>52.45</v>
      </c>
      <c r="C1370" s="18">
        <v>51.53</v>
      </c>
    </row>
    <row r="1371" spans="1:3">
      <c r="A1371" s="21">
        <v>38463</v>
      </c>
      <c r="B1371" s="18">
        <v>52.49</v>
      </c>
      <c r="C1371" s="18">
        <v>51.73</v>
      </c>
    </row>
    <row r="1372" spans="1:3">
      <c r="A1372" s="21">
        <v>38464</v>
      </c>
      <c r="B1372" s="18">
        <v>54.16</v>
      </c>
      <c r="C1372" s="18">
        <v>53.51</v>
      </c>
    </row>
    <row r="1373" spans="1:3">
      <c r="A1373" s="21">
        <v>38467</v>
      </c>
      <c r="B1373" s="18">
        <v>53.16</v>
      </c>
      <c r="C1373" s="18">
        <v>53.1</v>
      </c>
    </row>
    <row r="1374" spans="1:3">
      <c r="A1374" s="21">
        <v>38468</v>
      </c>
      <c r="B1374" s="18">
        <v>54.33</v>
      </c>
      <c r="C1374" s="18">
        <v>52.47</v>
      </c>
    </row>
    <row r="1375" spans="1:3">
      <c r="A1375" s="21">
        <v>38469</v>
      </c>
      <c r="B1375" s="18">
        <v>51.37</v>
      </c>
      <c r="C1375" s="18">
        <v>51.29</v>
      </c>
    </row>
    <row r="1376" spans="1:3">
      <c r="A1376" s="21">
        <v>38470</v>
      </c>
      <c r="B1376" s="18">
        <v>51.92</v>
      </c>
      <c r="C1376" s="18">
        <v>50.74</v>
      </c>
    </row>
    <row r="1377" spans="1:3">
      <c r="A1377" s="21">
        <v>38471</v>
      </c>
      <c r="B1377" s="18">
        <v>49.2</v>
      </c>
      <c r="C1377" s="18">
        <v>50.61</v>
      </c>
    </row>
    <row r="1378" spans="1:3">
      <c r="A1378" s="21">
        <v>38474</v>
      </c>
      <c r="B1378" s="18">
        <v>50.94</v>
      </c>
      <c r="C1378" s="18">
        <v>50.89</v>
      </c>
    </row>
    <row r="1379" spans="1:3">
      <c r="A1379" s="21">
        <v>38475</v>
      </c>
      <c r="B1379" s="18">
        <v>49.6</v>
      </c>
      <c r="C1379" s="18">
        <v>49.48</v>
      </c>
    </row>
    <row r="1380" spans="1:3">
      <c r="A1380" s="21">
        <v>38476</v>
      </c>
      <c r="B1380" s="18">
        <v>50.22</v>
      </c>
      <c r="C1380" s="18">
        <v>50.36</v>
      </c>
    </row>
    <row r="1381" spans="1:3">
      <c r="A1381" s="21">
        <v>38477</v>
      </c>
      <c r="B1381" s="18">
        <v>51.12</v>
      </c>
      <c r="C1381" s="18">
        <v>49.81</v>
      </c>
    </row>
    <row r="1382" spans="1:3">
      <c r="A1382" s="21">
        <v>38478</v>
      </c>
      <c r="B1382" s="18">
        <v>51.3</v>
      </c>
      <c r="C1382" s="18">
        <v>49.7</v>
      </c>
    </row>
    <row r="1383" spans="1:3">
      <c r="A1383" s="21">
        <v>38481</v>
      </c>
      <c r="B1383" s="18">
        <v>52.04</v>
      </c>
      <c r="C1383" s="18">
        <v>49.71</v>
      </c>
    </row>
    <row r="1384" spans="1:3">
      <c r="A1384" s="21">
        <v>38482</v>
      </c>
      <c r="B1384" s="18">
        <v>51.76</v>
      </c>
      <c r="C1384" s="18">
        <v>50.61</v>
      </c>
    </row>
    <row r="1385" spans="1:3">
      <c r="A1385" s="21">
        <v>38483</v>
      </c>
      <c r="B1385" s="18">
        <v>50.39</v>
      </c>
      <c r="C1385" s="18">
        <v>48.91</v>
      </c>
    </row>
    <row r="1386" spans="1:3">
      <c r="A1386" s="21">
        <v>38484</v>
      </c>
      <c r="B1386" s="18">
        <v>48.83</v>
      </c>
      <c r="C1386" s="18">
        <v>47.4</v>
      </c>
    </row>
    <row r="1387" spans="1:3">
      <c r="A1387" s="21">
        <v>38485</v>
      </c>
      <c r="B1387" s="18">
        <v>48.65</v>
      </c>
      <c r="C1387" s="18">
        <v>46.85</v>
      </c>
    </row>
    <row r="1388" spans="1:3">
      <c r="A1388" s="21">
        <v>38488</v>
      </c>
      <c r="B1388" s="18">
        <v>48.64</v>
      </c>
      <c r="C1388" s="18">
        <v>46.42</v>
      </c>
    </row>
    <row r="1389" spans="1:3">
      <c r="A1389" s="21">
        <v>38489</v>
      </c>
      <c r="B1389" s="18">
        <v>48.97</v>
      </c>
      <c r="C1389" s="18">
        <v>47.31</v>
      </c>
    </row>
    <row r="1390" spans="1:3">
      <c r="A1390" s="21">
        <v>38490</v>
      </c>
      <c r="B1390" s="18">
        <v>46.99</v>
      </c>
      <c r="C1390" s="18">
        <v>47.35</v>
      </c>
    </row>
    <row r="1391" spans="1:3">
      <c r="A1391" s="21">
        <v>38491</v>
      </c>
      <c r="B1391" s="18">
        <v>47</v>
      </c>
      <c r="C1391" s="18">
        <v>46.92</v>
      </c>
    </row>
    <row r="1392" spans="1:3">
      <c r="A1392" s="21">
        <v>38492</v>
      </c>
      <c r="B1392" s="18">
        <v>47.25</v>
      </c>
      <c r="C1392" s="18">
        <v>46.91</v>
      </c>
    </row>
    <row r="1393" spans="1:3">
      <c r="A1393" s="21">
        <v>38495</v>
      </c>
      <c r="B1393" s="18">
        <v>48.68</v>
      </c>
      <c r="C1393" s="18">
        <v>47.28</v>
      </c>
    </row>
    <row r="1394" spans="1:3">
      <c r="A1394" s="21">
        <v>38496</v>
      </c>
      <c r="B1394" s="18">
        <v>49.14</v>
      </c>
      <c r="C1394" s="18">
        <v>47.29</v>
      </c>
    </row>
    <row r="1395" spans="1:3">
      <c r="A1395" s="21">
        <v>38497</v>
      </c>
      <c r="B1395" s="18">
        <v>50.37</v>
      </c>
      <c r="C1395" s="18">
        <v>49.24</v>
      </c>
    </row>
    <row r="1396" spans="1:3">
      <c r="A1396" s="21">
        <v>38498</v>
      </c>
      <c r="B1396" s="18">
        <v>50.89</v>
      </c>
      <c r="C1396" s="18">
        <v>49.71</v>
      </c>
    </row>
    <row r="1397" spans="1:3">
      <c r="A1397" s="21">
        <v>38499</v>
      </c>
      <c r="B1397" s="18">
        <v>51.65</v>
      </c>
      <c r="C1397" s="18">
        <v>49.42</v>
      </c>
    </row>
    <row r="1398" spans="1:3">
      <c r="A1398" s="21">
        <v>38502</v>
      </c>
      <c r="B1398" s="18"/>
      <c r="C1398" s="18">
        <v>49.33</v>
      </c>
    </row>
    <row r="1399" spans="1:3">
      <c r="A1399" s="21">
        <v>38503</v>
      </c>
      <c r="B1399" s="18">
        <v>52.08</v>
      </c>
      <c r="C1399" s="18">
        <v>49.3</v>
      </c>
    </row>
    <row r="1400" spans="1:3">
      <c r="A1400" s="21">
        <v>38504</v>
      </c>
      <c r="B1400" s="18">
        <v>54.4</v>
      </c>
      <c r="C1400" s="18">
        <v>50.46</v>
      </c>
    </row>
    <row r="1401" spans="1:3">
      <c r="A1401" s="21">
        <v>38505</v>
      </c>
      <c r="B1401" s="18">
        <v>53.46</v>
      </c>
      <c r="C1401" s="18">
        <v>51.3</v>
      </c>
    </row>
    <row r="1402" spans="1:3">
      <c r="A1402" s="21">
        <v>38506</v>
      </c>
      <c r="B1402" s="18">
        <v>55.08</v>
      </c>
      <c r="C1402" s="18">
        <v>51.9</v>
      </c>
    </row>
    <row r="1403" spans="1:3">
      <c r="A1403" s="21">
        <v>38509</v>
      </c>
      <c r="B1403" s="18">
        <v>54.46</v>
      </c>
      <c r="C1403" s="18">
        <v>52.61</v>
      </c>
    </row>
    <row r="1404" spans="1:3">
      <c r="A1404" s="21">
        <v>38510</v>
      </c>
      <c r="B1404" s="18">
        <v>53.84</v>
      </c>
      <c r="C1404" s="18">
        <v>51.62</v>
      </c>
    </row>
    <row r="1405" spans="1:3">
      <c r="A1405" s="21">
        <v>38511</v>
      </c>
      <c r="B1405" s="18">
        <v>52.51</v>
      </c>
      <c r="C1405" s="18">
        <v>51.92</v>
      </c>
    </row>
    <row r="1406" spans="1:3">
      <c r="A1406" s="21">
        <v>38512</v>
      </c>
      <c r="B1406" s="18">
        <v>54.36</v>
      </c>
      <c r="C1406" s="18">
        <v>51.36</v>
      </c>
    </row>
    <row r="1407" spans="1:3">
      <c r="A1407" s="21">
        <v>38513</v>
      </c>
      <c r="B1407" s="18">
        <v>53.55</v>
      </c>
      <c r="C1407" s="18">
        <v>51.98</v>
      </c>
    </row>
    <row r="1408" spans="1:3">
      <c r="A1408" s="21">
        <v>38516</v>
      </c>
      <c r="B1408" s="18">
        <v>55.47</v>
      </c>
      <c r="C1408" s="18">
        <v>52</v>
      </c>
    </row>
    <row r="1409" spans="1:3">
      <c r="A1409" s="21">
        <v>38517</v>
      </c>
      <c r="B1409" s="18">
        <v>55.03</v>
      </c>
      <c r="C1409" s="18">
        <v>53.52</v>
      </c>
    </row>
    <row r="1410" spans="1:3">
      <c r="A1410" s="21">
        <v>38518</v>
      </c>
      <c r="B1410" s="18">
        <v>55.53</v>
      </c>
      <c r="C1410" s="18">
        <v>54.12</v>
      </c>
    </row>
    <row r="1411" spans="1:3">
      <c r="A1411" s="21">
        <v>38519</v>
      </c>
      <c r="B1411" s="18">
        <v>56.48</v>
      </c>
      <c r="C1411" s="18">
        <v>54.3</v>
      </c>
    </row>
    <row r="1412" spans="1:3">
      <c r="A1412" s="21">
        <v>38520</v>
      </c>
      <c r="B1412" s="18">
        <v>58.4</v>
      </c>
      <c r="C1412" s="18">
        <v>56.92</v>
      </c>
    </row>
    <row r="1413" spans="1:3">
      <c r="A1413" s="21">
        <v>38523</v>
      </c>
      <c r="B1413" s="18">
        <v>59.19</v>
      </c>
      <c r="C1413" s="18">
        <v>57.1</v>
      </c>
    </row>
    <row r="1414" spans="1:3">
      <c r="A1414" s="21">
        <v>38524</v>
      </c>
      <c r="B1414" s="18">
        <v>58.9</v>
      </c>
      <c r="C1414" s="18">
        <v>57.36</v>
      </c>
    </row>
    <row r="1415" spans="1:3">
      <c r="A1415" s="21">
        <v>38525</v>
      </c>
      <c r="B1415" s="18">
        <v>58.27</v>
      </c>
      <c r="C1415" s="18">
        <v>56.06</v>
      </c>
    </row>
    <row r="1416" spans="1:3">
      <c r="A1416" s="21">
        <v>38526</v>
      </c>
      <c r="B1416" s="18">
        <v>59.23</v>
      </c>
      <c r="C1416" s="18">
        <v>57.03</v>
      </c>
    </row>
    <row r="1417" spans="1:3">
      <c r="A1417" s="21">
        <v>38527</v>
      </c>
      <c r="B1417" s="18">
        <v>59.63</v>
      </c>
      <c r="C1417" s="18">
        <v>57.21</v>
      </c>
    </row>
    <row r="1418" spans="1:3">
      <c r="A1418" s="21">
        <v>38530</v>
      </c>
      <c r="B1418" s="18">
        <v>59.78</v>
      </c>
      <c r="C1418" s="18">
        <v>58.5</v>
      </c>
    </row>
    <row r="1419" spans="1:3">
      <c r="A1419" s="21">
        <v>38531</v>
      </c>
      <c r="B1419" s="18">
        <v>58.32</v>
      </c>
      <c r="C1419" s="18">
        <v>57.75</v>
      </c>
    </row>
    <row r="1420" spans="1:3">
      <c r="A1420" s="21">
        <v>38532</v>
      </c>
      <c r="B1420" s="18">
        <v>57.23</v>
      </c>
      <c r="C1420" s="18">
        <v>55.42</v>
      </c>
    </row>
    <row r="1421" spans="1:3">
      <c r="A1421" s="21">
        <v>38533</v>
      </c>
      <c r="B1421" s="18">
        <v>56.63</v>
      </c>
      <c r="C1421" s="18">
        <v>55.36</v>
      </c>
    </row>
    <row r="1422" spans="1:3">
      <c r="A1422" s="21">
        <v>38534</v>
      </c>
      <c r="B1422" s="18">
        <v>59.11</v>
      </c>
      <c r="C1422" s="18">
        <v>56.41</v>
      </c>
    </row>
    <row r="1423" spans="1:3">
      <c r="A1423" s="21">
        <v>38537</v>
      </c>
      <c r="B1423" s="18"/>
      <c r="C1423" s="18">
        <v>57.13</v>
      </c>
    </row>
    <row r="1424" spans="1:3">
      <c r="A1424" s="21">
        <v>38538</v>
      </c>
      <c r="B1424" s="18">
        <v>59.71</v>
      </c>
      <c r="C1424" s="18">
        <v>57.86</v>
      </c>
    </row>
    <row r="1425" spans="1:3">
      <c r="A1425" s="21">
        <v>38539</v>
      </c>
      <c r="B1425" s="18">
        <v>61.24</v>
      </c>
      <c r="C1425" s="18">
        <v>58.38</v>
      </c>
    </row>
    <row r="1426" spans="1:3">
      <c r="A1426" s="21">
        <v>38540</v>
      </c>
      <c r="B1426" s="18">
        <v>60.76</v>
      </c>
      <c r="C1426" s="18">
        <v>57.55</v>
      </c>
    </row>
    <row r="1427" spans="1:3">
      <c r="A1427" s="21">
        <v>38541</v>
      </c>
      <c r="B1427" s="18">
        <v>59.71</v>
      </c>
      <c r="C1427" s="18">
        <v>59</v>
      </c>
    </row>
    <row r="1428" spans="1:3">
      <c r="A1428" s="21">
        <v>38544</v>
      </c>
      <c r="B1428" s="18">
        <v>59.23</v>
      </c>
      <c r="C1428" s="18">
        <v>56.1</v>
      </c>
    </row>
    <row r="1429" spans="1:3">
      <c r="A1429" s="21">
        <v>38545</v>
      </c>
      <c r="B1429" s="18">
        <v>60.49</v>
      </c>
      <c r="C1429" s="18">
        <v>58.95</v>
      </c>
    </row>
    <row r="1430" spans="1:3">
      <c r="A1430" s="21">
        <v>38546</v>
      </c>
      <c r="B1430" s="18">
        <v>60</v>
      </c>
      <c r="C1430" s="18">
        <v>58.33</v>
      </c>
    </row>
    <row r="1431" spans="1:3">
      <c r="A1431" s="21">
        <v>38547</v>
      </c>
      <c r="B1431" s="18">
        <v>57.83</v>
      </c>
      <c r="C1431" s="18">
        <v>56.79</v>
      </c>
    </row>
    <row r="1432" spans="1:3">
      <c r="A1432" s="21">
        <v>38548</v>
      </c>
      <c r="B1432" s="18">
        <v>58.36</v>
      </c>
      <c r="C1432" s="18">
        <v>56.98</v>
      </c>
    </row>
    <row r="1433" spans="1:3">
      <c r="A1433" s="21">
        <v>38551</v>
      </c>
      <c r="B1433" s="18">
        <v>57.12</v>
      </c>
      <c r="C1433" s="18">
        <v>56.25</v>
      </c>
    </row>
    <row r="1434" spans="1:3">
      <c r="A1434" s="21">
        <v>38552</v>
      </c>
      <c r="B1434" s="18">
        <v>57.61</v>
      </c>
      <c r="C1434" s="18">
        <v>56.75</v>
      </c>
    </row>
    <row r="1435" spans="1:3">
      <c r="A1435" s="21">
        <v>38553</v>
      </c>
      <c r="B1435" s="18">
        <v>56.73</v>
      </c>
      <c r="C1435" s="18">
        <v>56.39</v>
      </c>
    </row>
    <row r="1436" spans="1:3">
      <c r="A1436" s="21">
        <v>38554</v>
      </c>
      <c r="B1436" s="18">
        <v>57.31</v>
      </c>
      <c r="C1436" s="18">
        <v>55.59</v>
      </c>
    </row>
    <row r="1437" spans="1:3">
      <c r="A1437" s="21">
        <v>38555</v>
      </c>
      <c r="B1437" s="18">
        <v>57.75</v>
      </c>
      <c r="C1437" s="18">
        <v>56.98</v>
      </c>
    </row>
    <row r="1438" spans="1:3">
      <c r="A1438" s="21">
        <v>38558</v>
      </c>
      <c r="B1438" s="18">
        <v>58.16</v>
      </c>
      <c r="C1438" s="18">
        <v>57.51</v>
      </c>
    </row>
    <row r="1439" spans="1:3">
      <c r="A1439" s="21">
        <v>38559</v>
      </c>
      <c r="B1439" s="18">
        <v>59.05</v>
      </c>
      <c r="C1439" s="18">
        <v>58.58</v>
      </c>
    </row>
    <row r="1440" spans="1:3">
      <c r="A1440" s="21">
        <v>38560</v>
      </c>
      <c r="B1440" s="18">
        <v>59.12</v>
      </c>
      <c r="C1440" s="18">
        <v>58.34</v>
      </c>
    </row>
    <row r="1441" spans="1:3">
      <c r="A1441" s="21">
        <v>38561</v>
      </c>
      <c r="B1441" s="18">
        <v>59.91</v>
      </c>
      <c r="C1441" s="18">
        <v>58.28</v>
      </c>
    </row>
    <row r="1442" spans="1:3">
      <c r="A1442" s="21">
        <v>38562</v>
      </c>
      <c r="B1442" s="18">
        <v>60.71</v>
      </c>
      <c r="C1442" s="18">
        <v>59.77</v>
      </c>
    </row>
    <row r="1443" spans="1:3">
      <c r="A1443" s="21">
        <v>38565</v>
      </c>
      <c r="B1443" s="18">
        <v>61.51</v>
      </c>
      <c r="C1443" s="18">
        <v>60.56</v>
      </c>
    </row>
    <row r="1444" spans="1:3">
      <c r="A1444" s="21">
        <v>38566</v>
      </c>
      <c r="B1444" s="18">
        <v>61.87</v>
      </c>
      <c r="C1444" s="18">
        <v>60.13</v>
      </c>
    </row>
    <row r="1445" spans="1:3">
      <c r="A1445" s="21">
        <v>38567</v>
      </c>
      <c r="B1445" s="18">
        <v>60.76</v>
      </c>
      <c r="C1445" s="18">
        <v>60.04</v>
      </c>
    </row>
    <row r="1446" spans="1:3">
      <c r="A1446" s="21">
        <v>38568</v>
      </c>
      <c r="B1446" s="18">
        <v>61.6</v>
      </c>
      <c r="C1446" s="18">
        <v>60.62</v>
      </c>
    </row>
    <row r="1447" spans="1:3">
      <c r="A1447" s="21">
        <v>38569</v>
      </c>
      <c r="B1447" s="18">
        <v>62.44</v>
      </c>
      <c r="C1447" s="18">
        <v>60.73</v>
      </c>
    </row>
    <row r="1448" spans="1:3">
      <c r="A1448" s="21">
        <v>38572</v>
      </c>
      <c r="B1448" s="18">
        <v>63.92</v>
      </c>
      <c r="C1448" s="18">
        <v>62.56</v>
      </c>
    </row>
    <row r="1449" spans="1:3">
      <c r="A1449" s="21">
        <v>38573</v>
      </c>
      <c r="B1449" s="18">
        <v>63.13</v>
      </c>
      <c r="C1449" s="18">
        <v>62.79</v>
      </c>
    </row>
    <row r="1450" spans="1:3">
      <c r="A1450" s="21">
        <v>38574</v>
      </c>
      <c r="B1450" s="18">
        <v>64.8</v>
      </c>
      <c r="C1450" s="18">
        <v>63.77</v>
      </c>
    </row>
    <row r="1451" spans="1:3">
      <c r="A1451" s="21">
        <v>38575</v>
      </c>
      <c r="B1451" s="18">
        <v>65.67</v>
      </c>
      <c r="C1451" s="18">
        <v>65.900000000000006</v>
      </c>
    </row>
    <row r="1452" spans="1:3">
      <c r="A1452" s="21">
        <v>38576</v>
      </c>
      <c r="B1452" s="18">
        <v>66.709999999999994</v>
      </c>
      <c r="C1452" s="18">
        <v>67.260000000000005</v>
      </c>
    </row>
    <row r="1453" spans="1:3">
      <c r="A1453" s="21">
        <v>38579</v>
      </c>
      <c r="B1453" s="18">
        <v>66.209999999999994</v>
      </c>
      <c r="C1453" s="18">
        <v>66.680000000000007</v>
      </c>
    </row>
    <row r="1454" spans="1:3">
      <c r="A1454" s="21">
        <v>38580</v>
      </c>
      <c r="B1454" s="18">
        <v>66.11</v>
      </c>
      <c r="C1454" s="18">
        <v>65.099999999999994</v>
      </c>
    </row>
    <row r="1455" spans="1:3">
      <c r="A1455" s="21">
        <v>38581</v>
      </c>
      <c r="B1455" s="18">
        <v>63.29</v>
      </c>
      <c r="C1455" s="18">
        <v>63.41</v>
      </c>
    </row>
    <row r="1456" spans="1:3">
      <c r="A1456" s="21">
        <v>38582</v>
      </c>
      <c r="B1456" s="18">
        <v>63.47</v>
      </c>
      <c r="C1456" s="18">
        <v>61.75</v>
      </c>
    </row>
    <row r="1457" spans="1:3">
      <c r="A1457" s="21">
        <v>38583</v>
      </c>
      <c r="B1457" s="18">
        <v>65.510000000000005</v>
      </c>
      <c r="C1457" s="18">
        <v>64.209999999999994</v>
      </c>
    </row>
    <row r="1458" spans="1:3">
      <c r="A1458" s="21">
        <v>38586</v>
      </c>
      <c r="B1458" s="18">
        <v>65.459999999999994</v>
      </c>
      <c r="C1458" s="18">
        <v>65.87</v>
      </c>
    </row>
    <row r="1459" spans="1:3">
      <c r="A1459" s="21">
        <v>38587</v>
      </c>
      <c r="B1459" s="18">
        <v>65.81</v>
      </c>
      <c r="C1459" s="18">
        <v>65.16</v>
      </c>
    </row>
    <row r="1460" spans="1:3">
      <c r="A1460" s="21">
        <v>38588</v>
      </c>
      <c r="B1460" s="18">
        <v>67.099999999999994</v>
      </c>
      <c r="C1460" s="18">
        <v>65.25</v>
      </c>
    </row>
    <row r="1461" spans="1:3">
      <c r="A1461" s="21">
        <v>38589</v>
      </c>
      <c r="B1461" s="18">
        <v>67.290000000000006</v>
      </c>
      <c r="C1461" s="18">
        <v>65.88</v>
      </c>
    </row>
    <row r="1462" spans="1:3">
      <c r="A1462" s="21">
        <v>38590</v>
      </c>
      <c r="B1462" s="18">
        <v>66.05</v>
      </c>
      <c r="C1462" s="18">
        <v>66.23</v>
      </c>
    </row>
    <row r="1463" spans="1:3">
      <c r="A1463" s="21">
        <v>38593</v>
      </c>
      <c r="B1463" s="18">
        <v>67.41</v>
      </c>
      <c r="C1463" s="18">
        <v>64.77</v>
      </c>
    </row>
    <row r="1464" spans="1:3">
      <c r="A1464" s="21">
        <v>38594</v>
      </c>
      <c r="B1464" s="18">
        <v>69.91</v>
      </c>
      <c r="C1464" s="18">
        <v>66.150000000000006</v>
      </c>
    </row>
    <row r="1465" spans="1:3">
      <c r="A1465" s="21">
        <v>38595</v>
      </c>
      <c r="B1465" s="18">
        <v>68.63</v>
      </c>
      <c r="C1465" s="18">
        <v>66.8</v>
      </c>
    </row>
    <row r="1466" spans="1:3">
      <c r="A1466" s="21">
        <v>38596</v>
      </c>
      <c r="B1466" s="18">
        <v>69.5</v>
      </c>
      <c r="C1466" s="18">
        <v>66.790000000000006</v>
      </c>
    </row>
    <row r="1467" spans="1:3">
      <c r="A1467" s="21">
        <v>38597</v>
      </c>
      <c r="B1467" s="18">
        <v>66.91</v>
      </c>
      <c r="C1467" s="18">
        <v>65.95</v>
      </c>
    </row>
    <row r="1468" spans="1:3">
      <c r="A1468" s="21">
        <v>38600</v>
      </c>
      <c r="B1468" s="18"/>
      <c r="C1468" s="18">
        <v>64.16</v>
      </c>
    </row>
    <row r="1469" spans="1:3">
      <c r="A1469" s="21">
        <v>38601</v>
      </c>
      <c r="B1469" s="18">
        <v>65.83</v>
      </c>
      <c r="C1469" s="18">
        <v>64.16</v>
      </c>
    </row>
    <row r="1470" spans="1:3">
      <c r="A1470" s="21">
        <v>38602</v>
      </c>
      <c r="B1470" s="18">
        <v>64.38</v>
      </c>
      <c r="C1470" s="18">
        <v>63.6</v>
      </c>
    </row>
    <row r="1471" spans="1:3">
      <c r="A1471" s="21">
        <v>38603</v>
      </c>
      <c r="B1471" s="18">
        <v>64.8</v>
      </c>
      <c r="C1471" s="18">
        <v>61.66</v>
      </c>
    </row>
    <row r="1472" spans="1:3">
      <c r="A1472" s="21">
        <v>38604</v>
      </c>
      <c r="B1472" s="18">
        <v>64.209999999999994</v>
      </c>
      <c r="C1472" s="18">
        <v>62.62</v>
      </c>
    </row>
    <row r="1473" spans="1:3">
      <c r="A1473" s="21">
        <v>38607</v>
      </c>
      <c r="B1473" s="18">
        <v>63.29</v>
      </c>
      <c r="C1473" s="18">
        <v>60.69</v>
      </c>
    </row>
    <row r="1474" spans="1:3">
      <c r="A1474" s="21">
        <v>38608</v>
      </c>
      <c r="B1474" s="18">
        <v>63.18</v>
      </c>
      <c r="C1474" s="18">
        <v>61.31</v>
      </c>
    </row>
    <row r="1475" spans="1:3">
      <c r="A1475" s="21">
        <v>38609</v>
      </c>
      <c r="B1475" s="18">
        <v>65.2</v>
      </c>
      <c r="C1475" s="18">
        <v>61.7</v>
      </c>
    </row>
    <row r="1476" spans="1:3">
      <c r="A1476" s="21">
        <v>38610</v>
      </c>
      <c r="B1476" s="18">
        <v>64.64</v>
      </c>
      <c r="C1476" s="18">
        <v>61.9</v>
      </c>
    </row>
    <row r="1477" spans="1:3">
      <c r="A1477" s="21">
        <v>38611</v>
      </c>
      <c r="B1477" s="18">
        <v>62.91</v>
      </c>
      <c r="C1477" s="18">
        <v>60.48</v>
      </c>
    </row>
    <row r="1478" spans="1:3">
      <c r="A1478" s="21">
        <v>38614</v>
      </c>
      <c r="B1478" s="18">
        <v>67.209999999999994</v>
      </c>
      <c r="C1478" s="18">
        <v>64.040000000000006</v>
      </c>
    </row>
    <row r="1479" spans="1:3">
      <c r="A1479" s="21">
        <v>38615</v>
      </c>
      <c r="B1479" s="18">
        <v>66.239999999999995</v>
      </c>
      <c r="C1479" s="18">
        <v>62.98</v>
      </c>
    </row>
    <row r="1480" spans="1:3">
      <c r="A1480" s="21">
        <v>38616</v>
      </c>
      <c r="B1480" s="18">
        <v>66.959999999999994</v>
      </c>
      <c r="C1480" s="18">
        <v>64.31</v>
      </c>
    </row>
    <row r="1481" spans="1:3">
      <c r="A1481" s="21">
        <v>38617</v>
      </c>
      <c r="B1481" s="18">
        <v>67.069999999999993</v>
      </c>
      <c r="C1481" s="18">
        <v>64.64</v>
      </c>
    </row>
    <row r="1482" spans="1:3">
      <c r="A1482" s="21">
        <v>38618</v>
      </c>
      <c r="B1482" s="18">
        <v>64.67</v>
      </c>
      <c r="C1482" s="18">
        <v>62.17</v>
      </c>
    </row>
    <row r="1483" spans="1:3">
      <c r="A1483" s="21">
        <v>38621</v>
      </c>
      <c r="B1483" s="18">
        <v>65.98</v>
      </c>
      <c r="C1483" s="18">
        <v>61.73</v>
      </c>
    </row>
    <row r="1484" spans="1:3">
      <c r="A1484" s="21">
        <v>38622</v>
      </c>
      <c r="B1484" s="18">
        <v>64.94</v>
      </c>
      <c r="C1484" s="18">
        <v>62.56</v>
      </c>
    </row>
    <row r="1485" spans="1:3">
      <c r="A1485" s="21">
        <v>38623</v>
      </c>
      <c r="B1485" s="18">
        <v>66.36</v>
      </c>
      <c r="C1485" s="18">
        <v>62.81</v>
      </c>
    </row>
    <row r="1486" spans="1:3">
      <c r="A1486" s="21">
        <v>38624</v>
      </c>
      <c r="B1486" s="18">
        <v>66.83</v>
      </c>
      <c r="C1486" s="18">
        <v>62.02</v>
      </c>
    </row>
    <row r="1487" spans="1:3">
      <c r="A1487" s="21">
        <v>38625</v>
      </c>
      <c r="B1487" s="18">
        <v>66.209999999999994</v>
      </c>
      <c r="C1487" s="18">
        <v>61.7</v>
      </c>
    </row>
    <row r="1488" spans="1:3">
      <c r="A1488" s="21">
        <v>38628</v>
      </c>
      <c r="B1488" s="18">
        <v>65.36</v>
      </c>
      <c r="C1488" s="18">
        <v>61.64</v>
      </c>
    </row>
    <row r="1489" spans="1:3">
      <c r="A1489" s="21">
        <v>38629</v>
      </c>
      <c r="B1489" s="18">
        <v>63.74</v>
      </c>
      <c r="C1489" s="18">
        <v>59.17</v>
      </c>
    </row>
    <row r="1490" spans="1:3">
      <c r="A1490" s="21">
        <v>38630</v>
      </c>
      <c r="B1490" s="18">
        <v>62.56</v>
      </c>
      <c r="C1490" s="18">
        <v>59.33</v>
      </c>
    </row>
    <row r="1491" spans="1:3">
      <c r="A1491" s="21">
        <v>38631</v>
      </c>
      <c r="B1491" s="18">
        <v>61.81</v>
      </c>
      <c r="C1491" s="18">
        <v>57.2</v>
      </c>
    </row>
    <row r="1492" spans="1:3">
      <c r="A1492" s="21">
        <v>38632</v>
      </c>
      <c r="B1492" s="18">
        <v>61.81</v>
      </c>
      <c r="C1492" s="18">
        <v>57.29</v>
      </c>
    </row>
    <row r="1493" spans="1:3">
      <c r="A1493" s="21">
        <v>38635</v>
      </c>
      <c r="B1493" s="18">
        <v>60.71</v>
      </c>
      <c r="C1493" s="18">
        <v>57.01</v>
      </c>
    </row>
    <row r="1494" spans="1:3">
      <c r="A1494" s="21">
        <v>38636</v>
      </c>
      <c r="B1494" s="18">
        <v>63.84</v>
      </c>
      <c r="C1494" s="18">
        <v>58.1</v>
      </c>
    </row>
    <row r="1495" spans="1:3">
      <c r="A1495" s="21">
        <v>38637</v>
      </c>
      <c r="B1495" s="18">
        <v>64.13</v>
      </c>
      <c r="C1495" s="18">
        <v>59.91</v>
      </c>
    </row>
    <row r="1496" spans="1:3">
      <c r="A1496" s="21">
        <v>38638</v>
      </c>
      <c r="B1496" s="18">
        <v>63.05</v>
      </c>
      <c r="C1496" s="18">
        <v>59.48</v>
      </c>
    </row>
    <row r="1497" spans="1:3">
      <c r="A1497" s="21">
        <v>38639</v>
      </c>
      <c r="B1497" s="18">
        <v>62.61</v>
      </c>
      <c r="C1497" s="18">
        <v>58.45</v>
      </c>
    </row>
    <row r="1498" spans="1:3">
      <c r="A1498" s="21">
        <v>38642</v>
      </c>
      <c r="B1498" s="18">
        <v>64.260000000000005</v>
      </c>
      <c r="C1498" s="18">
        <v>59.81</v>
      </c>
    </row>
    <row r="1499" spans="1:3">
      <c r="A1499" s="21">
        <v>38643</v>
      </c>
      <c r="B1499" s="18">
        <v>62.94</v>
      </c>
      <c r="C1499" s="18">
        <v>58.85</v>
      </c>
    </row>
    <row r="1500" spans="1:3">
      <c r="A1500" s="21">
        <v>38644</v>
      </c>
      <c r="B1500" s="18">
        <v>62.11</v>
      </c>
      <c r="C1500" s="18">
        <v>58.13</v>
      </c>
    </row>
    <row r="1501" spans="1:3">
      <c r="A1501" s="21">
        <v>38645</v>
      </c>
      <c r="B1501" s="18">
        <v>61.04</v>
      </c>
      <c r="C1501" s="18">
        <v>57.04</v>
      </c>
    </row>
    <row r="1502" spans="1:3">
      <c r="A1502" s="21">
        <v>38646</v>
      </c>
      <c r="B1502" s="18">
        <v>61.05</v>
      </c>
      <c r="C1502" s="18">
        <v>56.94</v>
      </c>
    </row>
    <row r="1503" spans="1:3">
      <c r="A1503" s="21">
        <v>38649</v>
      </c>
      <c r="B1503" s="18">
        <v>60.63</v>
      </c>
      <c r="C1503" s="18">
        <v>57.64</v>
      </c>
    </row>
    <row r="1504" spans="1:3">
      <c r="A1504" s="21">
        <v>38650</v>
      </c>
      <c r="B1504" s="18">
        <v>62.83</v>
      </c>
      <c r="C1504" s="18">
        <v>58.72</v>
      </c>
    </row>
    <row r="1505" spans="1:3">
      <c r="A1505" s="21">
        <v>38651</v>
      </c>
      <c r="B1505" s="18">
        <v>60.85</v>
      </c>
      <c r="C1505" s="18">
        <v>58.56</v>
      </c>
    </row>
    <row r="1506" spans="1:3">
      <c r="A1506" s="21">
        <v>38652</v>
      </c>
      <c r="B1506" s="18">
        <v>61.03</v>
      </c>
      <c r="C1506" s="18">
        <v>58.1</v>
      </c>
    </row>
    <row r="1507" spans="1:3">
      <c r="A1507" s="21">
        <v>38653</v>
      </c>
      <c r="B1507" s="18">
        <v>61.3</v>
      </c>
      <c r="C1507" s="18">
        <v>59.47</v>
      </c>
    </row>
    <row r="1508" spans="1:3">
      <c r="A1508" s="21">
        <v>38656</v>
      </c>
      <c r="B1508" s="18">
        <v>59.8</v>
      </c>
      <c r="C1508" s="18">
        <v>58.47</v>
      </c>
    </row>
    <row r="1509" spans="1:3">
      <c r="A1509" s="21">
        <v>38657</v>
      </c>
      <c r="B1509" s="18">
        <v>59.85</v>
      </c>
      <c r="C1509" s="18">
        <v>56.69</v>
      </c>
    </row>
    <row r="1510" spans="1:3">
      <c r="A1510" s="21">
        <v>38658</v>
      </c>
      <c r="B1510" s="18">
        <v>59.75</v>
      </c>
      <c r="C1510" s="18">
        <v>58.53</v>
      </c>
    </row>
    <row r="1511" spans="1:3">
      <c r="A1511" s="21">
        <v>38659</v>
      </c>
      <c r="B1511" s="18">
        <v>61.7</v>
      </c>
      <c r="C1511" s="18">
        <v>59.55</v>
      </c>
    </row>
    <row r="1512" spans="1:3">
      <c r="A1512" s="21">
        <v>38660</v>
      </c>
      <c r="B1512" s="18">
        <v>60.6</v>
      </c>
      <c r="C1512" s="18">
        <v>60.48</v>
      </c>
    </row>
    <row r="1513" spans="1:3">
      <c r="A1513" s="21">
        <v>38663</v>
      </c>
      <c r="B1513" s="18">
        <v>59.4</v>
      </c>
      <c r="C1513" s="18">
        <v>58.19</v>
      </c>
    </row>
    <row r="1514" spans="1:3">
      <c r="A1514" s="21">
        <v>38664</v>
      </c>
      <c r="B1514" s="18">
        <v>59.7</v>
      </c>
      <c r="C1514" s="18">
        <v>57.89</v>
      </c>
    </row>
    <row r="1515" spans="1:3">
      <c r="A1515" s="21">
        <v>38665</v>
      </c>
      <c r="B1515" s="18">
        <v>59.65</v>
      </c>
      <c r="C1515" s="18">
        <v>57.71</v>
      </c>
    </row>
    <row r="1516" spans="1:3">
      <c r="A1516" s="21">
        <v>38666</v>
      </c>
      <c r="B1516" s="18">
        <v>57.8</v>
      </c>
      <c r="C1516" s="18">
        <v>55.85</v>
      </c>
    </row>
    <row r="1517" spans="1:3">
      <c r="A1517" s="21">
        <v>38667</v>
      </c>
      <c r="B1517" s="18">
        <v>57.45</v>
      </c>
      <c r="C1517" s="18">
        <v>54.3</v>
      </c>
    </row>
    <row r="1518" spans="1:3">
      <c r="A1518" s="21">
        <v>38670</v>
      </c>
      <c r="B1518" s="18">
        <v>57.6</v>
      </c>
      <c r="C1518" s="18">
        <v>54.1</v>
      </c>
    </row>
    <row r="1519" spans="1:3">
      <c r="A1519" s="21">
        <v>38671</v>
      </c>
      <c r="B1519" s="18">
        <v>57.05</v>
      </c>
      <c r="C1519" s="18">
        <v>54.45</v>
      </c>
    </row>
    <row r="1520" spans="1:3">
      <c r="A1520" s="21">
        <v>38672</v>
      </c>
      <c r="B1520" s="18">
        <v>57.85</v>
      </c>
      <c r="C1520" s="18">
        <v>53.68</v>
      </c>
    </row>
    <row r="1521" spans="1:3">
      <c r="A1521" s="21">
        <v>38673</v>
      </c>
      <c r="B1521" s="18">
        <v>56.2</v>
      </c>
      <c r="C1521" s="18">
        <v>53.8</v>
      </c>
    </row>
    <row r="1522" spans="1:3">
      <c r="A1522" s="21">
        <v>38674</v>
      </c>
      <c r="B1522" s="18">
        <v>56.3</v>
      </c>
      <c r="C1522" s="18">
        <v>52.84</v>
      </c>
    </row>
    <row r="1523" spans="1:3">
      <c r="A1523" s="21">
        <v>38677</v>
      </c>
      <c r="B1523" s="18">
        <v>57.75</v>
      </c>
      <c r="C1523" s="18">
        <v>53.36</v>
      </c>
    </row>
    <row r="1524" spans="1:3">
      <c r="A1524" s="21">
        <v>38678</v>
      </c>
      <c r="B1524" s="18">
        <v>58.3</v>
      </c>
      <c r="C1524" s="18">
        <v>54.21</v>
      </c>
    </row>
    <row r="1525" spans="1:3">
      <c r="A1525" s="21">
        <v>38679</v>
      </c>
      <c r="B1525" s="18">
        <v>58.35</v>
      </c>
      <c r="C1525" s="18">
        <v>53.73</v>
      </c>
    </row>
    <row r="1526" spans="1:3">
      <c r="A1526" s="21">
        <v>38680</v>
      </c>
      <c r="B1526" s="18"/>
      <c r="C1526" s="18">
        <v>53.41</v>
      </c>
    </row>
    <row r="1527" spans="1:3">
      <c r="A1527" s="21">
        <v>38681</v>
      </c>
      <c r="B1527" s="18"/>
      <c r="C1527" s="18">
        <v>53.15</v>
      </c>
    </row>
    <row r="1528" spans="1:3">
      <c r="A1528" s="21">
        <v>38684</v>
      </c>
      <c r="B1528" s="18">
        <v>57.36</v>
      </c>
      <c r="C1528" s="18">
        <v>52.91</v>
      </c>
    </row>
    <row r="1529" spans="1:3">
      <c r="A1529" s="21">
        <v>38685</v>
      </c>
      <c r="B1529" s="18">
        <v>56.46</v>
      </c>
      <c r="C1529" s="18">
        <v>53.24</v>
      </c>
    </row>
    <row r="1530" spans="1:3">
      <c r="A1530" s="21">
        <v>38686</v>
      </c>
      <c r="B1530" s="18">
        <v>57.33</v>
      </c>
      <c r="C1530" s="18">
        <v>53.25</v>
      </c>
    </row>
    <row r="1531" spans="1:3">
      <c r="A1531" s="21">
        <v>38687</v>
      </c>
      <c r="B1531" s="18">
        <v>58.46</v>
      </c>
      <c r="C1531" s="18">
        <v>53.65</v>
      </c>
    </row>
    <row r="1532" spans="1:3">
      <c r="A1532" s="21">
        <v>38688</v>
      </c>
      <c r="B1532" s="18">
        <v>59.31</v>
      </c>
      <c r="C1532" s="18">
        <v>54.91</v>
      </c>
    </row>
    <row r="1533" spans="1:3">
      <c r="A1533" s="21">
        <v>38691</v>
      </c>
      <c r="B1533" s="18">
        <v>59.91</v>
      </c>
      <c r="C1533" s="18">
        <v>56.05</v>
      </c>
    </row>
    <row r="1534" spans="1:3">
      <c r="A1534" s="21">
        <v>38692</v>
      </c>
      <c r="B1534" s="18">
        <v>59.96</v>
      </c>
      <c r="C1534" s="18">
        <v>55.68</v>
      </c>
    </row>
    <row r="1535" spans="1:3">
      <c r="A1535" s="21">
        <v>38693</v>
      </c>
      <c r="B1535" s="18">
        <v>59.21</v>
      </c>
      <c r="C1535" s="18">
        <v>55.17</v>
      </c>
    </row>
    <row r="1536" spans="1:3">
      <c r="A1536" s="21">
        <v>38694</v>
      </c>
      <c r="B1536" s="18">
        <v>60.66</v>
      </c>
      <c r="C1536" s="18">
        <v>56.26</v>
      </c>
    </row>
    <row r="1537" spans="1:3">
      <c r="A1537" s="21">
        <v>38695</v>
      </c>
      <c r="B1537" s="18">
        <v>59.41</v>
      </c>
      <c r="C1537" s="18">
        <v>57.18</v>
      </c>
    </row>
    <row r="1538" spans="1:3">
      <c r="A1538" s="21">
        <v>38698</v>
      </c>
      <c r="B1538" s="18">
        <v>61.36</v>
      </c>
      <c r="C1538" s="18">
        <v>57.23</v>
      </c>
    </row>
    <row r="1539" spans="1:3">
      <c r="A1539" s="21">
        <v>38699</v>
      </c>
      <c r="B1539" s="18">
        <v>61.36</v>
      </c>
      <c r="C1539" s="18">
        <v>59.16</v>
      </c>
    </row>
    <row r="1540" spans="1:3">
      <c r="A1540" s="21">
        <v>38700</v>
      </c>
      <c r="B1540" s="18">
        <v>60.86</v>
      </c>
      <c r="C1540" s="18">
        <v>59.59</v>
      </c>
    </row>
    <row r="1541" spans="1:3">
      <c r="A1541" s="21">
        <v>38701</v>
      </c>
      <c r="B1541" s="18">
        <v>60.01</v>
      </c>
      <c r="C1541" s="18">
        <v>59.67</v>
      </c>
    </row>
    <row r="1542" spans="1:3">
      <c r="A1542" s="21">
        <v>38702</v>
      </c>
      <c r="B1542" s="18">
        <v>58.01</v>
      </c>
      <c r="C1542" s="18">
        <v>58.11</v>
      </c>
    </row>
    <row r="1543" spans="1:3">
      <c r="A1543" s="21">
        <v>38705</v>
      </c>
      <c r="B1543" s="18">
        <v>57.31</v>
      </c>
      <c r="C1543" s="18">
        <v>56.09</v>
      </c>
    </row>
    <row r="1544" spans="1:3">
      <c r="A1544" s="21">
        <v>38706</v>
      </c>
      <c r="B1544" s="18">
        <v>57.81</v>
      </c>
      <c r="C1544" s="18">
        <v>56.08</v>
      </c>
    </row>
    <row r="1545" spans="1:3">
      <c r="A1545" s="21">
        <v>38707</v>
      </c>
      <c r="B1545" s="18">
        <v>58.56</v>
      </c>
      <c r="C1545" s="18">
        <v>56.05</v>
      </c>
    </row>
    <row r="1546" spans="1:3">
      <c r="A1546" s="21">
        <v>38708</v>
      </c>
      <c r="B1546" s="18">
        <v>58.08</v>
      </c>
      <c r="C1546" s="18">
        <v>57.3</v>
      </c>
    </row>
    <row r="1547" spans="1:3">
      <c r="A1547" s="21">
        <v>38709</v>
      </c>
      <c r="B1547" s="18">
        <v>58.08</v>
      </c>
      <c r="C1547" s="18">
        <v>56.28</v>
      </c>
    </row>
    <row r="1548" spans="1:3">
      <c r="A1548" s="21">
        <v>38712</v>
      </c>
      <c r="B1548" s="18"/>
      <c r="C1548" s="18">
        <v>56.54</v>
      </c>
    </row>
    <row r="1549" spans="1:3">
      <c r="A1549" s="21">
        <v>38713</v>
      </c>
      <c r="B1549" s="18">
        <v>58.16</v>
      </c>
      <c r="C1549" s="18"/>
    </row>
    <row r="1550" spans="1:3">
      <c r="A1550" s="21">
        <v>38714</v>
      </c>
      <c r="B1550" s="18">
        <v>59.81</v>
      </c>
      <c r="C1550" s="18">
        <v>56.91</v>
      </c>
    </row>
    <row r="1551" spans="1:3">
      <c r="A1551" s="21">
        <v>38715</v>
      </c>
      <c r="B1551" s="18">
        <v>60.26</v>
      </c>
      <c r="C1551" s="18">
        <v>57.72</v>
      </c>
    </row>
    <row r="1552" spans="1:3">
      <c r="A1552" s="21">
        <v>38716</v>
      </c>
      <c r="B1552" s="18">
        <v>61.06</v>
      </c>
      <c r="C1552" s="18">
        <v>58.34</v>
      </c>
    </row>
    <row r="1553" spans="1:3">
      <c r="A1553" s="21">
        <v>38720</v>
      </c>
      <c r="B1553" s="18">
        <v>63.11</v>
      </c>
      <c r="C1553" s="18">
        <v>61.51</v>
      </c>
    </row>
    <row r="1554" spans="1:3">
      <c r="A1554" s="21">
        <v>38721</v>
      </c>
      <c r="B1554" s="18">
        <v>63.41</v>
      </c>
      <c r="C1554" s="18">
        <v>61.25</v>
      </c>
    </row>
    <row r="1555" spans="1:3">
      <c r="A1555" s="21">
        <v>38722</v>
      </c>
      <c r="B1555" s="18">
        <v>62.81</v>
      </c>
      <c r="C1555" s="18">
        <v>61.68</v>
      </c>
    </row>
    <row r="1556" spans="1:3">
      <c r="A1556" s="21">
        <v>38723</v>
      </c>
      <c r="B1556" s="18">
        <v>64.209999999999994</v>
      </c>
      <c r="C1556" s="18">
        <v>62.43</v>
      </c>
    </row>
    <row r="1557" spans="1:3">
      <c r="A1557" s="21">
        <v>38726</v>
      </c>
      <c r="B1557" s="18">
        <v>63.56</v>
      </c>
      <c r="C1557" s="18">
        <v>62.51</v>
      </c>
    </row>
    <row r="1558" spans="1:3">
      <c r="A1558" s="21">
        <v>38727</v>
      </c>
      <c r="B1558" s="18">
        <v>63.41</v>
      </c>
      <c r="C1558" s="18">
        <v>62.32</v>
      </c>
    </row>
    <row r="1559" spans="1:3">
      <c r="A1559" s="21">
        <v>38728</v>
      </c>
      <c r="B1559" s="18">
        <v>63.91</v>
      </c>
      <c r="C1559" s="18">
        <v>61.54</v>
      </c>
    </row>
    <row r="1560" spans="1:3">
      <c r="A1560" s="21">
        <v>38729</v>
      </c>
      <c r="B1560" s="18">
        <v>63.96</v>
      </c>
      <c r="C1560" s="18">
        <v>62.95</v>
      </c>
    </row>
    <row r="1561" spans="1:3">
      <c r="A1561" s="21">
        <v>38730</v>
      </c>
      <c r="B1561" s="18">
        <v>63.86</v>
      </c>
      <c r="C1561" s="18">
        <v>61.58</v>
      </c>
    </row>
    <row r="1562" spans="1:3">
      <c r="A1562" s="21">
        <v>38733</v>
      </c>
      <c r="B1562" s="18"/>
      <c r="C1562" s="18">
        <v>62.34</v>
      </c>
    </row>
    <row r="1563" spans="1:3">
      <c r="A1563" s="21">
        <v>38734</v>
      </c>
      <c r="B1563" s="18">
        <v>66.36</v>
      </c>
      <c r="C1563" s="18">
        <v>63.22</v>
      </c>
    </row>
    <row r="1564" spans="1:3">
      <c r="A1564" s="21">
        <v>38735</v>
      </c>
      <c r="B1564" s="18">
        <v>65.760000000000005</v>
      </c>
      <c r="C1564" s="18">
        <v>63.6</v>
      </c>
    </row>
    <row r="1565" spans="1:3">
      <c r="A1565" s="21">
        <v>38736</v>
      </c>
      <c r="B1565" s="18">
        <v>66.86</v>
      </c>
      <c r="C1565" s="18">
        <v>63.64</v>
      </c>
    </row>
    <row r="1566" spans="1:3">
      <c r="A1566" s="21">
        <v>38737</v>
      </c>
      <c r="B1566" s="18">
        <v>68.16</v>
      </c>
      <c r="C1566" s="18">
        <v>64.92</v>
      </c>
    </row>
    <row r="1567" spans="1:3">
      <c r="A1567" s="21">
        <v>38740</v>
      </c>
      <c r="B1567" s="18">
        <v>68.06</v>
      </c>
      <c r="C1567" s="18">
        <v>64.56</v>
      </c>
    </row>
    <row r="1568" spans="1:3">
      <c r="A1568" s="21">
        <v>38741</v>
      </c>
      <c r="B1568" s="18">
        <v>66.83</v>
      </c>
      <c r="C1568" s="18">
        <v>63.82</v>
      </c>
    </row>
    <row r="1569" spans="1:3">
      <c r="A1569" s="21">
        <v>38742</v>
      </c>
      <c r="B1569" s="18">
        <v>65.599999999999994</v>
      </c>
      <c r="C1569" s="18">
        <v>62.61</v>
      </c>
    </row>
    <row r="1570" spans="1:3">
      <c r="A1570" s="21">
        <v>38743</v>
      </c>
      <c r="B1570" s="18">
        <v>65.8</v>
      </c>
      <c r="C1570" s="18">
        <v>62.93</v>
      </c>
    </row>
    <row r="1571" spans="1:3">
      <c r="A1571" s="21">
        <v>38744</v>
      </c>
      <c r="B1571" s="18">
        <v>67.81</v>
      </c>
      <c r="C1571" s="18">
        <v>64.95</v>
      </c>
    </row>
    <row r="1572" spans="1:3">
      <c r="A1572" s="21">
        <v>38747</v>
      </c>
      <c r="B1572" s="18">
        <v>68.36</v>
      </c>
      <c r="C1572" s="18">
        <v>65.14</v>
      </c>
    </row>
    <row r="1573" spans="1:3">
      <c r="A1573" s="21">
        <v>38748</v>
      </c>
      <c r="B1573" s="18">
        <v>67.86</v>
      </c>
      <c r="C1573" s="18">
        <v>63.19</v>
      </c>
    </row>
    <row r="1574" spans="1:3">
      <c r="A1574" s="21">
        <v>38749</v>
      </c>
      <c r="B1574" s="18">
        <v>66.61</v>
      </c>
      <c r="C1574" s="18">
        <v>65.64</v>
      </c>
    </row>
    <row r="1575" spans="1:3">
      <c r="A1575" s="21">
        <v>38750</v>
      </c>
      <c r="B1575" s="18">
        <v>64.709999999999994</v>
      </c>
      <c r="C1575" s="18">
        <v>63.49</v>
      </c>
    </row>
    <row r="1576" spans="1:3">
      <c r="A1576" s="21">
        <v>38751</v>
      </c>
      <c r="B1576" s="18">
        <v>65.41</v>
      </c>
      <c r="C1576" s="18">
        <v>62.54</v>
      </c>
    </row>
    <row r="1577" spans="1:3">
      <c r="A1577" s="21">
        <v>38754</v>
      </c>
      <c r="B1577" s="18">
        <v>65.11</v>
      </c>
      <c r="C1577" s="18">
        <v>63.32</v>
      </c>
    </row>
    <row r="1578" spans="1:3">
      <c r="A1578" s="21">
        <v>38755</v>
      </c>
      <c r="B1578" s="18">
        <v>63.01</v>
      </c>
      <c r="C1578" s="18">
        <v>61.64</v>
      </c>
    </row>
    <row r="1579" spans="1:3">
      <c r="A1579" s="21">
        <v>38756</v>
      </c>
      <c r="B1579" s="18">
        <v>62.51</v>
      </c>
      <c r="C1579" s="18">
        <v>60.82</v>
      </c>
    </row>
    <row r="1580" spans="1:3">
      <c r="A1580" s="21">
        <v>38757</v>
      </c>
      <c r="B1580" s="18">
        <v>62.66</v>
      </c>
      <c r="C1580" s="18">
        <v>60.7</v>
      </c>
    </row>
    <row r="1581" spans="1:3">
      <c r="A1581" s="21">
        <v>38758</v>
      </c>
      <c r="B1581" s="18">
        <v>62.01</v>
      </c>
      <c r="C1581" s="18">
        <v>59.66</v>
      </c>
    </row>
    <row r="1582" spans="1:3">
      <c r="A1582" s="21">
        <v>38761</v>
      </c>
      <c r="B1582" s="18">
        <v>61.26</v>
      </c>
      <c r="C1582" s="18">
        <v>59.16</v>
      </c>
    </row>
    <row r="1583" spans="1:3">
      <c r="A1583" s="21">
        <v>38762</v>
      </c>
      <c r="B1583" s="18">
        <v>59.61</v>
      </c>
      <c r="C1583" s="18">
        <v>58.27</v>
      </c>
    </row>
    <row r="1584" spans="1:3">
      <c r="A1584" s="21">
        <v>38763</v>
      </c>
      <c r="B1584" s="18">
        <v>57.61</v>
      </c>
      <c r="C1584" s="18">
        <v>57.67</v>
      </c>
    </row>
    <row r="1585" spans="1:3">
      <c r="A1585" s="21">
        <v>38764</v>
      </c>
      <c r="B1585" s="18">
        <v>58.61</v>
      </c>
      <c r="C1585" s="18">
        <v>56.78</v>
      </c>
    </row>
    <row r="1586" spans="1:3">
      <c r="A1586" s="21">
        <v>38765</v>
      </c>
      <c r="B1586" s="18">
        <v>59.76</v>
      </c>
      <c r="C1586" s="18">
        <v>58.34</v>
      </c>
    </row>
    <row r="1587" spans="1:3">
      <c r="A1587" s="21">
        <v>38768</v>
      </c>
      <c r="B1587" s="18"/>
      <c r="C1587" s="18">
        <v>60.05</v>
      </c>
    </row>
    <row r="1588" spans="1:3">
      <c r="A1588" s="21">
        <v>38769</v>
      </c>
      <c r="B1588" s="18">
        <v>61.21</v>
      </c>
      <c r="C1588" s="18">
        <v>59.35</v>
      </c>
    </row>
    <row r="1589" spans="1:3">
      <c r="A1589" s="21">
        <v>38770</v>
      </c>
      <c r="B1589" s="18">
        <v>59.03</v>
      </c>
      <c r="C1589" s="18">
        <v>58.71</v>
      </c>
    </row>
    <row r="1590" spans="1:3">
      <c r="A1590" s="21">
        <v>38771</v>
      </c>
      <c r="B1590" s="18">
        <v>58.03</v>
      </c>
      <c r="C1590" s="18">
        <v>58.71</v>
      </c>
    </row>
    <row r="1591" spans="1:3">
      <c r="A1591" s="21">
        <v>38772</v>
      </c>
      <c r="B1591" s="18">
        <v>61.46</v>
      </c>
      <c r="C1591" s="18">
        <v>60.13</v>
      </c>
    </row>
    <row r="1592" spans="1:3">
      <c r="A1592" s="21">
        <v>38775</v>
      </c>
      <c r="B1592" s="18">
        <v>61.01</v>
      </c>
      <c r="C1592" s="18">
        <v>59.44</v>
      </c>
    </row>
    <row r="1593" spans="1:3">
      <c r="A1593" s="21">
        <v>38776</v>
      </c>
      <c r="B1593" s="18">
        <v>61.37</v>
      </c>
      <c r="C1593" s="18">
        <v>59.78</v>
      </c>
    </row>
    <row r="1594" spans="1:3">
      <c r="A1594" s="21">
        <v>38777</v>
      </c>
      <c r="B1594" s="18">
        <v>62.01</v>
      </c>
      <c r="C1594" s="18">
        <v>61.12</v>
      </c>
    </row>
    <row r="1595" spans="1:3">
      <c r="A1595" s="21">
        <v>38778</v>
      </c>
      <c r="B1595" s="18">
        <v>63.36</v>
      </c>
      <c r="C1595" s="18">
        <v>62.27</v>
      </c>
    </row>
    <row r="1596" spans="1:3">
      <c r="A1596" s="21">
        <v>38779</v>
      </c>
      <c r="B1596" s="18">
        <v>63.61</v>
      </c>
      <c r="C1596" s="18">
        <v>62.69</v>
      </c>
    </row>
    <row r="1597" spans="1:3">
      <c r="A1597" s="21">
        <v>38782</v>
      </c>
      <c r="B1597" s="18">
        <v>62.46</v>
      </c>
      <c r="C1597" s="18">
        <v>61.41</v>
      </c>
    </row>
    <row r="1598" spans="1:3">
      <c r="A1598" s="21">
        <v>38783</v>
      </c>
      <c r="B1598" s="18">
        <v>61.51</v>
      </c>
      <c r="C1598" s="18">
        <v>59.79</v>
      </c>
    </row>
    <row r="1599" spans="1:3">
      <c r="A1599" s="21">
        <v>38784</v>
      </c>
      <c r="B1599" s="18">
        <v>60.06</v>
      </c>
      <c r="C1599" s="18">
        <v>58.42</v>
      </c>
    </row>
    <row r="1600" spans="1:3">
      <c r="A1600" s="21">
        <v>38785</v>
      </c>
      <c r="B1600" s="18">
        <v>60.51</v>
      </c>
      <c r="C1600" s="18">
        <v>58.82</v>
      </c>
    </row>
    <row r="1601" spans="1:3">
      <c r="A1601" s="21">
        <v>38786</v>
      </c>
      <c r="B1601" s="18">
        <v>59.91</v>
      </c>
      <c r="C1601" s="18">
        <v>59.04</v>
      </c>
    </row>
    <row r="1602" spans="1:3">
      <c r="A1602" s="21">
        <v>38789</v>
      </c>
      <c r="B1602" s="18">
        <v>61.81</v>
      </c>
      <c r="C1602" s="18">
        <v>60.99</v>
      </c>
    </row>
    <row r="1603" spans="1:3">
      <c r="A1603" s="21">
        <v>38790</v>
      </c>
      <c r="B1603" s="18">
        <v>63.01</v>
      </c>
      <c r="C1603" s="18">
        <v>62.39</v>
      </c>
    </row>
    <row r="1604" spans="1:3">
      <c r="A1604" s="21">
        <v>38791</v>
      </c>
      <c r="B1604" s="18">
        <v>62.11</v>
      </c>
      <c r="C1604" s="18">
        <v>63.12</v>
      </c>
    </row>
    <row r="1605" spans="1:3">
      <c r="A1605" s="21">
        <v>38792</v>
      </c>
      <c r="B1605" s="18">
        <v>63.46</v>
      </c>
      <c r="C1605" s="18">
        <v>62.07</v>
      </c>
    </row>
    <row r="1606" spans="1:3">
      <c r="A1606" s="21">
        <v>38793</v>
      </c>
      <c r="B1606" s="18">
        <v>62.81</v>
      </c>
      <c r="C1606" s="18">
        <v>63.54</v>
      </c>
    </row>
    <row r="1607" spans="1:3">
      <c r="A1607" s="21">
        <v>38796</v>
      </c>
      <c r="B1607" s="18">
        <v>60.31</v>
      </c>
      <c r="C1607" s="18">
        <v>62.3</v>
      </c>
    </row>
    <row r="1608" spans="1:3">
      <c r="A1608" s="21">
        <v>38797</v>
      </c>
      <c r="B1608" s="18">
        <v>60.41</v>
      </c>
      <c r="C1608" s="18">
        <v>59.96</v>
      </c>
    </row>
    <row r="1609" spans="1:3">
      <c r="A1609" s="21">
        <v>38798</v>
      </c>
      <c r="B1609" s="18">
        <v>60.03</v>
      </c>
      <c r="C1609" s="18">
        <v>61.23</v>
      </c>
    </row>
    <row r="1610" spans="1:3">
      <c r="A1610" s="21">
        <v>38799</v>
      </c>
      <c r="B1610" s="18">
        <v>62.13</v>
      </c>
      <c r="C1610" s="18">
        <v>61.76</v>
      </c>
    </row>
    <row r="1611" spans="1:3">
      <c r="A1611" s="21">
        <v>38800</v>
      </c>
      <c r="B1611" s="18">
        <v>63.9</v>
      </c>
      <c r="C1611" s="18">
        <v>62.78</v>
      </c>
    </row>
    <row r="1612" spans="1:3">
      <c r="A1612" s="21">
        <v>38803</v>
      </c>
      <c r="B1612" s="18">
        <v>63.75</v>
      </c>
      <c r="C1612" s="18">
        <v>62.59</v>
      </c>
    </row>
    <row r="1613" spans="1:3">
      <c r="A1613" s="21">
        <v>38804</v>
      </c>
      <c r="B1613" s="18">
        <v>65.650000000000006</v>
      </c>
      <c r="C1613" s="18">
        <v>64.31</v>
      </c>
    </row>
    <row r="1614" spans="1:3">
      <c r="A1614" s="21">
        <v>38805</v>
      </c>
      <c r="B1614" s="18">
        <v>66</v>
      </c>
      <c r="C1614" s="18">
        <v>64.88</v>
      </c>
    </row>
    <row r="1615" spans="1:3">
      <c r="A1615" s="21">
        <v>38806</v>
      </c>
      <c r="B1615" s="18">
        <v>66.7</v>
      </c>
      <c r="C1615" s="18">
        <v>65.95</v>
      </c>
    </row>
    <row r="1616" spans="1:3">
      <c r="A1616" s="21">
        <v>38807</v>
      </c>
      <c r="B1616" s="18">
        <v>66.25</v>
      </c>
      <c r="C1616" s="18">
        <v>66.06</v>
      </c>
    </row>
    <row r="1617" spans="1:3">
      <c r="A1617" s="21">
        <v>38810</v>
      </c>
      <c r="B1617" s="18">
        <v>66.069999999999993</v>
      </c>
      <c r="C1617" s="18">
        <v>67.28</v>
      </c>
    </row>
    <row r="1618" spans="1:3">
      <c r="A1618" s="21">
        <v>38811</v>
      </c>
      <c r="B1618" s="18">
        <v>65.75</v>
      </c>
      <c r="C1618" s="18">
        <v>65.930000000000007</v>
      </c>
    </row>
    <row r="1619" spans="1:3">
      <c r="A1619" s="21">
        <v>38812</v>
      </c>
      <c r="B1619" s="18">
        <v>66.760000000000005</v>
      </c>
      <c r="C1619" s="18">
        <v>66.739999999999995</v>
      </c>
    </row>
    <row r="1620" spans="1:3">
      <c r="A1620" s="21">
        <v>38813</v>
      </c>
      <c r="B1620" s="18">
        <v>67.22</v>
      </c>
      <c r="C1620" s="18">
        <v>67.58</v>
      </c>
    </row>
    <row r="1621" spans="1:3">
      <c r="A1621" s="21">
        <v>38814</v>
      </c>
      <c r="B1621" s="18">
        <v>67.02</v>
      </c>
      <c r="C1621" s="18">
        <v>67.11</v>
      </c>
    </row>
    <row r="1622" spans="1:3">
      <c r="A1622" s="21">
        <v>38817</v>
      </c>
      <c r="B1622" s="18">
        <v>68.290000000000006</v>
      </c>
      <c r="C1622" s="18">
        <v>68.2</v>
      </c>
    </row>
    <row r="1623" spans="1:3">
      <c r="A1623" s="21">
        <v>38818</v>
      </c>
      <c r="B1623" s="18">
        <v>69.03</v>
      </c>
      <c r="C1623" s="18">
        <v>68.52</v>
      </c>
    </row>
    <row r="1624" spans="1:3">
      <c r="A1624" s="21">
        <v>38819</v>
      </c>
      <c r="B1624" s="18">
        <v>68.53</v>
      </c>
      <c r="C1624" s="18">
        <v>69.540000000000006</v>
      </c>
    </row>
    <row r="1625" spans="1:3">
      <c r="A1625" s="21">
        <v>38820</v>
      </c>
      <c r="B1625" s="18">
        <v>69.53</v>
      </c>
      <c r="C1625" s="18">
        <v>69.39</v>
      </c>
    </row>
    <row r="1626" spans="1:3">
      <c r="A1626" s="21">
        <v>38824</v>
      </c>
      <c r="B1626" s="18">
        <v>70.3</v>
      </c>
      <c r="C1626" s="18"/>
    </row>
    <row r="1627" spans="1:3">
      <c r="A1627" s="21">
        <v>38825</v>
      </c>
      <c r="B1627" s="18">
        <v>71.28</v>
      </c>
      <c r="C1627" s="18">
        <v>70.97</v>
      </c>
    </row>
    <row r="1628" spans="1:3">
      <c r="A1628" s="21">
        <v>38826</v>
      </c>
      <c r="B1628" s="18">
        <v>72.069999999999993</v>
      </c>
      <c r="C1628" s="18">
        <v>72.69</v>
      </c>
    </row>
    <row r="1629" spans="1:3">
      <c r="A1629" s="21">
        <v>38827</v>
      </c>
      <c r="B1629" s="18">
        <v>71.959999999999994</v>
      </c>
      <c r="C1629" s="18">
        <v>72.569999999999993</v>
      </c>
    </row>
    <row r="1630" spans="1:3">
      <c r="A1630" s="21">
        <v>38828</v>
      </c>
      <c r="B1630" s="18">
        <v>73.73</v>
      </c>
      <c r="C1630" s="18">
        <v>73.94</v>
      </c>
    </row>
    <row r="1631" spans="1:3">
      <c r="A1631" s="21">
        <v>38831</v>
      </c>
      <c r="B1631" s="18">
        <v>70.19</v>
      </c>
      <c r="C1631" s="18">
        <v>73.959999999999994</v>
      </c>
    </row>
    <row r="1632" spans="1:3">
      <c r="A1632" s="21">
        <v>38832</v>
      </c>
      <c r="B1632" s="18">
        <v>67.430000000000007</v>
      </c>
      <c r="C1632" s="18">
        <v>72.86</v>
      </c>
    </row>
    <row r="1633" spans="1:3">
      <c r="A1633" s="21">
        <v>38833</v>
      </c>
      <c r="B1633" s="18">
        <v>71.709999999999994</v>
      </c>
      <c r="C1633" s="18">
        <v>73.459999999999994</v>
      </c>
    </row>
    <row r="1634" spans="1:3">
      <c r="A1634" s="21">
        <v>38834</v>
      </c>
      <c r="B1634" s="18">
        <v>70.760000000000005</v>
      </c>
      <c r="C1634" s="18">
        <v>71.790000000000006</v>
      </c>
    </row>
    <row r="1635" spans="1:3">
      <c r="A1635" s="21">
        <v>38835</v>
      </c>
      <c r="B1635" s="18">
        <v>71.8</v>
      </c>
      <c r="C1635" s="18">
        <v>72.150000000000006</v>
      </c>
    </row>
    <row r="1636" spans="1:3">
      <c r="A1636" s="21">
        <v>38838</v>
      </c>
      <c r="B1636" s="18">
        <v>73.75</v>
      </c>
      <c r="C1636" s="18">
        <v>73.37</v>
      </c>
    </row>
    <row r="1637" spans="1:3">
      <c r="A1637" s="21">
        <v>38839</v>
      </c>
      <c r="B1637" s="18">
        <v>74.62</v>
      </c>
      <c r="C1637" s="18">
        <v>74.45</v>
      </c>
    </row>
    <row r="1638" spans="1:3">
      <c r="A1638" s="21">
        <v>38840</v>
      </c>
      <c r="B1638" s="18">
        <v>72.260000000000005</v>
      </c>
      <c r="C1638" s="18">
        <v>73.73</v>
      </c>
    </row>
    <row r="1639" spans="1:3">
      <c r="A1639" s="21">
        <v>38841</v>
      </c>
      <c r="B1639" s="18">
        <v>69.98</v>
      </c>
      <c r="C1639" s="18">
        <v>71.84</v>
      </c>
    </row>
    <row r="1640" spans="1:3">
      <c r="A1640" s="21">
        <v>38842</v>
      </c>
      <c r="B1640" s="18">
        <v>70.09</v>
      </c>
      <c r="C1640" s="18">
        <v>71.22</v>
      </c>
    </row>
    <row r="1641" spans="1:3">
      <c r="A1641" s="21">
        <v>38845</v>
      </c>
      <c r="B1641" s="18">
        <v>69.75</v>
      </c>
      <c r="C1641" s="18">
        <v>68.260000000000005</v>
      </c>
    </row>
    <row r="1642" spans="1:3">
      <c r="A1642" s="21">
        <v>38846</v>
      </c>
      <c r="B1642" s="18">
        <v>70.709999999999994</v>
      </c>
      <c r="C1642" s="18">
        <v>70.599999999999994</v>
      </c>
    </row>
    <row r="1643" spans="1:3">
      <c r="A1643" s="21">
        <v>38847</v>
      </c>
      <c r="B1643" s="18">
        <v>72.150000000000006</v>
      </c>
      <c r="C1643" s="18">
        <v>69.83</v>
      </c>
    </row>
    <row r="1644" spans="1:3">
      <c r="A1644" s="21">
        <v>38848</v>
      </c>
      <c r="B1644" s="18">
        <v>73</v>
      </c>
      <c r="C1644" s="18">
        <v>72.2</v>
      </c>
    </row>
    <row r="1645" spans="1:3">
      <c r="A1645" s="21">
        <v>38849</v>
      </c>
      <c r="B1645" s="18">
        <v>71.87</v>
      </c>
      <c r="C1645" s="18">
        <v>71.3</v>
      </c>
    </row>
    <row r="1646" spans="1:3">
      <c r="A1646" s="21">
        <v>38852</v>
      </c>
      <c r="B1646" s="18">
        <v>69.25</v>
      </c>
      <c r="C1646" s="18">
        <v>68.69</v>
      </c>
    </row>
    <row r="1647" spans="1:3">
      <c r="A1647" s="21">
        <v>38853</v>
      </c>
      <c r="B1647" s="18">
        <v>69.400000000000006</v>
      </c>
      <c r="C1647" s="18">
        <v>68.66</v>
      </c>
    </row>
    <row r="1648" spans="1:3">
      <c r="A1648" s="21">
        <v>38854</v>
      </c>
      <c r="B1648" s="18">
        <v>68.650000000000006</v>
      </c>
      <c r="C1648" s="18">
        <v>67.52</v>
      </c>
    </row>
    <row r="1649" spans="1:3">
      <c r="A1649" s="21">
        <v>38855</v>
      </c>
      <c r="B1649" s="18">
        <v>69.63</v>
      </c>
      <c r="C1649" s="18">
        <v>67.39</v>
      </c>
    </row>
    <row r="1650" spans="1:3">
      <c r="A1650" s="21">
        <v>38856</v>
      </c>
      <c r="B1650" s="18">
        <v>68.44</v>
      </c>
      <c r="C1650" s="18">
        <v>66.930000000000007</v>
      </c>
    </row>
    <row r="1651" spans="1:3">
      <c r="A1651" s="21">
        <v>38859</v>
      </c>
      <c r="B1651" s="18">
        <v>69.23</v>
      </c>
      <c r="C1651" s="18">
        <v>66.52</v>
      </c>
    </row>
    <row r="1652" spans="1:3">
      <c r="A1652" s="21">
        <v>38860</v>
      </c>
      <c r="B1652" s="18">
        <v>70.78</v>
      </c>
      <c r="C1652" s="18">
        <v>68.97</v>
      </c>
    </row>
    <row r="1653" spans="1:3">
      <c r="A1653" s="21">
        <v>38861</v>
      </c>
      <c r="B1653" s="18">
        <v>69.47</v>
      </c>
      <c r="C1653" s="18">
        <v>68.45</v>
      </c>
    </row>
    <row r="1654" spans="1:3">
      <c r="A1654" s="21">
        <v>38862</v>
      </c>
      <c r="B1654" s="18">
        <v>70.92</v>
      </c>
      <c r="C1654" s="18">
        <v>68.510000000000005</v>
      </c>
    </row>
    <row r="1655" spans="1:3">
      <c r="A1655" s="21">
        <v>38863</v>
      </c>
      <c r="B1655" s="18">
        <v>71.349999999999994</v>
      </c>
      <c r="C1655" s="18">
        <v>69.88</v>
      </c>
    </row>
    <row r="1656" spans="1:3">
      <c r="A1656" s="21">
        <v>38866</v>
      </c>
      <c r="B1656" s="18"/>
      <c r="C1656" s="18">
        <v>69.16</v>
      </c>
    </row>
    <row r="1657" spans="1:3">
      <c r="A1657" s="21">
        <v>38867</v>
      </c>
      <c r="B1657" s="18">
        <v>71.849999999999994</v>
      </c>
      <c r="C1657" s="18">
        <v>69.819999999999993</v>
      </c>
    </row>
    <row r="1658" spans="1:3">
      <c r="A1658" s="21">
        <v>38868</v>
      </c>
      <c r="B1658" s="18">
        <v>71.42</v>
      </c>
      <c r="C1658" s="18">
        <v>67.569999999999993</v>
      </c>
    </row>
    <row r="1659" spans="1:3">
      <c r="A1659" s="21">
        <v>38869</v>
      </c>
      <c r="B1659" s="18">
        <v>70.11</v>
      </c>
      <c r="C1659" s="18">
        <v>68.77</v>
      </c>
    </row>
    <row r="1660" spans="1:3">
      <c r="A1660" s="21">
        <v>38870</v>
      </c>
      <c r="B1660" s="18">
        <v>72.73</v>
      </c>
      <c r="C1660" s="18">
        <v>68.42</v>
      </c>
    </row>
    <row r="1661" spans="1:3">
      <c r="A1661" s="21">
        <v>38873</v>
      </c>
      <c r="B1661" s="18">
        <v>72.5</v>
      </c>
      <c r="C1661" s="18">
        <v>69.13</v>
      </c>
    </row>
    <row r="1662" spans="1:3">
      <c r="A1662" s="21">
        <v>38874</v>
      </c>
      <c r="B1662" s="18">
        <v>72.430000000000007</v>
      </c>
      <c r="C1662" s="18">
        <v>68.25</v>
      </c>
    </row>
    <row r="1663" spans="1:3">
      <c r="A1663" s="21">
        <v>38875</v>
      </c>
      <c r="B1663" s="18">
        <v>70.900000000000006</v>
      </c>
      <c r="C1663" s="18">
        <v>67.17</v>
      </c>
    </row>
    <row r="1664" spans="1:3">
      <c r="A1664" s="21">
        <v>38876</v>
      </c>
      <c r="B1664" s="18">
        <v>70.25</v>
      </c>
      <c r="C1664" s="18">
        <v>65.760000000000005</v>
      </c>
    </row>
    <row r="1665" spans="1:3">
      <c r="A1665" s="21">
        <v>38877</v>
      </c>
      <c r="B1665" s="18">
        <v>71.62</v>
      </c>
      <c r="C1665" s="18">
        <v>69.13</v>
      </c>
    </row>
    <row r="1666" spans="1:3">
      <c r="A1666" s="21">
        <v>38880</v>
      </c>
      <c r="B1666" s="18">
        <v>70.28</v>
      </c>
      <c r="C1666" s="18">
        <v>68.62</v>
      </c>
    </row>
    <row r="1667" spans="1:3">
      <c r="A1667" s="21">
        <v>38881</v>
      </c>
      <c r="B1667" s="18">
        <v>68.48</v>
      </c>
      <c r="C1667" s="18">
        <v>65.67</v>
      </c>
    </row>
    <row r="1668" spans="1:3">
      <c r="A1668" s="21">
        <v>38882</v>
      </c>
      <c r="B1668" s="18">
        <v>69.12</v>
      </c>
      <c r="C1668" s="18">
        <v>65.52</v>
      </c>
    </row>
    <row r="1669" spans="1:3">
      <c r="A1669" s="21">
        <v>38883</v>
      </c>
      <c r="B1669" s="18">
        <v>69.78</v>
      </c>
      <c r="C1669" s="18">
        <v>66.040000000000006</v>
      </c>
    </row>
    <row r="1670" spans="1:3">
      <c r="A1670" s="21">
        <v>38884</v>
      </c>
      <c r="B1670" s="18">
        <v>69.75</v>
      </c>
      <c r="C1670" s="18">
        <v>65.010000000000005</v>
      </c>
    </row>
    <row r="1671" spans="1:3">
      <c r="A1671" s="21">
        <v>38887</v>
      </c>
      <c r="B1671" s="18">
        <v>69.209999999999994</v>
      </c>
      <c r="C1671" s="18">
        <v>66.400000000000006</v>
      </c>
    </row>
    <row r="1672" spans="1:3">
      <c r="A1672" s="21">
        <v>38888</v>
      </c>
      <c r="B1672" s="18">
        <v>69.3</v>
      </c>
      <c r="C1672" s="18">
        <v>67.569999999999993</v>
      </c>
    </row>
    <row r="1673" spans="1:3">
      <c r="A1673" s="21">
        <v>38889</v>
      </c>
      <c r="B1673" s="18">
        <v>70.069999999999993</v>
      </c>
      <c r="C1673" s="18">
        <v>68.17</v>
      </c>
    </row>
    <row r="1674" spans="1:3">
      <c r="A1674" s="21">
        <v>38890</v>
      </c>
      <c r="B1674" s="18">
        <v>70.62</v>
      </c>
      <c r="C1674" s="18">
        <v>69.599999999999994</v>
      </c>
    </row>
    <row r="1675" spans="1:3">
      <c r="A1675" s="21">
        <v>38891</v>
      </c>
      <c r="B1675" s="18">
        <v>70.5</v>
      </c>
      <c r="C1675" s="18">
        <v>69.91</v>
      </c>
    </row>
    <row r="1676" spans="1:3">
      <c r="A1676" s="21">
        <v>38894</v>
      </c>
      <c r="B1676" s="18">
        <v>71.63</v>
      </c>
      <c r="C1676" s="18">
        <v>69.849999999999994</v>
      </c>
    </row>
    <row r="1677" spans="1:3">
      <c r="A1677" s="21">
        <v>38895</v>
      </c>
      <c r="B1677" s="18">
        <v>72.05</v>
      </c>
      <c r="C1677" s="18">
        <v>71.260000000000005</v>
      </c>
    </row>
    <row r="1678" spans="1:3">
      <c r="A1678" s="21">
        <v>38896</v>
      </c>
      <c r="B1678" s="18">
        <v>72.150000000000006</v>
      </c>
      <c r="C1678" s="18">
        <v>71.760000000000005</v>
      </c>
    </row>
    <row r="1679" spans="1:3">
      <c r="A1679" s="21">
        <v>38897</v>
      </c>
      <c r="B1679" s="18">
        <v>73.5</v>
      </c>
      <c r="C1679" s="18">
        <v>73.02</v>
      </c>
    </row>
    <row r="1680" spans="1:3">
      <c r="A1680" s="21">
        <v>38898</v>
      </c>
      <c r="B1680" s="18">
        <v>73.94</v>
      </c>
      <c r="C1680" s="18">
        <v>73.2</v>
      </c>
    </row>
    <row r="1681" spans="1:3">
      <c r="A1681" s="21">
        <v>38901</v>
      </c>
      <c r="B1681" s="18"/>
      <c r="C1681" s="18">
        <v>73.94</v>
      </c>
    </row>
    <row r="1682" spans="1:3">
      <c r="A1682" s="21">
        <v>38902</v>
      </c>
      <c r="B1682" s="18"/>
      <c r="C1682" s="18">
        <v>73.17</v>
      </c>
    </row>
    <row r="1683" spans="1:3">
      <c r="A1683" s="21">
        <v>38903</v>
      </c>
      <c r="B1683" s="18">
        <v>75.2</v>
      </c>
      <c r="C1683" s="18">
        <v>72.88</v>
      </c>
    </row>
    <row r="1684" spans="1:3">
      <c r="A1684" s="21">
        <v>38904</v>
      </c>
      <c r="B1684" s="18">
        <v>75</v>
      </c>
      <c r="C1684" s="18">
        <v>73.12</v>
      </c>
    </row>
    <row r="1685" spans="1:3">
      <c r="A1685" s="21">
        <v>38905</v>
      </c>
      <c r="B1685" s="18">
        <v>73.760000000000005</v>
      </c>
      <c r="C1685" s="18">
        <v>74.14</v>
      </c>
    </row>
    <row r="1686" spans="1:3">
      <c r="A1686" s="21">
        <v>38908</v>
      </c>
      <c r="B1686" s="18">
        <v>73.5</v>
      </c>
      <c r="C1686" s="18">
        <v>72.39</v>
      </c>
    </row>
    <row r="1687" spans="1:3">
      <c r="A1687" s="21">
        <v>38909</v>
      </c>
      <c r="B1687" s="18">
        <v>74.05</v>
      </c>
      <c r="C1687" s="18">
        <v>73.14</v>
      </c>
    </row>
    <row r="1688" spans="1:3">
      <c r="A1688" s="21">
        <v>38910</v>
      </c>
      <c r="B1688" s="18">
        <v>74.989999999999995</v>
      </c>
      <c r="C1688" s="18">
        <v>73.040000000000006</v>
      </c>
    </row>
    <row r="1689" spans="1:3">
      <c r="A1689" s="21">
        <v>38911</v>
      </c>
      <c r="B1689" s="18">
        <v>76.7</v>
      </c>
      <c r="C1689" s="18">
        <v>75.23</v>
      </c>
    </row>
    <row r="1690" spans="1:3">
      <c r="A1690" s="21">
        <v>38912</v>
      </c>
      <c r="B1690" s="18">
        <v>76.8</v>
      </c>
      <c r="C1690" s="18">
        <v>76.13</v>
      </c>
    </row>
    <row r="1691" spans="1:3">
      <c r="A1691" s="21">
        <v>38915</v>
      </c>
      <c r="B1691" s="18">
        <v>75.7</v>
      </c>
      <c r="C1691" s="18">
        <v>75.12</v>
      </c>
    </row>
    <row r="1692" spans="1:3">
      <c r="A1692" s="21">
        <v>38916</v>
      </c>
      <c r="B1692" s="18">
        <v>73.87</v>
      </c>
      <c r="C1692" s="18">
        <v>75.319999999999993</v>
      </c>
    </row>
    <row r="1693" spans="1:3">
      <c r="A1693" s="21">
        <v>38917</v>
      </c>
      <c r="B1693" s="18">
        <v>72.790000000000006</v>
      </c>
      <c r="C1693" s="18">
        <v>71.62</v>
      </c>
    </row>
    <row r="1694" spans="1:3">
      <c r="A1694" s="21">
        <v>38918</v>
      </c>
      <c r="B1694" s="18">
        <v>74</v>
      </c>
      <c r="C1694" s="18">
        <v>72.56</v>
      </c>
    </row>
    <row r="1695" spans="1:3">
      <c r="A1695" s="21">
        <v>38919</v>
      </c>
      <c r="B1695" s="18">
        <v>73.52</v>
      </c>
      <c r="C1695" s="18">
        <v>72.959999999999994</v>
      </c>
    </row>
    <row r="1696" spans="1:3">
      <c r="A1696" s="21">
        <v>38922</v>
      </c>
      <c r="B1696" s="18">
        <v>74.290000000000006</v>
      </c>
      <c r="C1696" s="18">
        <v>72.09</v>
      </c>
    </row>
    <row r="1697" spans="1:3">
      <c r="A1697" s="21">
        <v>38923</v>
      </c>
      <c r="B1697" s="18">
        <v>73.459999999999994</v>
      </c>
      <c r="C1697" s="18">
        <v>72.489999999999995</v>
      </c>
    </row>
    <row r="1698" spans="1:3">
      <c r="A1698" s="21">
        <v>38924</v>
      </c>
      <c r="B1698" s="18">
        <v>73.819999999999993</v>
      </c>
      <c r="C1698" s="18">
        <v>73.760000000000005</v>
      </c>
    </row>
    <row r="1699" spans="1:3">
      <c r="A1699" s="21">
        <v>38925</v>
      </c>
      <c r="B1699" s="18">
        <v>74.5</v>
      </c>
      <c r="C1699" s="18">
        <v>75.36</v>
      </c>
    </row>
    <row r="1700" spans="1:3">
      <c r="A1700" s="21">
        <v>38926</v>
      </c>
      <c r="B1700" s="18">
        <v>73.3</v>
      </c>
      <c r="C1700" s="18">
        <v>73.95</v>
      </c>
    </row>
    <row r="1701" spans="1:3">
      <c r="A1701" s="21">
        <v>38929</v>
      </c>
      <c r="B1701" s="18">
        <v>74.56</v>
      </c>
      <c r="C1701" s="18">
        <v>74.75</v>
      </c>
    </row>
    <row r="1702" spans="1:3">
      <c r="A1702" s="21">
        <v>38930</v>
      </c>
      <c r="B1702" s="18">
        <v>74.930000000000007</v>
      </c>
      <c r="C1702" s="18">
        <v>76.39</v>
      </c>
    </row>
    <row r="1703" spans="1:3">
      <c r="A1703" s="21">
        <v>38931</v>
      </c>
      <c r="B1703" s="18">
        <v>76.16</v>
      </c>
      <c r="C1703" s="18">
        <v>77.63</v>
      </c>
    </row>
    <row r="1704" spans="1:3">
      <c r="A1704" s="21">
        <v>38932</v>
      </c>
      <c r="B1704" s="18">
        <v>75.59</v>
      </c>
      <c r="C1704" s="18">
        <v>76.28</v>
      </c>
    </row>
    <row r="1705" spans="1:3">
      <c r="A1705" s="21">
        <v>38933</v>
      </c>
      <c r="B1705" s="18">
        <v>74.78</v>
      </c>
      <c r="C1705" s="18">
        <v>76.53</v>
      </c>
    </row>
    <row r="1706" spans="1:3">
      <c r="A1706" s="21">
        <v>38936</v>
      </c>
      <c r="B1706" s="18">
        <v>77.05</v>
      </c>
      <c r="C1706" s="18">
        <v>77.819999999999993</v>
      </c>
    </row>
    <row r="1707" spans="1:3">
      <c r="A1707" s="21">
        <v>38937</v>
      </c>
      <c r="B1707" s="18">
        <v>76.290000000000006</v>
      </c>
      <c r="C1707" s="18">
        <v>77.930000000000007</v>
      </c>
    </row>
    <row r="1708" spans="1:3">
      <c r="A1708" s="21">
        <v>38938</v>
      </c>
      <c r="B1708" s="18">
        <v>76.28</v>
      </c>
      <c r="C1708" s="18">
        <v>78.260000000000005</v>
      </c>
    </row>
    <row r="1709" spans="1:3">
      <c r="A1709" s="21">
        <v>38939</v>
      </c>
      <c r="B1709" s="18">
        <v>74.17</v>
      </c>
      <c r="C1709" s="18">
        <v>75.69</v>
      </c>
    </row>
    <row r="1710" spans="1:3">
      <c r="A1710" s="21">
        <v>38940</v>
      </c>
      <c r="B1710" s="18">
        <v>74.38</v>
      </c>
      <c r="C1710" s="18">
        <v>75.19</v>
      </c>
    </row>
    <row r="1711" spans="1:3">
      <c r="A1711" s="21">
        <v>38943</v>
      </c>
      <c r="B1711" s="18">
        <v>73.33</v>
      </c>
      <c r="C1711" s="18">
        <v>73.78</v>
      </c>
    </row>
    <row r="1712" spans="1:3">
      <c r="A1712" s="21">
        <v>38944</v>
      </c>
      <c r="B1712" s="18">
        <v>72.95</v>
      </c>
      <c r="C1712" s="18">
        <v>73.569999999999993</v>
      </c>
    </row>
    <row r="1713" spans="1:3">
      <c r="A1713" s="21">
        <v>38945</v>
      </c>
      <c r="B1713" s="18">
        <v>71.64</v>
      </c>
      <c r="C1713" s="18">
        <v>72.67</v>
      </c>
    </row>
    <row r="1714" spans="1:3">
      <c r="A1714" s="21">
        <v>38946</v>
      </c>
      <c r="B1714" s="18">
        <v>70.12</v>
      </c>
      <c r="C1714" s="18">
        <v>70.42</v>
      </c>
    </row>
    <row r="1715" spans="1:3">
      <c r="A1715" s="21">
        <v>38947</v>
      </c>
      <c r="B1715" s="18">
        <v>70.930000000000007</v>
      </c>
      <c r="C1715" s="18">
        <v>71.3</v>
      </c>
    </row>
    <row r="1716" spans="1:3">
      <c r="A1716" s="21">
        <v>38950</v>
      </c>
      <c r="B1716" s="18">
        <v>72.45</v>
      </c>
      <c r="C1716" s="18">
        <v>72.42</v>
      </c>
    </row>
    <row r="1717" spans="1:3">
      <c r="A1717" s="21">
        <v>38951</v>
      </c>
      <c r="B1717" s="18">
        <v>72.55</v>
      </c>
      <c r="C1717" s="18">
        <v>72.06</v>
      </c>
    </row>
    <row r="1718" spans="1:3">
      <c r="A1718" s="21">
        <v>38952</v>
      </c>
      <c r="B1718" s="18">
        <v>71.45</v>
      </c>
      <c r="C1718" s="18">
        <v>71.12</v>
      </c>
    </row>
    <row r="1719" spans="1:3">
      <c r="A1719" s="21">
        <v>38953</v>
      </c>
      <c r="B1719" s="18">
        <v>72.02</v>
      </c>
      <c r="C1719" s="18">
        <v>71.400000000000006</v>
      </c>
    </row>
    <row r="1720" spans="1:3">
      <c r="A1720" s="21">
        <v>38954</v>
      </c>
      <c r="B1720" s="18">
        <v>72.13</v>
      </c>
      <c r="C1720" s="18">
        <v>72.58</v>
      </c>
    </row>
    <row r="1721" spans="1:3">
      <c r="A1721" s="21">
        <v>38957</v>
      </c>
      <c r="B1721" s="18">
        <v>70.47</v>
      </c>
      <c r="C1721" s="18">
        <v>69.44</v>
      </c>
    </row>
    <row r="1722" spans="1:3">
      <c r="A1722" s="21">
        <v>38958</v>
      </c>
      <c r="B1722" s="18">
        <v>69.739999999999995</v>
      </c>
      <c r="C1722" s="18">
        <v>67.010000000000005</v>
      </c>
    </row>
    <row r="1723" spans="1:3">
      <c r="A1723" s="21">
        <v>38959</v>
      </c>
      <c r="B1723" s="18">
        <v>70.2</v>
      </c>
      <c r="C1723" s="18">
        <v>67.150000000000006</v>
      </c>
    </row>
    <row r="1724" spans="1:3">
      <c r="A1724" s="21">
        <v>38960</v>
      </c>
      <c r="B1724" s="18">
        <v>70.38</v>
      </c>
      <c r="C1724" s="18">
        <v>67.66</v>
      </c>
    </row>
    <row r="1725" spans="1:3">
      <c r="A1725" s="21">
        <v>38961</v>
      </c>
      <c r="B1725" s="18">
        <v>69.239999999999995</v>
      </c>
      <c r="C1725" s="18">
        <v>70.489999999999995</v>
      </c>
    </row>
    <row r="1726" spans="1:3">
      <c r="A1726" s="21">
        <v>38964</v>
      </c>
      <c r="B1726" s="18"/>
      <c r="C1726" s="18">
        <v>68.62</v>
      </c>
    </row>
    <row r="1727" spans="1:3">
      <c r="A1727" s="21">
        <v>38965</v>
      </c>
      <c r="B1727" s="18">
        <v>68.7</v>
      </c>
      <c r="C1727" s="18">
        <v>65.94</v>
      </c>
    </row>
    <row r="1728" spans="1:3">
      <c r="A1728" s="21">
        <v>38966</v>
      </c>
      <c r="B1728" s="18">
        <v>67.75</v>
      </c>
      <c r="C1728" s="18">
        <v>65.41</v>
      </c>
    </row>
    <row r="1729" spans="1:3">
      <c r="A1729" s="21">
        <v>38967</v>
      </c>
      <c r="B1729" s="18">
        <v>67.37</v>
      </c>
      <c r="C1729" s="18">
        <v>64.52</v>
      </c>
    </row>
    <row r="1730" spans="1:3">
      <c r="A1730" s="21">
        <v>38968</v>
      </c>
      <c r="B1730" s="18">
        <v>66.3</v>
      </c>
      <c r="C1730" s="18">
        <v>64.3</v>
      </c>
    </row>
    <row r="1731" spans="1:3">
      <c r="A1731" s="21">
        <v>38971</v>
      </c>
      <c r="B1731" s="18">
        <v>65.42</v>
      </c>
      <c r="C1731" s="18">
        <v>62.41</v>
      </c>
    </row>
    <row r="1732" spans="1:3">
      <c r="A1732" s="21">
        <v>38972</v>
      </c>
      <c r="B1732" s="18">
        <v>63.81</v>
      </c>
      <c r="C1732" s="18">
        <v>62.23</v>
      </c>
    </row>
    <row r="1733" spans="1:3">
      <c r="A1733" s="21">
        <v>38973</v>
      </c>
      <c r="B1733" s="18">
        <v>64.09</v>
      </c>
      <c r="C1733" s="18">
        <v>61.28</v>
      </c>
    </row>
    <row r="1734" spans="1:3">
      <c r="A1734" s="21">
        <v>38974</v>
      </c>
      <c r="B1734" s="18">
        <v>63.27</v>
      </c>
      <c r="C1734" s="18">
        <v>60.75</v>
      </c>
    </row>
    <row r="1735" spans="1:3">
      <c r="A1735" s="21">
        <v>38975</v>
      </c>
      <c r="B1735" s="18">
        <v>63.3</v>
      </c>
      <c r="C1735" s="18">
        <v>60.23</v>
      </c>
    </row>
    <row r="1736" spans="1:3">
      <c r="A1736" s="21">
        <v>38978</v>
      </c>
      <c r="B1736" s="18">
        <v>63.84</v>
      </c>
      <c r="C1736" s="18">
        <v>61.47</v>
      </c>
    </row>
    <row r="1737" spans="1:3">
      <c r="A1737" s="21">
        <v>38979</v>
      </c>
      <c r="B1737" s="18">
        <v>61.77</v>
      </c>
      <c r="C1737" s="18">
        <v>62.52</v>
      </c>
    </row>
    <row r="1738" spans="1:3">
      <c r="A1738" s="21">
        <v>38980</v>
      </c>
      <c r="B1738" s="18">
        <v>60</v>
      </c>
      <c r="C1738" s="18">
        <v>59.09</v>
      </c>
    </row>
    <row r="1739" spans="1:3">
      <c r="A1739" s="21">
        <v>38981</v>
      </c>
      <c r="B1739" s="18">
        <v>61.62</v>
      </c>
      <c r="C1739" s="18">
        <v>59.27</v>
      </c>
    </row>
    <row r="1740" spans="1:3">
      <c r="A1740" s="21">
        <v>38982</v>
      </c>
      <c r="B1740" s="18">
        <v>59.79</v>
      </c>
      <c r="C1740" s="18">
        <v>58.81</v>
      </c>
    </row>
    <row r="1741" spans="1:3">
      <c r="A1741" s="21">
        <v>38985</v>
      </c>
      <c r="B1741" s="18">
        <v>60.74</v>
      </c>
      <c r="C1741" s="18">
        <v>57.89</v>
      </c>
    </row>
    <row r="1742" spans="1:3">
      <c r="A1742" s="21">
        <v>38986</v>
      </c>
      <c r="B1742" s="18">
        <v>60.63</v>
      </c>
      <c r="C1742" s="18">
        <v>58.53</v>
      </c>
    </row>
    <row r="1743" spans="1:3">
      <c r="A1743" s="21">
        <v>38987</v>
      </c>
      <c r="B1743" s="18">
        <v>62.96</v>
      </c>
      <c r="C1743" s="18">
        <v>57.6</v>
      </c>
    </row>
    <row r="1744" spans="1:3">
      <c r="A1744" s="21">
        <v>38988</v>
      </c>
      <c r="B1744" s="18">
        <v>62.46</v>
      </c>
      <c r="C1744" s="18">
        <v>60.68</v>
      </c>
    </row>
    <row r="1745" spans="1:3">
      <c r="A1745" s="21">
        <v>38989</v>
      </c>
      <c r="B1745" s="18">
        <v>62.9</v>
      </c>
      <c r="C1745" s="18">
        <v>59.09</v>
      </c>
    </row>
    <row r="1746" spans="1:3">
      <c r="A1746" s="21">
        <v>38992</v>
      </c>
      <c r="B1746" s="18">
        <v>60.96</v>
      </c>
      <c r="C1746" s="18">
        <v>58.8</v>
      </c>
    </row>
    <row r="1747" spans="1:3">
      <c r="A1747" s="21">
        <v>38993</v>
      </c>
      <c r="B1747" s="18">
        <v>58.64</v>
      </c>
      <c r="C1747" s="18">
        <v>56.28</v>
      </c>
    </row>
    <row r="1748" spans="1:3">
      <c r="A1748" s="21">
        <v>38994</v>
      </c>
      <c r="B1748" s="18">
        <v>59.53</v>
      </c>
      <c r="C1748" s="18">
        <v>55.82</v>
      </c>
    </row>
    <row r="1749" spans="1:3">
      <c r="A1749" s="21">
        <v>38995</v>
      </c>
      <c r="B1749" s="18">
        <v>60.02</v>
      </c>
      <c r="C1749" s="18">
        <v>57.93</v>
      </c>
    </row>
    <row r="1750" spans="1:3">
      <c r="A1750" s="21">
        <v>38996</v>
      </c>
      <c r="B1750" s="18">
        <v>59.68</v>
      </c>
      <c r="C1750" s="18">
        <v>56.9</v>
      </c>
    </row>
    <row r="1751" spans="1:3">
      <c r="A1751" s="21">
        <v>38999</v>
      </c>
      <c r="B1751" s="18">
        <v>59.93</v>
      </c>
      <c r="C1751" s="18">
        <v>59.25</v>
      </c>
    </row>
    <row r="1752" spans="1:3">
      <c r="A1752" s="21">
        <v>39000</v>
      </c>
      <c r="B1752" s="18">
        <v>58.5</v>
      </c>
      <c r="C1752" s="18">
        <v>57.8</v>
      </c>
    </row>
    <row r="1753" spans="1:3">
      <c r="A1753" s="21">
        <v>39001</v>
      </c>
      <c r="B1753" s="18">
        <v>57.56</v>
      </c>
      <c r="C1753" s="18">
        <v>57.75</v>
      </c>
    </row>
    <row r="1754" spans="1:3">
      <c r="A1754" s="21">
        <v>39002</v>
      </c>
      <c r="B1754" s="18">
        <v>58.23</v>
      </c>
      <c r="C1754" s="18">
        <v>57.87</v>
      </c>
    </row>
    <row r="1755" spans="1:3">
      <c r="A1755" s="21">
        <v>39003</v>
      </c>
      <c r="B1755" s="18">
        <v>58.69</v>
      </c>
      <c r="C1755" s="18">
        <v>58.97</v>
      </c>
    </row>
    <row r="1756" spans="1:3">
      <c r="A1756" s="21">
        <v>39006</v>
      </c>
      <c r="B1756" s="18">
        <v>59.91</v>
      </c>
      <c r="C1756" s="18">
        <v>58.22</v>
      </c>
    </row>
    <row r="1757" spans="1:3">
      <c r="A1757" s="21">
        <v>39007</v>
      </c>
      <c r="B1757" s="18">
        <v>58.91</v>
      </c>
      <c r="C1757" s="18">
        <v>60.13</v>
      </c>
    </row>
    <row r="1758" spans="1:3">
      <c r="A1758" s="21">
        <v>39008</v>
      </c>
      <c r="B1758" s="18">
        <v>57.66</v>
      </c>
      <c r="C1758" s="18">
        <v>58.51</v>
      </c>
    </row>
    <row r="1759" spans="1:3">
      <c r="A1759" s="21">
        <v>39009</v>
      </c>
      <c r="B1759" s="18">
        <v>58.55</v>
      </c>
      <c r="C1759" s="18">
        <v>57.74</v>
      </c>
    </row>
    <row r="1760" spans="1:3">
      <c r="A1760" s="21">
        <v>39010</v>
      </c>
      <c r="B1760" s="18">
        <v>57.35</v>
      </c>
      <c r="C1760" s="18">
        <v>57.94</v>
      </c>
    </row>
    <row r="1761" spans="1:3">
      <c r="A1761" s="21">
        <v>39013</v>
      </c>
      <c r="B1761" s="18">
        <v>56.74</v>
      </c>
      <c r="C1761" s="18">
        <v>56.56</v>
      </c>
    </row>
    <row r="1762" spans="1:3">
      <c r="A1762" s="21">
        <v>39014</v>
      </c>
      <c r="B1762" s="18">
        <v>57.55</v>
      </c>
      <c r="C1762" s="18">
        <v>56.56</v>
      </c>
    </row>
    <row r="1763" spans="1:3">
      <c r="A1763" s="21">
        <v>39015</v>
      </c>
      <c r="B1763" s="18">
        <v>59.09</v>
      </c>
      <c r="C1763" s="18">
        <v>58.79</v>
      </c>
    </row>
    <row r="1764" spans="1:3">
      <c r="A1764" s="21">
        <v>39016</v>
      </c>
      <c r="B1764" s="18">
        <v>60.27</v>
      </c>
      <c r="C1764" s="18">
        <v>58.76</v>
      </c>
    </row>
    <row r="1765" spans="1:3">
      <c r="A1765" s="21">
        <v>39017</v>
      </c>
      <c r="B1765" s="18">
        <v>60.75</v>
      </c>
      <c r="C1765" s="18">
        <v>57.99</v>
      </c>
    </row>
    <row r="1766" spans="1:3">
      <c r="A1766" s="21">
        <v>39020</v>
      </c>
      <c r="B1766" s="18">
        <v>58.41</v>
      </c>
      <c r="C1766" s="18">
        <v>57.08</v>
      </c>
    </row>
    <row r="1767" spans="1:3">
      <c r="A1767" s="21">
        <v>39021</v>
      </c>
      <c r="B1767" s="18">
        <v>58.72</v>
      </c>
      <c r="C1767" s="18">
        <v>56.13</v>
      </c>
    </row>
    <row r="1768" spans="1:3">
      <c r="A1768" s="21">
        <v>39022</v>
      </c>
      <c r="B1768" s="18">
        <v>58.64</v>
      </c>
      <c r="C1768" s="18">
        <v>56.37</v>
      </c>
    </row>
    <row r="1769" spans="1:3">
      <c r="A1769" s="21">
        <v>39023</v>
      </c>
      <c r="B1769" s="18">
        <v>57.87</v>
      </c>
      <c r="C1769" s="18">
        <v>56.26</v>
      </c>
    </row>
    <row r="1770" spans="1:3">
      <c r="A1770" s="21">
        <v>39024</v>
      </c>
      <c r="B1770" s="18">
        <v>59.13</v>
      </c>
      <c r="C1770" s="18">
        <v>56.55</v>
      </c>
    </row>
    <row r="1771" spans="1:3">
      <c r="A1771" s="21">
        <v>39027</v>
      </c>
      <c r="B1771" s="18">
        <v>60.11</v>
      </c>
      <c r="C1771" s="18">
        <v>57.02</v>
      </c>
    </row>
    <row r="1772" spans="1:3">
      <c r="A1772" s="21">
        <v>39028</v>
      </c>
      <c r="B1772" s="18">
        <v>58.94</v>
      </c>
      <c r="C1772" s="18">
        <v>56.99</v>
      </c>
    </row>
    <row r="1773" spans="1:3">
      <c r="A1773" s="21">
        <v>39029</v>
      </c>
      <c r="B1773" s="18">
        <v>59.93</v>
      </c>
      <c r="C1773" s="18">
        <v>57.18</v>
      </c>
    </row>
    <row r="1774" spans="1:3">
      <c r="A1774" s="21">
        <v>39030</v>
      </c>
      <c r="B1774" s="18">
        <v>61.18</v>
      </c>
      <c r="C1774" s="18">
        <v>59.72</v>
      </c>
    </row>
    <row r="1775" spans="1:3">
      <c r="A1775" s="21">
        <v>39031</v>
      </c>
      <c r="B1775" s="18">
        <v>59.66</v>
      </c>
      <c r="C1775" s="18">
        <v>59.18</v>
      </c>
    </row>
    <row r="1776" spans="1:3">
      <c r="A1776" s="21">
        <v>39034</v>
      </c>
      <c r="B1776" s="18">
        <v>58.59</v>
      </c>
      <c r="C1776" s="18">
        <v>56.88</v>
      </c>
    </row>
    <row r="1777" spans="1:3">
      <c r="A1777" s="21">
        <v>39035</v>
      </c>
      <c r="B1777" s="18">
        <v>58.28</v>
      </c>
      <c r="C1777" s="18">
        <v>57.9</v>
      </c>
    </row>
    <row r="1778" spans="1:3">
      <c r="A1778" s="21">
        <v>39036</v>
      </c>
      <c r="B1778" s="18">
        <v>58.79</v>
      </c>
      <c r="C1778" s="18">
        <v>57.97</v>
      </c>
    </row>
    <row r="1779" spans="1:3">
      <c r="A1779" s="21">
        <v>39037</v>
      </c>
      <c r="B1779" s="18">
        <v>56.23</v>
      </c>
      <c r="C1779" s="18">
        <v>59.5</v>
      </c>
    </row>
    <row r="1780" spans="1:3">
      <c r="A1780" s="21">
        <v>39038</v>
      </c>
      <c r="B1780" s="18">
        <v>55.9</v>
      </c>
      <c r="C1780" s="18">
        <v>57.01</v>
      </c>
    </row>
    <row r="1781" spans="1:3">
      <c r="A1781" s="21">
        <v>39041</v>
      </c>
      <c r="B1781" s="18">
        <v>56.42</v>
      </c>
      <c r="C1781" s="18">
        <v>57.38</v>
      </c>
    </row>
    <row r="1782" spans="1:3">
      <c r="A1782" s="21">
        <v>39042</v>
      </c>
      <c r="B1782" s="18">
        <v>58.01</v>
      </c>
      <c r="C1782" s="18">
        <v>59.53</v>
      </c>
    </row>
    <row r="1783" spans="1:3">
      <c r="A1783" s="21">
        <v>39043</v>
      </c>
      <c r="B1783" s="18">
        <v>57.28</v>
      </c>
      <c r="C1783" s="18">
        <v>58.66</v>
      </c>
    </row>
    <row r="1784" spans="1:3">
      <c r="A1784" s="21">
        <v>39044</v>
      </c>
      <c r="B1784" s="18"/>
      <c r="C1784" s="18">
        <v>59.7</v>
      </c>
    </row>
    <row r="1785" spans="1:3">
      <c r="A1785" s="21">
        <v>39045</v>
      </c>
      <c r="B1785" s="18"/>
      <c r="C1785" s="18">
        <v>60.72</v>
      </c>
    </row>
    <row r="1786" spans="1:3">
      <c r="A1786" s="21">
        <v>39048</v>
      </c>
      <c r="B1786" s="18">
        <v>60.3</v>
      </c>
      <c r="C1786" s="18">
        <v>60.52</v>
      </c>
    </row>
    <row r="1787" spans="1:3">
      <c r="A1787" s="21">
        <v>39049</v>
      </c>
      <c r="B1787" s="18">
        <v>60.97</v>
      </c>
      <c r="C1787" s="18">
        <v>61.22</v>
      </c>
    </row>
    <row r="1788" spans="1:3">
      <c r="A1788" s="21">
        <v>39050</v>
      </c>
      <c r="B1788" s="18">
        <v>62.45</v>
      </c>
      <c r="C1788" s="18">
        <v>62.13</v>
      </c>
    </row>
    <row r="1789" spans="1:3">
      <c r="A1789" s="21">
        <v>39051</v>
      </c>
      <c r="B1789" s="18">
        <v>62.97</v>
      </c>
      <c r="C1789" s="18">
        <v>64.36</v>
      </c>
    </row>
    <row r="1790" spans="1:3">
      <c r="A1790" s="21">
        <v>39052</v>
      </c>
      <c r="B1790" s="18">
        <v>63.43</v>
      </c>
      <c r="C1790" s="18">
        <v>64.739999999999995</v>
      </c>
    </row>
    <row r="1791" spans="1:3">
      <c r="A1791" s="21">
        <v>39055</v>
      </c>
      <c r="B1791" s="18">
        <v>62.39</v>
      </c>
      <c r="C1791" s="18">
        <v>63.97</v>
      </c>
    </row>
    <row r="1792" spans="1:3">
      <c r="A1792" s="21">
        <v>39056</v>
      </c>
      <c r="B1792" s="18">
        <v>62.4</v>
      </c>
      <c r="C1792" s="18">
        <v>63.65</v>
      </c>
    </row>
    <row r="1793" spans="1:3">
      <c r="A1793" s="21">
        <v>39057</v>
      </c>
      <c r="B1793" s="18">
        <v>62.2</v>
      </c>
      <c r="C1793" s="18">
        <v>63.7</v>
      </c>
    </row>
    <row r="1794" spans="1:3">
      <c r="A1794" s="21">
        <v>39058</v>
      </c>
      <c r="B1794" s="18">
        <v>62.54</v>
      </c>
      <c r="C1794" s="18">
        <v>63.17</v>
      </c>
    </row>
    <row r="1795" spans="1:3">
      <c r="A1795" s="21">
        <v>39059</v>
      </c>
      <c r="B1795" s="18">
        <v>62.06</v>
      </c>
      <c r="C1795" s="18">
        <v>63.67</v>
      </c>
    </row>
    <row r="1796" spans="1:3">
      <c r="A1796" s="21">
        <v>39062</v>
      </c>
      <c r="B1796" s="18">
        <v>61.26</v>
      </c>
      <c r="C1796" s="18">
        <v>62.59</v>
      </c>
    </row>
    <row r="1797" spans="1:3">
      <c r="A1797" s="21">
        <v>39063</v>
      </c>
      <c r="B1797" s="18">
        <v>61.06</v>
      </c>
      <c r="C1797" s="18">
        <v>62.58</v>
      </c>
    </row>
    <row r="1798" spans="1:3">
      <c r="A1798" s="21">
        <v>39064</v>
      </c>
      <c r="B1798" s="18">
        <v>61.34</v>
      </c>
      <c r="C1798" s="18">
        <v>61.89</v>
      </c>
    </row>
    <row r="1799" spans="1:3">
      <c r="A1799" s="21">
        <v>39065</v>
      </c>
      <c r="B1799" s="18">
        <v>62.48</v>
      </c>
      <c r="C1799" s="18">
        <v>62.85</v>
      </c>
    </row>
    <row r="1800" spans="1:3">
      <c r="A1800" s="21">
        <v>39066</v>
      </c>
      <c r="B1800" s="18">
        <v>63.4</v>
      </c>
      <c r="C1800" s="18">
        <v>62.91</v>
      </c>
    </row>
    <row r="1801" spans="1:3">
      <c r="A1801" s="21">
        <v>39069</v>
      </c>
      <c r="B1801" s="18">
        <v>62.19</v>
      </c>
      <c r="C1801" s="18">
        <v>62.81</v>
      </c>
    </row>
    <row r="1802" spans="1:3">
      <c r="A1802" s="21">
        <v>39070</v>
      </c>
      <c r="B1802" s="18">
        <v>62.87</v>
      </c>
      <c r="C1802" s="18">
        <v>62.19</v>
      </c>
    </row>
    <row r="1803" spans="1:3">
      <c r="A1803" s="21">
        <v>39071</v>
      </c>
      <c r="B1803" s="18">
        <v>63.08</v>
      </c>
      <c r="C1803" s="18">
        <v>63.13</v>
      </c>
    </row>
    <row r="1804" spans="1:3">
      <c r="A1804" s="21">
        <v>39072</v>
      </c>
      <c r="B1804" s="18">
        <v>62.05</v>
      </c>
      <c r="C1804" s="18">
        <v>62.13</v>
      </c>
    </row>
    <row r="1805" spans="1:3">
      <c r="A1805" s="21">
        <v>39073</v>
      </c>
      <c r="B1805" s="18">
        <v>61.81</v>
      </c>
      <c r="C1805" s="18">
        <v>61.92</v>
      </c>
    </row>
    <row r="1806" spans="1:3">
      <c r="A1806" s="21">
        <v>39077</v>
      </c>
      <c r="B1806" s="18">
        <v>61.07</v>
      </c>
      <c r="C1806" s="18"/>
    </row>
    <row r="1807" spans="1:3">
      <c r="A1807" s="21">
        <v>39078</v>
      </c>
      <c r="B1807" s="18">
        <v>60.31</v>
      </c>
      <c r="C1807" s="18">
        <v>60.7</v>
      </c>
    </row>
    <row r="1808" spans="1:3">
      <c r="A1808" s="21">
        <v>39079</v>
      </c>
      <c r="B1808" s="18">
        <v>60.39</v>
      </c>
      <c r="C1808" s="18">
        <v>59.41</v>
      </c>
    </row>
    <row r="1809" spans="1:3">
      <c r="A1809" s="21">
        <v>39080</v>
      </c>
      <c r="B1809" s="18">
        <v>60.85</v>
      </c>
      <c r="C1809" s="18">
        <v>58.96</v>
      </c>
    </row>
    <row r="1810" spans="1:3">
      <c r="A1810" s="21">
        <v>39084</v>
      </c>
      <c r="B1810" s="18">
        <v>60.77</v>
      </c>
      <c r="C1810" s="18">
        <v>58.49</v>
      </c>
    </row>
    <row r="1811" spans="1:3">
      <c r="A1811" s="21">
        <v>39085</v>
      </c>
      <c r="B1811" s="18">
        <v>58.31</v>
      </c>
      <c r="C1811" s="18">
        <v>56.63</v>
      </c>
    </row>
    <row r="1812" spans="1:3">
      <c r="A1812" s="21">
        <v>39086</v>
      </c>
      <c r="B1812" s="18">
        <v>55.65</v>
      </c>
      <c r="C1812" s="18">
        <v>54.58</v>
      </c>
    </row>
    <row r="1813" spans="1:3">
      <c r="A1813" s="21">
        <v>39087</v>
      </c>
      <c r="B1813" s="18">
        <v>56.29</v>
      </c>
      <c r="C1813" s="18">
        <v>52.82</v>
      </c>
    </row>
    <row r="1814" spans="1:3">
      <c r="A1814" s="21">
        <v>39090</v>
      </c>
      <c r="B1814" s="18">
        <v>56.08</v>
      </c>
      <c r="C1814" s="18">
        <v>52.82</v>
      </c>
    </row>
    <row r="1815" spans="1:3">
      <c r="A1815" s="21">
        <v>39091</v>
      </c>
      <c r="B1815" s="18">
        <v>55.65</v>
      </c>
      <c r="C1815" s="18">
        <v>52.38</v>
      </c>
    </row>
    <row r="1816" spans="1:3">
      <c r="A1816" s="21">
        <v>39092</v>
      </c>
      <c r="B1816" s="18">
        <v>53.95</v>
      </c>
      <c r="C1816" s="18">
        <v>52.11</v>
      </c>
    </row>
    <row r="1817" spans="1:3">
      <c r="A1817" s="21">
        <v>39093</v>
      </c>
      <c r="B1817" s="18">
        <v>51.91</v>
      </c>
      <c r="C1817" s="18">
        <v>51.68</v>
      </c>
    </row>
    <row r="1818" spans="1:3">
      <c r="A1818" s="21">
        <v>39094</v>
      </c>
      <c r="B1818" s="18">
        <v>52.96</v>
      </c>
      <c r="C1818" s="18">
        <v>49.95</v>
      </c>
    </row>
    <row r="1819" spans="1:3">
      <c r="A1819" s="21">
        <v>39098</v>
      </c>
      <c r="B1819" s="18">
        <v>51.23</v>
      </c>
      <c r="C1819" s="18">
        <v>51.28</v>
      </c>
    </row>
    <row r="1820" spans="1:3">
      <c r="A1820" s="21">
        <v>39099</v>
      </c>
      <c r="B1820" s="18">
        <v>52.3</v>
      </c>
      <c r="C1820" s="18">
        <v>51.19</v>
      </c>
    </row>
    <row r="1821" spans="1:3">
      <c r="A1821" s="21">
        <v>39100</v>
      </c>
      <c r="B1821" s="18">
        <v>50.51</v>
      </c>
      <c r="C1821" s="18">
        <v>50.83</v>
      </c>
    </row>
    <row r="1822" spans="1:3">
      <c r="A1822" s="21">
        <v>39101</v>
      </c>
      <c r="B1822" s="18">
        <v>51.98</v>
      </c>
      <c r="C1822" s="18">
        <v>52.29</v>
      </c>
    </row>
    <row r="1823" spans="1:3">
      <c r="A1823" s="21">
        <v>39104</v>
      </c>
      <c r="B1823" s="18">
        <v>51.11</v>
      </c>
      <c r="C1823" s="18">
        <v>54.34</v>
      </c>
    </row>
    <row r="1824" spans="1:3">
      <c r="A1824" s="21">
        <v>39105</v>
      </c>
      <c r="B1824" s="18">
        <v>53.61</v>
      </c>
      <c r="C1824" s="18">
        <v>53.93</v>
      </c>
    </row>
    <row r="1825" spans="1:3">
      <c r="A1825" s="21">
        <v>39106</v>
      </c>
      <c r="B1825" s="18">
        <v>54.24</v>
      </c>
      <c r="C1825" s="18">
        <v>55.11</v>
      </c>
    </row>
    <row r="1826" spans="1:3">
      <c r="A1826" s="21">
        <v>39107</v>
      </c>
      <c r="B1826" s="18">
        <v>53.49</v>
      </c>
      <c r="C1826" s="18">
        <v>55.67</v>
      </c>
    </row>
    <row r="1827" spans="1:3">
      <c r="A1827" s="21">
        <v>39108</v>
      </c>
      <c r="B1827" s="18">
        <v>55.38</v>
      </c>
      <c r="C1827" s="18">
        <v>55.29</v>
      </c>
    </row>
    <row r="1828" spans="1:3">
      <c r="A1828" s="21">
        <v>39111</v>
      </c>
      <c r="B1828" s="18">
        <v>54.01</v>
      </c>
      <c r="C1828" s="18">
        <v>54.71</v>
      </c>
    </row>
    <row r="1829" spans="1:3">
      <c r="A1829" s="21">
        <v>39112</v>
      </c>
      <c r="B1829" s="18">
        <v>57.03</v>
      </c>
      <c r="C1829" s="18">
        <v>54.69</v>
      </c>
    </row>
    <row r="1830" spans="1:3">
      <c r="A1830" s="21">
        <v>39113</v>
      </c>
      <c r="B1830" s="18">
        <v>58.17</v>
      </c>
      <c r="C1830" s="18">
        <v>56.52</v>
      </c>
    </row>
    <row r="1831" spans="1:3">
      <c r="A1831" s="21">
        <v>39114</v>
      </c>
      <c r="B1831" s="18">
        <v>57.35</v>
      </c>
      <c r="C1831" s="18">
        <v>56.74</v>
      </c>
    </row>
    <row r="1832" spans="1:3">
      <c r="A1832" s="21">
        <v>39115</v>
      </c>
      <c r="B1832" s="18">
        <v>59.01</v>
      </c>
      <c r="C1832" s="18">
        <v>56.93</v>
      </c>
    </row>
    <row r="1833" spans="1:3">
      <c r="A1833" s="21">
        <v>39118</v>
      </c>
      <c r="B1833" s="18">
        <v>58.69</v>
      </c>
      <c r="C1833" s="18">
        <v>58.67</v>
      </c>
    </row>
    <row r="1834" spans="1:3">
      <c r="A1834" s="21">
        <v>39119</v>
      </c>
      <c r="B1834" s="18">
        <v>58.91</v>
      </c>
      <c r="C1834" s="18">
        <v>58.04</v>
      </c>
    </row>
    <row r="1835" spans="1:3">
      <c r="A1835" s="21">
        <v>39120</v>
      </c>
      <c r="B1835" s="18">
        <v>57.75</v>
      </c>
      <c r="C1835" s="18">
        <v>58.35</v>
      </c>
    </row>
    <row r="1836" spans="1:3">
      <c r="A1836" s="21">
        <v>39121</v>
      </c>
      <c r="B1836" s="18">
        <v>59.76</v>
      </c>
      <c r="C1836" s="18">
        <v>57.24</v>
      </c>
    </row>
    <row r="1837" spans="1:3">
      <c r="A1837" s="21">
        <v>39122</v>
      </c>
      <c r="B1837" s="18">
        <v>59.86</v>
      </c>
      <c r="C1837" s="18">
        <v>57.21</v>
      </c>
    </row>
    <row r="1838" spans="1:3">
      <c r="A1838" s="21">
        <v>39125</v>
      </c>
      <c r="B1838" s="18">
        <v>57.76</v>
      </c>
      <c r="C1838" s="18">
        <v>55.52</v>
      </c>
    </row>
    <row r="1839" spans="1:3">
      <c r="A1839" s="21">
        <v>39126</v>
      </c>
      <c r="B1839" s="18">
        <v>58.98</v>
      </c>
      <c r="C1839" s="18">
        <v>56.12</v>
      </c>
    </row>
    <row r="1840" spans="1:3">
      <c r="A1840" s="21">
        <v>39127</v>
      </c>
      <c r="B1840" s="18">
        <v>58</v>
      </c>
      <c r="C1840" s="18">
        <v>55.05</v>
      </c>
    </row>
    <row r="1841" spans="1:3">
      <c r="A1841" s="21">
        <v>39128</v>
      </c>
      <c r="B1841" s="18">
        <v>57.92</v>
      </c>
      <c r="C1841" s="18">
        <v>54.25</v>
      </c>
    </row>
    <row r="1842" spans="1:3">
      <c r="A1842" s="21">
        <v>39129</v>
      </c>
      <c r="B1842" s="18">
        <v>59.38</v>
      </c>
      <c r="C1842" s="18">
        <v>56.78</v>
      </c>
    </row>
    <row r="1843" spans="1:3">
      <c r="A1843" s="21">
        <v>39133</v>
      </c>
      <c r="B1843" s="18">
        <v>58.32</v>
      </c>
      <c r="C1843" s="18">
        <v>55.91</v>
      </c>
    </row>
    <row r="1844" spans="1:3">
      <c r="A1844" s="21">
        <v>39134</v>
      </c>
      <c r="B1844" s="18">
        <v>59.4</v>
      </c>
      <c r="C1844" s="18">
        <v>57.74</v>
      </c>
    </row>
    <row r="1845" spans="1:3">
      <c r="A1845" s="21">
        <v>39135</v>
      </c>
      <c r="B1845" s="18">
        <v>60.28</v>
      </c>
      <c r="C1845" s="18">
        <v>58.62</v>
      </c>
    </row>
    <row r="1846" spans="1:3">
      <c r="A1846" s="21">
        <v>39136</v>
      </c>
      <c r="B1846" s="18">
        <v>60.28</v>
      </c>
      <c r="C1846" s="18">
        <v>60.38</v>
      </c>
    </row>
    <row r="1847" spans="1:3">
      <c r="A1847" s="21">
        <v>39139</v>
      </c>
      <c r="B1847" s="18">
        <v>61.41</v>
      </c>
      <c r="C1847" s="18">
        <v>60.34</v>
      </c>
    </row>
    <row r="1848" spans="1:3">
      <c r="A1848" s="21">
        <v>39140</v>
      </c>
      <c r="B1848" s="18">
        <v>61.46</v>
      </c>
      <c r="C1848" s="18">
        <v>60.28</v>
      </c>
    </row>
    <row r="1849" spans="1:3">
      <c r="A1849" s="21">
        <v>39141</v>
      </c>
      <c r="B1849" s="18">
        <v>61.78</v>
      </c>
      <c r="C1849" s="18">
        <v>59.39</v>
      </c>
    </row>
    <row r="1850" spans="1:3">
      <c r="A1850" s="21">
        <v>39142</v>
      </c>
      <c r="B1850" s="18">
        <v>61.97</v>
      </c>
      <c r="C1850" s="18">
        <v>61.18</v>
      </c>
    </row>
    <row r="1851" spans="1:3">
      <c r="A1851" s="21">
        <v>39143</v>
      </c>
      <c r="B1851" s="18">
        <v>61.58</v>
      </c>
      <c r="C1851" s="18">
        <v>61.92</v>
      </c>
    </row>
    <row r="1852" spans="1:3">
      <c r="A1852" s="21">
        <v>39146</v>
      </c>
      <c r="B1852" s="18">
        <v>60.05</v>
      </c>
      <c r="C1852" s="18">
        <v>59.78</v>
      </c>
    </row>
    <row r="1853" spans="1:3">
      <c r="A1853" s="21">
        <v>39147</v>
      </c>
      <c r="B1853" s="18">
        <v>60.66</v>
      </c>
      <c r="C1853" s="18">
        <v>59.68</v>
      </c>
    </row>
    <row r="1854" spans="1:3">
      <c r="A1854" s="21">
        <v>39148</v>
      </c>
      <c r="B1854" s="18">
        <v>61.85</v>
      </c>
      <c r="C1854" s="18">
        <v>61.13</v>
      </c>
    </row>
    <row r="1855" spans="1:3">
      <c r="A1855" s="21">
        <v>39149</v>
      </c>
      <c r="B1855" s="18">
        <v>61.63</v>
      </c>
      <c r="C1855" s="18">
        <v>60.9</v>
      </c>
    </row>
    <row r="1856" spans="1:3">
      <c r="A1856" s="21">
        <v>39150</v>
      </c>
      <c r="B1856" s="18">
        <v>60.06</v>
      </c>
      <c r="C1856" s="18">
        <v>60.25</v>
      </c>
    </row>
    <row r="1857" spans="1:3">
      <c r="A1857" s="21">
        <v>39153</v>
      </c>
      <c r="B1857" s="18">
        <v>58.94</v>
      </c>
      <c r="C1857" s="18">
        <v>60.59</v>
      </c>
    </row>
    <row r="1858" spans="1:3">
      <c r="A1858" s="21">
        <v>39154</v>
      </c>
      <c r="B1858" s="18">
        <v>58.03</v>
      </c>
      <c r="C1858" s="18">
        <v>61.52</v>
      </c>
    </row>
    <row r="1859" spans="1:3">
      <c r="A1859" s="21">
        <v>39155</v>
      </c>
      <c r="B1859" s="18">
        <v>58.15</v>
      </c>
      <c r="C1859" s="18">
        <v>60.89</v>
      </c>
    </row>
    <row r="1860" spans="1:3">
      <c r="A1860" s="21">
        <v>39156</v>
      </c>
      <c r="B1860" s="18">
        <v>57.52</v>
      </c>
      <c r="C1860" s="18">
        <v>60.4</v>
      </c>
    </row>
    <row r="1861" spans="1:3">
      <c r="A1861" s="21">
        <v>39157</v>
      </c>
      <c r="B1861" s="18">
        <v>57.06</v>
      </c>
      <c r="C1861" s="18">
        <v>60.93</v>
      </c>
    </row>
    <row r="1862" spans="1:3">
      <c r="A1862" s="21">
        <v>39160</v>
      </c>
      <c r="B1862" s="18">
        <v>56.65</v>
      </c>
      <c r="C1862" s="18">
        <v>60.49</v>
      </c>
    </row>
    <row r="1863" spans="1:3">
      <c r="A1863" s="21">
        <v>39161</v>
      </c>
      <c r="B1863" s="18">
        <v>56.41</v>
      </c>
      <c r="C1863" s="18">
        <v>60.11</v>
      </c>
    </row>
    <row r="1864" spans="1:3">
      <c r="A1864" s="21">
        <v>39162</v>
      </c>
      <c r="B1864" s="18">
        <v>56.98</v>
      </c>
      <c r="C1864" s="18">
        <v>60.18</v>
      </c>
    </row>
    <row r="1865" spans="1:3">
      <c r="A1865" s="21">
        <v>39163</v>
      </c>
      <c r="B1865" s="18">
        <v>60.21</v>
      </c>
      <c r="C1865" s="18">
        <v>61.57</v>
      </c>
    </row>
    <row r="1866" spans="1:3">
      <c r="A1866" s="21">
        <v>39164</v>
      </c>
      <c r="B1866" s="18">
        <v>61.07</v>
      </c>
      <c r="C1866" s="18">
        <v>63.1</v>
      </c>
    </row>
    <row r="1867" spans="1:3">
      <c r="A1867" s="21">
        <v>39167</v>
      </c>
      <c r="B1867" s="18">
        <v>61.77</v>
      </c>
      <c r="C1867" s="18">
        <v>64.430000000000007</v>
      </c>
    </row>
    <row r="1868" spans="1:3">
      <c r="A1868" s="21">
        <v>39168</v>
      </c>
      <c r="B1868" s="18">
        <v>62.98</v>
      </c>
      <c r="C1868" s="18">
        <v>64.25</v>
      </c>
    </row>
    <row r="1869" spans="1:3">
      <c r="A1869" s="21">
        <v>39169</v>
      </c>
      <c r="B1869" s="18">
        <v>64.11</v>
      </c>
      <c r="C1869" s="18">
        <v>66.150000000000006</v>
      </c>
    </row>
    <row r="1870" spans="1:3">
      <c r="A1870" s="21">
        <v>39170</v>
      </c>
      <c r="B1870" s="18">
        <v>66.099999999999994</v>
      </c>
      <c r="C1870" s="18">
        <v>67.19</v>
      </c>
    </row>
    <row r="1871" spans="1:3">
      <c r="A1871" s="21">
        <v>39171</v>
      </c>
      <c r="B1871" s="18">
        <v>65.94</v>
      </c>
      <c r="C1871" s="18">
        <v>68.47</v>
      </c>
    </row>
    <row r="1872" spans="1:3">
      <c r="A1872" s="21">
        <v>39174</v>
      </c>
      <c r="B1872" s="18">
        <v>66.03</v>
      </c>
      <c r="C1872" s="18">
        <v>68.94</v>
      </c>
    </row>
    <row r="1873" spans="1:3">
      <c r="A1873" s="21">
        <v>39175</v>
      </c>
      <c r="B1873" s="18">
        <v>64.59</v>
      </c>
      <c r="C1873" s="18">
        <v>68</v>
      </c>
    </row>
    <row r="1874" spans="1:3">
      <c r="A1874" s="21">
        <v>39176</v>
      </c>
      <c r="B1874" s="18">
        <v>64.400000000000006</v>
      </c>
      <c r="C1874" s="18">
        <v>68.09</v>
      </c>
    </row>
    <row r="1875" spans="1:3">
      <c r="A1875" s="21">
        <v>39177</v>
      </c>
      <c r="B1875" s="18">
        <v>64.260000000000005</v>
      </c>
      <c r="C1875" s="18">
        <v>69.150000000000006</v>
      </c>
    </row>
    <row r="1876" spans="1:3">
      <c r="A1876" s="21">
        <v>39181</v>
      </c>
      <c r="B1876" s="18">
        <v>61.51</v>
      </c>
      <c r="C1876" s="18"/>
    </row>
    <row r="1877" spans="1:3">
      <c r="A1877" s="21">
        <v>39182</v>
      </c>
      <c r="B1877" s="18">
        <v>61.92</v>
      </c>
      <c r="C1877" s="18">
        <v>67.64</v>
      </c>
    </row>
    <row r="1878" spans="1:3">
      <c r="A1878" s="21">
        <v>39183</v>
      </c>
      <c r="B1878" s="18">
        <v>61.98</v>
      </c>
      <c r="C1878" s="18">
        <v>68.599999999999994</v>
      </c>
    </row>
    <row r="1879" spans="1:3">
      <c r="A1879" s="21">
        <v>39184</v>
      </c>
      <c r="B1879" s="18">
        <v>63.87</v>
      </c>
      <c r="C1879" s="18">
        <v>67.790000000000006</v>
      </c>
    </row>
    <row r="1880" spans="1:3">
      <c r="A1880" s="21">
        <v>39185</v>
      </c>
      <c r="B1880" s="18">
        <v>63.63</v>
      </c>
      <c r="C1880" s="18">
        <v>68.78</v>
      </c>
    </row>
    <row r="1881" spans="1:3">
      <c r="A1881" s="21">
        <v>39188</v>
      </c>
      <c r="B1881" s="18">
        <v>63.63</v>
      </c>
      <c r="C1881" s="18">
        <v>67.099999999999994</v>
      </c>
    </row>
    <row r="1882" spans="1:3">
      <c r="A1882" s="21">
        <v>39189</v>
      </c>
      <c r="B1882" s="18">
        <v>63.14</v>
      </c>
      <c r="C1882" s="18">
        <v>66.34</v>
      </c>
    </row>
    <row r="1883" spans="1:3">
      <c r="A1883" s="21">
        <v>39190</v>
      </c>
      <c r="B1883" s="18">
        <v>63.14</v>
      </c>
      <c r="C1883" s="18">
        <v>65.09</v>
      </c>
    </row>
    <row r="1884" spans="1:3">
      <c r="A1884" s="21">
        <v>39191</v>
      </c>
      <c r="B1884" s="18">
        <v>61.81</v>
      </c>
      <c r="C1884" s="18">
        <v>66.17</v>
      </c>
    </row>
    <row r="1885" spans="1:3">
      <c r="A1885" s="21">
        <v>39192</v>
      </c>
      <c r="B1885" s="18">
        <v>63.56</v>
      </c>
      <c r="C1885" s="18">
        <v>66.34</v>
      </c>
    </row>
    <row r="1886" spans="1:3">
      <c r="A1886" s="21">
        <v>39195</v>
      </c>
      <c r="B1886" s="18">
        <v>65.33</v>
      </c>
      <c r="C1886" s="18">
        <v>66.8</v>
      </c>
    </row>
    <row r="1887" spans="1:3">
      <c r="A1887" s="21">
        <v>39196</v>
      </c>
      <c r="B1887" s="18">
        <v>64.099999999999994</v>
      </c>
      <c r="C1887" s="18">
        <v>67.94</v>
      </c>
    </row>
    <row r="1888" spans="1:3">
      <c r="A1888" s="21">
        <v>39197</v>
      </c>
      <c r="B1888" s="18">
        <v>65.33</v>
      </c>
      <c r="C1888" s="18">
        <v>67.44</v>
      </c>
    </row>
    <row r="1889" spans="1:3">
      <c r="A1889" s="21">
        <v>39198</v>
      </c>
      <c r="B1889" s="18">
        <v>65.08</v>
      </c>
      <c r="C1889" s="18">
        <v>67.510000000000005</v>
      </c>
    </row>
    <row r="1890" spans="1:3">
      <c r="A1890" s="21">
        <v>39199</v>
      </c>
      <c r="B1890" s="18">
        <v>66.45</v>
      </c>
      <c r="C1890" s="18">
        <v>67.28</v>
      </c>
    </row>
    <row r="1891" spans="1:3">
      <c r="A1891" s="21">
        <v>39202</v>
      </c>
      <c r="B1891" s="18">
        <v>65.78</v>
      </c>
      <c r="C1891" s="18">
        <v>67.23</v>
      </c>
    </row>
    <row r="1892" spans="1:3">
      <c r="A1892" s="21">
        <v>39203</v>
      </c>
      <c r="B1892" s="18">
        <v>64.430000000000007</v>
      </c>
      <c r="C1892" s="18">
        <v>67.400000000000006</v>
      </c>
    </row>
    <row r="1893" spans="1:3">
      <c r="A1893" s="21">
        <v>39204</v>
      </c>
      <c r="B1893" s="18">
        <v>63.78</v>
      </c>
      <c r="C1893" s="18">
        <v>65.569999999999993</v>
      </c>
    </row>
    <row r="1894" spans="1:3">
      <c r="A1894" s="21">
        <v>39205</v>
      </c>
      <c r="B1894" s="18">
        <v>63.23</v>
      </c>
      <c r="C1894" s="18">
        <v>64.849999999999994</v>
      </c>
    </row>
    <row r="1895" spans="1:3">
      <c r="A1895" s="21">
        <v>39206</v>
      </c>
      <c r="B1895" s="18">
        <v>61.89</v>
      </c>
      <c r="C1895" s="18">
        <v>65.14</v>
      </c>
    </row>
    <row r="1896" spans="1:3">
      <c r="A1896" s="21">
        <v>39209</v>
      </c>
      <c r="B1896" s="18">
        <v>61.48</v>
      </c>
      <c r="C1896" s="18">
        <v>62.7</v>
      </c>
    </row>
    <row r="1897" spans="1:3">
      <c r="A1897" s="21">
        <v>39210</v>
      </c>
      <c r="B1897" s="18">
        <v>62.26</v>
      </c>
      <c r="C1897" s="18">
        <v>63.55</v>
      </c>
    </row>
    <row r="1898" spans="1:3">
      <c r="A1898" s="21">
        <v>39211</v>
      </c>
      <c r="B1898" s="18">
        <v>61.54</v>
      </c>
      <c r="C1898" s="18">
        <v>63.5</v>
      </c>
    </row>
    <row r="1899" spans="1:3">
      <c r="A1899" s="21">
        <v>39212</v>
      </c>
      <c r="B1899" s="18">
        <v>61.85</v>
      </c>
      <c r="C1899" s="18">
        <v>64.63</v>
      </c>
    </row>
    <row r="1900" spans="1:3">
      <c r="A1900" s="21">
        <v>39213</v>
      </c>
      <c r="B1900" s="18">
        <v>62.35</v>
      </c>
      <c r="C1900" s="18">
        <v>65.180000000000007</v>
      </c>
    </row>
    <row r="1901" spans="1:3">
      <c r="A1901" s="21">
        <v>39216</v>
      </c>
      <c r="B1901" s="18">
        <v>62.55</v>
      </c>
      <c r="C1901" s="18">
        <v>65.86</v>
      </c>
    </row>
    <row r="1902" spans="1:3">
      <c r="A1902" s="21">
        <v>39217</v>
      </c>
      <c r="B1902" s="18">
        <v>63.16</v>
      </c>
      <c r="C1902" s="18">
        <v>66.739999999999995</v>
      </c>
    </row>
    <row r="1903" spans="1:3">
      <c r="A1903" s="21">
        <v>39218</v>
      </c>
      <c r="B1903" s="18">
        <v>62.57</v>
      </c>
      <c r="C1903" s="18">
        <v>66.83</v>
      </c>
    </row>
    <row r="1904" spans="1:3">
      <c r="A1904" s="21">
        <v>39219</v>
      </c>
      <c r="B1904" s="18">
        <v>64.83</v>
      </c>
      <c r="C1904" s="18">
        <v>69.08</v>
      </c>
    </row>
    <row r="1905" spans="1:3">
      <c r="A1905" s="21">
        <v>39220</v>
      </c>
      <c r="B1905" s="18">
        <v>64.930000000000007</v>
      </c>
      <c r="C1905" s="18">
        <v>69.260000000000005</v>
      </c>
    </row>
    <row r="1906" spans="1:3">
      <c r="A1906" s="21">
        <v>39223</v>
      </c>
      <c r="B1906" s="18">
        <v>66.25</v>
      </c>
      <c r="C1906" s="18">
        <v>69.510000000000005</v>
      </c>
    </row>
    <row r="1907" spans="1:3">
      <c r="A1907" s="21">
        <v>39224</v>
      </c>
      <c r="B1907" s="18">
        <v>64.91</v>
      </c>
      <c r="C1907" s="18">
        <v>70.05</v>
      </c>
    </row>
    <row r="1908" spans="1:3">
      <c r="A1908" s="21">
        <v>39225</v>
      </c>
      <c r="B1908" s="18">
        <v>65.099999999999994</v>
      </c>
      <c r="C1908" s="18">
        <v>71.010000000000005</v>
      </c>
    </row>
    <row r="1909" spans="1:3">
      <c r="A1909" s="21">
        <v>39226</v>
      </c>
      <c r="B1909" s="18">
        <v>63.62</v>
      </c>
      <c r="C1909" s="18">
        <v>71.959999999999994</v>
      </c>
    </row>
    <row r="1910" spans="1:3">
      <c r="A1910" s="21">
        <v>39227</v>
      </c>
      <c r="B1910" s="18">
        <v>64.59</v>
      </c>
      <c r="C1910" s="18">
        <v>70.72</v>
      </c>
    </row>
    <row r="1911" spans="1:3">
      <c r="A1911" s="21">
        <v>39231</v>
      </c>
      <c r="B1911" s="18">
        <v>63.19</v>
      </c>
      <c r="C1911" s="18">
        <v>69.31</v>
      </c>
    </row>
    <row r="1912" spans="1:3">
      <c r="A1912" s="21">
        <v>39232</v>
      </c>
      <c r="B1912" s="18">
        <v>63.47</v>
      </c>
      <c r="C1912" s="18">
        <v>67.64</v>
      </c>
    </row>
    <row r="1913" spans="1:3">
      <c r="A1913" s="21">
        <v>39233</v>
      </c>
      <c r="B1913" s="18">
        <v>64.02</v>
      </c>
      <c r="C1913" s="18">
        <v>68.180000000000007</v>
      </c>
    </row>
    <row r="1914" spans="1:3">
      <c r="A1914" s="21">
        <v>39234</v>
      </c>
      <c r="B1914" s="18">
        <v>65.09</v>
      </c>
      <c r="C1914" s="18">
        <v>68.650000000000006</v>
      </c>
    </row>
    <row r="1915" spans="1:3">
      <c r="A1915" s="21">
        <v>39237</v>
      </c>
      <c r="B1915" s="18">
        <v>66.17</v>
      </c>
      <c r="C1915" s="18">
        <v>70.900000000000006</v>
      </c>
    </row>
    <row r="1916" spans="1:3">
      <c r="A1916" s="21">
        <v>39238</v>
      </c>
      <c r="B1916" s="18">
        <v>65.63</v>
      </c>
      <c r="C1916" s="18">
        <v>71.36</v>
      </c>
    </row>
    <row r="1917" spans="1:3">
      <c r="A1917" s="21">
        <v>39239</v>
      </c>
      <c r="B1917" s="18">
        <v>65.97</v>
      </c>
      <c r="C1917" s="18">
        <v>71.5</v>
      </c>
    </row>
    <row r="1918" spans="1:3">
      <c r="A1918" s="21">
        <v>39240</v>
      </c>
      <c r="B1918" s="18">
        <v>66.930000000000007</v>
      </c>
      <c r="C1918" s="18">
        <v>72.36</v>
      </c>
    </row>
    <row r="1919" spans="1:3">
      <c r="A1919" s="21">
        <v>39241</v>
      </c>
      <c r="B1919" s="18">
        <v>64.78</v>
      </c>
      <c r="C1919" s="18">
        <v>70.040000000000006</v>
      </c>
    </row>
    <row r="1920" spans="1:3">
      <c r="A1920" s="21">
        <v>39244</v>
      </c>
      <c r="B1920" s="18">
        <v>65.930000000000007</v>
      </c>
      <c r="C1920" s="18">
        <v>68.849999999999994</v>
      </c>
    </row>
    <row r="1921" spans="1:3">
      <c r="A1921" s="21">
        <v>39245</v>
      </c>
      <c r="B1921" s="18">
        <v>65.36</v>
      </c>
      <c r="C1921" s="18">
        <v>68.56</v>
      </c>
    </row>
    <row r="1922" spans="1:3">
      <c r="A1922" s="21">
        <v>39246</v>
      </c>
      <c r="B1922" s="18">
        <v>66.17</v>
      </c>
      <c r="C1922" s="18">
        <v>69.239999999999995</v>
      </c>
    </row>
    <row r="1923" spans="1:3">
      <c r="A1923" s="21">
        <v>39247</v>
      </c>
      <c r="B1923" s="18">
        <v>67.62</v>
      </c>
      <c r="C1923" s="18">
        <v>71.180000000000007</v>
      </c>
    </row>
    <row r="1924" spans="1:3">
      <c r="A1924" s="21">
        <v>39248</v>
      </c>
      <c r="B1924" s="18">
        <v>68.040000000000006</v>
      </c>
      <c r="C1924" s="18">
        <v>71.63</v>
      </c>
    </row>
    <row r="1925" spans="1:3">
      <c r="A1925" s="21">
        <v>39251</v>
      </c>
      <c r="B1925" s="18">
        <v>69.06</v>
      </c>
      <c r="C1925" s="18">
        <v>72.33</v>
      </c>
    </row>
    <row r="1926" spans="1:3">
      <c r="A1926" s="21">
        <v>39252</v>
      </c>
      <c r="B1926" s="18">
        <v>69.150000000000006</v>
      </c>
      <c r="C1926" s="18">
        <v>72.17</v>
      </c>
    </row>
    <row r="1927" spans="1:3">
      <c r="A1927" s="21">
        <v>39253</v>
      </c>
      <c r="B1927" s="18">
        <v>68.5</v>
      </c>
      <c r="C1927" s="18">
        <v>70.55</v>
      </c>
    </row>
    <row r="1928" spans="1:3">
      <c r="A1928" s="21">
        <v>39254</v>
      </c>
      <c r="B1928" s="18">
        <v>68.349999999999994</v>
      </c>
      <c r="C1928" s="18">
        <v>71.81</v>
      </c>
    </row>
    <row r="1929" spans="1:3">
      <c r="A1929" s="21">
        <v>39255</v>
      </c>
      <c r="B1929" s="18">
        <v>68.849999999999994</v>
      </c>
      <c r="C1929" s="18">
        <v>72.040000000000006</v>
      </c>
    </row>
    <row r="1930" spans="1:3">
      <c r="A1930" s="21">
        <v>39258</v>
      </c>
      <c r="B1930" s="18">
        <v>68.83</v>
      </c>
      <c r="C1930" s="18">
        <v>71.36</v>
      </c>
    </row>
    <row r="1931" spans="1:3">
      <c r="A1931" s="21">
        <v>39259</v>
      </c>
      <c r="B1931" s="18">
        <v>67.78</v>
      </c>
      <c r="C1931" s="18">
        <v>71.41</v>
      </c>
    </row>
    <row r="1932" spans="1:3">
      <c r="A1932" s="21">
        <v>39260</v>
      </c>
      <c r="B1932" s="18">
        <v>68.98</v>
      </c>
      <c r="C1932" s="18">
        <v>71.84</v>
      </c>
    </row>
    <row r="1933" spans="1:3">
      <c r="A1933" s="21">
        <v>39261</v>
      </c>
      <c r="B1933" s="18">
        <v>69.61</v>
      </c>
      <c r="C1933" s="18">
        <v>71.959999999999994</v>
      </c>
    </row>
    <row r="1934" spans="1:3">
      <c r="A1934" s="21">
        <v>39262</v>
      </c>
      <c r="B1934" s="18">
        <v>70.47</v>
      </c>
      <c r="C1934" s="18">
        <v>72.22</v>
      </c>
    </row>
    <row r="1935" spans="1:3">
      <c r="A1935" s="21">
        <v>39265</v>
      </c>
      <c r="B1935" s="18">
        <v>71.11</v>
      </c>
      <c r="C1935" s="18">
        <v>72.900000000000006</v>
      </c>
    </row>
    <row r="1936" spans="1:3">
      <c r="A1936" s="21">
        <v>39266</v>
      </c>
      <c r="B1936" s="18">
        <v>71.41</v>
      </c>
      <c r="C1936" s="18">
        <v>74.260000000000005</v>
      </c>
    </row>
    <row r="1937" spans="1:3">
      <c r="A1937" s="21">
        <v>39268</v>
      </c>
      <c r="B1937" s="18">
        <v>71.81</v>
      </c>
      <c r="C1937" s="18">
        <v>75.400000000000006</v>
      </c>
    </row>
    <row r="1938" spans="1:3">
      <c r="A1938" s="21">
        <v>39269</v>
      </c>
      <c r="B1938" s="18">
        <v>72.8</v>
      </c>
      <c r="C1938" s="18">
        <v>76.58</v>
      </c>
    </row>
    <row r="1939" spans="1:3">
      <c r="A1939" s="21">
        <v>39272</v>
      </c>
      <c r="B1939" s="18">
        <v>72.14</v>
      </c>
      <c r="C1939" s="18">
        <v>77.099999999999994</v>
      </c>
    </row>
    <row r="1940" spans="1:3">
      <c r="A1940" s="21">
        <v>39273</v>
      </c>
      <c r="B1940" s="18">
        <v>72.8</v>
      </c>
      <c r="C1940" s="18">
        <v>77.88</v>
      </c>
    </row>
    <row r="1941" spans="1:3">
      <c r="A1941" s="21">
        <v>39274</v>
      </c>
      <c r="B1941" s="18">
        <v>72.58</v>
      </c>
      <c r="C1941" s="18">
        <v>77.44</v>
      </c>
    </row>
    <row r="1942" spans="1:3">
      <c r="A1942" s="21">
        <v>39275</v>
      </c>
      <c r="B1942" s="18">
        <v>72.55</v>
      </c>
      <c r="C1942" s="18">
        <v>78.239999999999995</v>
      </c>
    </row>
    <row r="1943" spans="1:3">
      <c r="A1943" s="21">
        <v>39276</v>
      </c>
      <c r="B1943" s="18">
        <v>73.89</v>
      </c>
      <c r="C1943" s="18">
        <v>78.12</v>
      </c>
    </row>
    <row r="1944" spans="1:3">
      <c r="A1944" s="21">
        <v>39279</v>
      </c>
      <c r="B1944" s="18">
        <v>74.11</v>
      </c>
      <c r="C1944" s="18">
        <v>78.17</v>
      </c>
    </row>
    <row r="1945" spans="1:3">
      <c r="A1945" s="21">
        <v>39280</v>
      </c>
      <c r="B1945" s="18">
        <v>74.03</v>
      </c>
      <c r="C1945" s="18">
        <v>77.59</v>
      </c>
    </row>
    <row r="1946" spans="1:3">
      <c r="A1946" s="21">
        <v>39281</v>
      </c>
      <c r="B1946" s="18">
        <v>75.03</v>
      </c>
      <c r="C1946" s="18">
        <v>78</v>
      </c>
    </row>
    <row r="1947" spans="1:3">
      <c r="A1947" s="21">
        <v>39282</v>
      </c>
      <c r="B1947" s="18">
        <v>75.900000000000006</v>
      </c>
      <c r="C1947" s="18">
        <v>78.37</v>
      </c>
    </row>
    <row r="1948" spans="1:3">
      <c r="A1948" s="21">
        <v>39283</v>
      </c>
      <c r="B1948" s="18">
        <v>75.53</v>
      </c>
      <c r="C1948" s="18">
        <v>79.09</v>
      </c>
    </row>
    <row r="1949" spans="1:3">
      <c r="A1949" s="21">
        <v>39286</v>
      </c>
      <c r="B1949" s="18">
        <v>74.650000000000006</v>
      </c>
      <c r="C1949" s="18">
        <v>78.36</v>
      </c>
    </row>
    <row r="1950" spans="1:3">
      <c r="A1950" s="21">
        <v>39287</v>
      </c>
      <c r="B1950" s="18">
        <v>73.38</v>
      </c>
      <c r="C1950" s="18">
        <v>75.88</v>
      </c>
    </row>
    <row r="1951" spans="1:3">
      <c r="A1951" s="21">
        <v>39288</v>
      </c>
      <c r="B1951" s="18">
        <v>75.739999999999995</v>
      </c>
      <c r="C1951" s="18">
        <v>75.209999999999994</v>
      </c>
    </row>
    <row r="1952" spans="1:3">
      <c r="A1952" s="21">
        <v>39289</v>
      </c>
      <c r="B1952" s="18">
        <v>74.959999999999994</v>
      </c>
      <c r="C1952" s="18">
        <v>77.28</v>
      </c>
    </row>
    <row r="1953" spans="1:3">
      <c r="A1953" s="21">
        <v>39290</v>
      </c>
      <c r="B1953" s="18">
        <v>77.03</v>
      </c>
      <c r="C1953" s="18">
        <v>76.58</v>
      </c>
    </row>
    <row r="1954" spans="1:3">
      <c r="A1954" s="21">
        <v>39293</v>
      </c>
      <c r="B1954" s="18">
        <v>76.819999999999993</v>
      </c>
      <c r="C1954" s="18">
        <v>76.069999999999993</v>
      </c>
    </row>
    <row r="1955" spans="1:3">
      <c r="A1955" s="21">
        <v>39294</v>
      </c>
      <c r="B1955" s="18">
        <v>78.2</v>
      </c>
      <c r="C1955" s="18">
        <v>77.010000000000005</v>
      </c>
    </row>
    <row r="1956" spans="1:3">
      <c r="A1956" s="21">
        <v>39295</v>
      </c>
      <c r="B1956" s="18">
        <v>76.489999999999995</v>
      </c>
      <c r="C1956" s="18">
        <v>77.11</v>
      </c>
    </row>
    <row r="1957" spans="1:3">
      <c r="A1957" s="21">
        <v>39296</v>
      </c>
      <c r="B1957" s="18">
        <v>76.84</v>
      </c>
      <c r="C1957" s="18">
        <v>76.14</v>
      </c>
    </row>
    <row r="1958" spans="1:3">
      <c r="A1958" s="21">
        <v>39297</v>
      </c>
      <c r="B1958" s="18">
        <v>75.41</v>
      </c>
      <c r="C1958" s="18">
        <v>75.36</v>
      </c>
    </row>
    <row r="1959" spans="1:3">
      <c r="A1959" s="21">
        <v>39300</v>
      </c>
      <c r="B1959" s="18">
        <v>72.03</v>
      </c>
      <c r="C1959" s="18">
        <v>72.69</v>
      </c>
    </row>
    <row r="1960" spans="1:3">
      <c r="A1960" s="21">
        <v>39301</v>
      </c>
      <c r="B1960" s="18">
        <v>72.25</v>
      </c>
      <c r="C1960" s="18">
        <v>70.42</v>
      </c>
    </row>
    <row r="1961" spans="1:3">
      <c r="A1961" s="21">
        <v>39302</v>
      </c>
      <c r="B1961" s="18">
        <v>72.23</v>
      </c>
      <c r="C1961" s="18">
        <v>70.73</v>
      </c>
    </row>
    <row r="1962" spans="1:3">
      <c r="A1962" s="21">
        <v>39303</v>
      </c>
      <c r="B1962" s="18">
        <v>71.62</v>
      </c>
      <c r="C1962" s="18">
        <v>70.08</v>
      </c>
    </row>
    <row r="1963" spans="1:3">
      <c r="A1963" s="21">
        <v>39304</v>
      </c>
      <c r="B1963" s="18">
        <v>71.489999999999995</v>
      </c>
      <c r="C1963" s="18">
        <v>69.569999999999993</v>
      </c>
    </row>
    <row r="1964" spans="1:3">
      <c r="A1964" s="21">
        <v>39307</v>
      </c>
      <c r="B1964" s="18">
        <v>71.599999999999994</v>
      </c>
      <c r="C1964" s="18">
        <v>71.3</v>
      </c>
    </row>
    <row r="1965" spans="1:3">
      <c r="A1965" s="21">
        <v>39308</v>
      </c>
      <c r="B1965" s="18">
        <v>72.400000000000006</v>
      </c>
      <c r="C1965" s="18">
        <v>69.290000000000006</v>
      </c>
    </row>
    <row r="1966" spans="1:3">
      <c r="A1966" s="21">
        <v>39309</v>
      </c>
      <c r="B1966" s="18">
        <v>73.36</v>
      </c>
      <c r="C1966" s="18">
        <v>71.3</v>
      </c>
    </row>
    <row r="1967" spans="1:3">
      <c r="A1967" s="21">
        <v>39310</v>
      </c>
      <c r="B1967" s="18">
        <v>70.989999999999995</v>
      </c>
      <c r="C1967" s="18">
        <v>68.77</v>
      </c>
    </row>
    <row r="1968" spans="1:3">
      <c r="A1968" s="21">
        <v>39311</v>
      </c>
      <c r="B1968" s="18">
        <v>71.900000000000006</v>
      </c>
      <c r="C1968" s="18">
        <v>69.8</v>
      </c>
    </row>
    <row r="1969" spans="1:3">
      <c r="A1969" s="21">
        <v>39314</v>
      </c>
      <c r="B1969" s="18">
        <v>71.12</v>
      </c>
      <c r="C1969" s="18">
        <v>68.37</v>
      </c>
    </row>
    <row r="1970" spans="1:3">
      <c r="A1970" s="21">
        <v>39315</v>
      </c>
      <c r="B1970" s="18">
        <v>69.489999999999995</v>
      </c>
      <c r="C1970" s="18">
        <v>67.88</v>
      </c>
    </row>
    <row r="1971" spans="1:3">
      <c r="A1971" s="21">
        <v>39316</v>
      </c>
      <c r="B1971" s="18">
        <v>69.3</v>
      </c>
      <c r="C1971" s="18">
        <v>67.73</v>
      </c>
    </row>
    <row r="1972" spans="1:3">
      <c r="A1972" s="21">
        <v>39317</v>
      </c>
      <c r="B1972" s="18">
        <v>69.86</v>
      </c>
      <c r="C1972" s="18">
        <v>68.73</v>
      </c>
    </row>
    <row r="1973" spans="1:3">
      <c r="A1973" s="21">
        <v>39318</v>
      </c>
      <c r="B1973" s="18">
        <v>71.17</v>
      </c>
      <c r="C1973" s="18">
        <v>69.489999999999995</v>
      </c>
    </row>
    <row r="1974" spans="1:3">
      <c r="A1974" s="21">
        <v>39321</v>
      </c>
      <c r="B1974" s="18">
        <v>71.98</v>
      </c>
      <c r="C1974" s="18">
        <v>68.849999999999994</v>
      </c>
    </row>
    <row r="1975" spans="1:3">
      <c r="A1975" s="21">
        <v>39322</v>
      </c>
      <c r="B1975" s="18">
        <v>71.790000000000006</v>
      </c>
      <c r="C1975" s="18">
        <v>69.66</v>
      </c>
    </row>
    <row r="1976" spans="1:3">
      <c r="A1976" s="21">
        <v>39323</v>
      </c>
      <c r="B1976" s="18">
        <v>73.52</v>
      </c>
      <c r="C1976" s="18">
        <v>70.48</v>
      </c>
    </row>
    <row r="1977" spans="1:3">
      <c r="A1977" s="21">
        <v>39324</v>
      </c>
      <c r="B1977" s="18">
        <v>73.37</v>
      </c>
      <c r="C1977" s="18">
        <v>71.459999999999994</v>
      </c>
    </row>
    <row r="1978" spans="1:3">
      <c r="A1978" s="21">
        <v>39325</v>
      </c>
      <c r="B1978" s="18">
        <v>73.98</v>
      </c>
      <c r="C1978" s="18">
        <v>72.290000000000006</v>
      </c>
    </row>
    <row r="1979" spans="1:3">
      <c r="A1979" s="21">
        <v>39329</v>
      </c>
      <c r="B1979" s="18">
        <v>75.069999999999993</v>
      </c>
      <c r="C1979" s="18">
        <v>74.22</v>
      </c>
    </row>
    <row r="1980" spans="1:3">
      <c r="A1980" s="21">
        <v>39330</v>
      </c>
      <c r="B1980" s="18">
        <v>75.739999999999995</v>
      </c>
      <c r="C1980" s="18">
        <v>74.72</v>
      </c>
    </row>
    <row r="1981" spans="1:3">
      <c r="A1981" s="21">
        <v>39331</v>
      </c>
      <c r="B1981" s="18">
        <v>76.34</v>
      </c>
      <c r="C1981" s="18">
        <v>76.209999999999994</v>
      </c>
    </row>
    <row r="1982" spans="1:3">
      <c r="A1982" s="21">
        <v>39332</v>
      </c>
      <c r="B1982" s="18">
        <v>76.7</v>
      </c>
      <c r="C1982" s="18">
        <v>75.08</v>
      </c>
    </row>
    <row r="1983" spans="1:3">
      <c r="A1983" s="21">
        <v>39335</v>
      </c>
      <c r="B1983" s="18">
        <v>77.53</v>
      </c>
      <c r="C1983" s="18">
        <v>74.97</v>
      </c>
    </row>
    <row r="1984" spans="1:3">
      <c r="A1984" s="21">
        <v>39336</v>
      </c>
      <c r="B1984" s="18">
        <v>78.16</v>
      </c>
      <c r="C1984" s="18">
        <v>76.23</v>
      </c>
    </row>
    <row r="1985" spans="1:3">
      <c r="A1985" s="21">
        <v>39337</v>
      </c>
      <c r="B1985" s="18">
        <v>79.849999999999994</v>
      </c>
      <c r="C1985" s="18">
        <v>77.150000000000006</v>
      </c>
    </row>
    <row r="1986" spans="1:3">
      <c r="A1986" s="21">
        <v>39338</v>
      </c>
      <c r="B1986" s="18">
        <v>80.05</v>
      </c>
      <c r="C1986" s="18">
        <v>77.84</v>
      </c>
    </row>
    <row r="1987" spans="1:3">
      <c r="A1987" s="21">
        <v>39339</v>
      </c>
      <c r="B1987" s="18">
        <v>79.14</v>
      </c>
      <c r="C1987" s="18">
        <v>78.27</v>
      </c>
    </row>
    <row r="1988" spans="1:3">
      <c r="A1988" s="21">
        <v>39342</v>
      </c>
      <c r="B1988" s="18">
        <v>80.55</v>
      </c>
      <c r="C1988" s="18">
        <v>77.989999999999995</v>
      </c>
    </row>
    <row r="1989" spans="1:3">
      <c r="A1989" s="21">
        <v>39343</v>
      </c>
      <c r="B1989" s="18">
        <v>81.510000000000005</v>
      </c>
      <c r="C1989" s="18">
        <v>77</v>
      </c>
    </row>
    <row r="1990" spans="1:3">
      <c r="A1990" s="21">
        <v>39344</v>
      </c>
      <c r="B1990" s="18">
        <v>81.99</v>
      </c>
      <c r="C1990" s="18">
        <v>78.47</v>
      </c>
    </row>
    <row r="1991" spans="1:3">
      <c r="A1991" s="21">
        <v>39345</v>
      </c>
      <c r="B1991" s="18">
        <v>83.85</v>
      </c>
      <c r="C1991" s="18">
        <v>78.48</v>
      </c>
    </row>
    <row r="1992" spans="1:3">
      <c r="A1992" s="21">
        <v>39346</v>
      </c>
      <c r="B1992" s="18">
        <v>83.38</v>
      </c>
      <c r="C1992" s="18">
        <v>78.91</v>
      </c>
    </row>
    <row r="1993" spans="1:3">
      <c r="A1993" s="21">
        <v>39349</v>
      </c>
      <c r="B1993" s="18">
        <v>82.51</v>
      </c>
      <c r="C1993" s="18">
        <v>77.87</v>
      </c>
    </row>
    <row r="1994" spans="1:3">
      <c r="A1994" s="21">
        <v>39350</v>
      </c>
      <c r="B1994" s="18">
        <v>81.2</v>
      </c>
      <c r="C1994" s="18">
        <v>76.819999999999993</v>
      </c>
    </row>
    <row r="1995" spans="1:3">
      <c r="A1995" s="21">
        <v>39351</v>
      </c>
      <c r="B1995" s="18">
        <v>80.31</v>
      </c>
      <c r="C1995" s="18">
        <v>76.209999999999994</v>
      </c>
    </row>
    <row r="1996" spans="1:3">
      <c r="A1996" s="21">
        <v>39352</v>
      </c>
      <c r="B1996" s="18">
        <v>82.86</v>
      </c>
      <c r="C1996" s="18">
        <v>78.88</v>
      </c>
    </row>
    <row r="1997" spans="1:3">
      <c r="A1997" s="21">
        <v>39353</v>
      </c>
      <c r="B1997" s="18">
        <v>81.64</v>
      </c>
      <c r="C1997" s="18">
        <v>80.97</v>
      </c>
    </row>
    <row r="1998" spans="1:3">
      <c r="A1998" s="21">
        <v>39356</v>
      </c>
      <c r="B1998" s="18">
        <v>80.31</v>
      </c>
      <c r="C1998" s="18">
        <v>78.33</v>
      </c>
    </row>
    <row r="1999" spans="1:3">
      <c r="A1999" s="21">
        <v>39357</v>
      </c>
      <c r="B1999" s="18">
        <v>80</v>
      </c>
      <c r="C1999" s="18">
        <v>76.87</v>
      </c>
    </row>
    <row r="2000" spans="1:3">
      <c r="A2000" s="21">
        <v>39358</v>
      </c>
      <c r="B2000" s="18">
        <v>79.97</v>
      </c>
      <c r="C2000" s="18">
        <v>77.8</v>
      </c>
    </row>
    <row r="2001" spans="1:3">
      <c r="A2001" s="21">
        <v>39359</v>
      </c>
      <c r="B2001" s="18">
        <v>81.48</v>
      </c>
      <c r="C2001" s="18">
        <v>77.84</v>
      </c>
    </row>
    <row r="2002" spans="1:3">
      <c r="A2002" s="21">
        <v>39360</v>
      </c>
      <c r="B2002" s="18">
        <v>81.2</v>
      </c>
      <c r="C2002" s="18">
        <v>79.05</v>
      </c>
    </row>
    <row r="2003" spans="1:3">
      <c r="A2003" s="21">
        <v>39363</v>
      </c>
      <c r="B2003" s="18">
        <v>78.97</v>
      </c>
      <c r="C2003" s="18">
        <v>76.94</v>
      </c>
    </row>
    <row r="2004" spans="1:3">
      <c r="A2004" s="21">
        <v>39364</v>
      </c>
      <c r="B2004" s="18">
        <v>80.23</v>
      </c>
      <c r="C2004" s="18">
        <v>77.819999999999993</v>
      </c>
    </row>
    <row r="2005" spans="1:3">
      <c r="A2005" s="21">
        <v>39365</v>
      </c>
      <c r="B2005" s="18">
        <v>81.3</v>
      </c>
      <c r="C2005" s="18">
        <v>77.849999999999994</v>
      </c>
    </row>
    <row r="2006" spans="1:3">
      <c r="A2006" s="21">
        <v>39366</v>
      </c>
      <c r="B2006" s="18">
        <v>83.05</v>
      </c>
      <c r="C2006" s="18">
        <v>80.83</v>
      </c>
    </row>
    <row r="2007" spans="1:3">
      <c r="A2007" s="21">
        <v>39367</v>
      </c>
      <c r="B2007" s="18">
        <v>83.73</v>
      </c>
      <c r="C2007" s="18">
        <v>80.819999999999993</v>
      </c>
    </row>
    <row r="2008" spans="1:3">
      <c r="A2008" s="21">
        <v>39370</v>
      </c>
      <c r="B2008" s="18">
        <v>86.19</v>
      </c>
      <c r="C2008" s="18">
        <v>82.5</v>
      </c>
    </row>
    <row r="2009" spans="1:3">
      <c r="A2009" s="21">
        <v>39371</v>
      </c>
      <c r="B2009" s="18">
        <v>87.58</v>
      </c>
      <c r="C2009" s="18">
        <v>84.43</v>
      </c>
    </row>
    <row r="2010" spans="1:3">
      <c r="A2010" s="21">
        <v>39372</v>
      </c>
      <c r="B2010" s="18">
        <v>87.19</v>
      </c>
      <c r="C2010" s="18">
        <v>85.24</v>
      </c>
    </row>
    <row r="2011" spans="1:3">
      <c r="A2011" s="21">
        <v>39373</v>
      </c>
      <c r="B2011" s="18">
        <v>89.48</v>
      </c>
      <c r="C2011" s="18">
        <v>85.03</v>
      </c>
    </row>
    <row r="2012" spans="1:3">
      <c r="A2012" s="21">
        <v>39374</v>
      </c>
      <c r="B2012" s="18">
        <v>88.58</v>
      </c>
      <c r="C2012" s="18">
        <v>84.25</v>
      </c>
    </row>
    <row r="2013" spans="1:3">
      <c r="A2013" s="21">
        <v>39377</v>
      </c>
      <c r="B2013" s="18">
        <v>87.6</v>
      </c>
      <c r="C2013" s="18">
        <v>82.72</v>
      </c>
    </row>
    <row r="2014" spans="1:3">
      <c r="A2014" s="21">
        <v>39378</v>
      </c>
      <c r="B2014" s="18">
        <v>86.45</v>
      </c>
      <c r="C2014" s="18">
        <v>82.31</v>
      </c>
    </row>
    <row r="2015" spans="1:3">
      <c r="A2015" s="21">
        <v>39379</v>
      </c>
      <c r="B2015" s="18">
        <v>88.3</v>
      </c>
      <c r="C2015" s="18">
        <v>83.47</v>
      </c>
    </row>
    <row r="2016" spans="1:3">
      <c r="A2016" s="21">
        <v>39380</v>
      </c>
      <c r="B2016" s="18">
        <v>92.09</v>
      </c>
      <c r="C2016" s="18">
        <v>85.4</v>
      </c>
    </row>
    <row r="2017" spans="1:3">
      <c r="A2017" s="21">
        <v>39381</v>
      </c>
      <c r="B2017" s="18">
        <v>91.73</v>
      </c>
      <c r="C2017" s="18">
        <v>84.71</v>
      </c>
    </row>
    <row r="2018" spans="1:3">
      <c r="A2018" s="21">
        <v>39384</v>
      </c>
      <c r="B2018" s="18">
        <v>93.45</v>
      </c>
      <c r="C2018" s="18">
        <v>89.87</v>
      </c>
    </row>
    <row r="2019" spans="1:3">
      <c r="A2019" s="21">
        <v>39385</v>
      </c>
      <c r="B2019" s="18">
        <v>90.33</v>
      </c>
      <c r="C2019" s="18">
        <v>89.87</v>
      </c>
    </row>
    <row r="2020" spans="1:3">
      <c r="A2020" s="21">
        <v>39386</v>
      </c>
      <c r="B2020" s="18">
        <v>94.16</v>
      </c>
      <c r="C2020" s="18">
        <v>89.87</v>
      </c>
    </row>
    <row r="2021" spans="1:3">
      <c r="A2021" s="21">
        <v>39387</v>
      </c>
      <c r="B2021" s="18">
        <v>93.53</v>
      </c>
      <c r="C2021" s="18">
        <v>90.36</v>
      </c>
    </row>
    <row r="2022" spans="1:3">
      <c r="A2022" s="21">
        <v>39388</v>
      </c>
      <c r="B2022" s="18">
        <v>95.81</v>
      </c>
      <c r="C2022" s="18">
        <v>92.11</v>
      </c>
    </row>
    <row r="2023" spans="1:3">
      <c r="A2023" s="21">
        <v>39391</v>
      </c>
      <c r="B2023" s="18">
        <v>94.06</v>
      </c>
      <c r="C2023" s="18">
        <v>92.16</v>
      </c>
    </row>
    <row r="2024" spans="1:3">
      <c r="A2024" s="21">
        <v>39392</v>
      </c>
      <c r="B2024" s="18">
        <v>96.65</v>
      </c>
      <c r="C2024" s="18">
        <v>93.99</v>
      </c>
    </row>
    <row r="2025" spans="1:3">
      <c r="A2025" s="21">
        <v>39393</v>
      </c>
      <c r="B2025" s="18">
        <v>96.46</v>
      </c>
      <c r="C2025" s="18">
        <v>94.85</v>
      </c>
    </row>
    <row r="2026" spans="1:3">
      <c r="A2026" s="21">
        <v>39394</v>
      </c>
      <c r="B2026" s="18">
        <v>95.51</v>
      </c>
      <c r="C2026" s="18">
        <v>94.4</v>
      </c>
    </row>
    <row r="2027" spans="1:3">
      <c r="A2027" s="21">
        <v>39395</v>
      </c>
      <c r="B2027" s="18">
        <v>96.36</v>
      </c>
      <c r="C2027" s="18">
        <v>92.32</v>
      </c>
    </row>
    <row r="2028" spans="1:3">
      <c r="A2028" s="21">
        <v>39398</v>
      </c>
      <c r="B2028" s="18">
        <v>94.4</v>
      </c>
      <c r="C2028" s="18">
        <v>91.56</v>
      </c>
    </row>
    <row r="2029" spans="1:3">
      <c r="A2029" s="21">
        <v>39399</v>
      </c>
      <c r="B2029" s="18">
        <v>91.18</v>
      </c>
      <c r="C2029" s="18">
        <v>89.09</v>
      </c>
    </row>
    <row r="2030" spans="1:3">
      <c r="A2030" s="21">
        <v>39400</v>
      </c>
      <c r="B2030" s="18">
        <v>94.02</v>
      </c>
      <c r="C2030" s="18">
        <v>90.73</v>
      </c>
    </row>
    <row r="2031" spans="1:3">
      <c r="A2031" s="21">
        <v>39401</v>
      </c>
      <c r="B2031" s="18">
        <v>93.37</v>
      </c>
      <c r="C2031" s="18">
        <v>90.32</v>
      </c>
    </row>
    <row r="2032" spans="1:3">
      <c r="A2032" s="21">
        <v>39402</v>
      </c>
      <c r="B2032" s="18">
        <v>94.81</v>
      </c>
      <c r="C2032" s="18">
        <v>91.99</v>
      </c>
    </row>
    <row r="2033" spans="1:3">
      <c r="A2033" s="21">
        <v>39405</v>
      </c>
      <c r="B2033" s="18">
        <v>95.75</v>
      </c>
      <c r="C2033" s="18">
        <v>91.59</v>
      </c>
    </row>
    <row r="2034" spans="1:3">
      <c r="A2034" s="21">
        <v>39406</v>
      </c>
      <c r="B2034" s="18">
        <v>99.16</v>
      </c>
      <c r="C2034" s="18">
        <v>94.13</v>
      </c>
    </row>
    <row r="2035" spans="1:3">
      <c r="A2035" s="21">
        <v>39407</v>
      </c>
      <c r="B2035" s="18">
        <v>98.57</v>
      </c>
      <c r="C2035" s="18">
        <v>94.97</v>
      </c>
    </row>
    <row r="2036" spans="1:3">
      <c r="A2036" s="21">
        <v>39409</v>
      </c>
      <c r="B2036" s="18">
        <v>98.24</v>
      </c>
      <c r="C2036" s="18">
        <v>95.33</v>
      </c>
    </row>
    <row r="2037" spans="1:3">
      <c r="A2037" s="21">
        <v>39412</v>
      </c>
      <c r="B2037" s="18">
        <v>97.66</v>
      </c>
      <c r="C2037" s="18">
        <v>94.88</v>
      </c>
    </row>
    <row r="2038" spans="1:3">
      <c r="A2038" s="21">
        <v>39413</v>
      </c>
      <c r="B2038" s="18">
        <v>94.39</v>
      </c>
      <c r="C2038" s="18">
        <v>93.23</v>
      </c>
    </row>
    <row r="2039" spans="1:3">
      <c r="A2039" s="21">
        <v>39414</v>
      </c>
      <c r="B2039" s="18">
        <v>90.71</v>
      </c>
      <c r="C2039" s="18">
        <v>91.64</v>
      </c>
    </row>
    <row r="2040" spans="1:3">
      <c r="A2040" s="21">
        <v>39415</v>
      </c>
      <c r="B2040" s="18">
        <v>90.98</v>
      </c>
      <c r="C2040" s="18">
        <v>92.34</v>
      </c>
    </row>
    <row r="2041" spans="1:3">
      <c r="A2041" s="21">
        <v>39416</v>
      </c>
      <c r="B2041" s="18">
        <v>88.6</v>
      </c>
      <c r="C2041" s="18">
        <v>88.71</v>
      </c>
    </row>
    <row r="2042" spans="1:3">
      <c r="A2042" s="21">
        <v>39419</v>
      </c>
      <c r="B2042" s="18">
        <v>89.29</v>
      </c>
      <c r="C2042" s="18">
        <v>87.85</v>
      </c>
    </row>
    <row r="2043" spans="1:3">
      <c r="A2043" s="21">
        <v>39420</v>
      </c>
      <c r="B2043" s="18">
        <v>88.31</v>
      </c>
      <c r="C2043" s="18">
        <v>89.97</v>
      </c>
    </row>
    <row r="2044" spans="1:3">
      <c r="A2044" s="21">
        <v>39421</v>
      </c>
      <c r="B2044" s="18">
        <v>87.45</v>
      </c>
      <c r="C2044" s="18">
        <v>90.7</v>
      </c>
    </row>
    <row r="2045" spans="1:3">
      <c r="A2045" s="21">
        <v>39422</v>
      </c>
      <c r="B2045" s="18">
        <v>90.25</v>
      </c>
      <c r="C2045" s="18">
        <v>88.46</v>
      </c>
    </row>
    <row r="2046" spans="1:3">
      <c r="A2046" s="21">
        <v>39423</v>
      </c>
      <c r="B2046" s="18">
        <v>88.23</v>
      </c>
      <c r="C2046" s="18">
        <v>88.46</v>
      </c>
    </row>
    <row r="2047" spans="1:3">
      <c r="A2047" s="21">
        <v>39426</v>
      </c>
      <c r="B2047" s="18">
        <v>87.72</v>
      </c>
      <c r="C2047" s="18">
        <v>87.33</v>
      </c>
    </row>
    <row r="2048" spans="1:3">
      <c r="A2048" s="21">
        <v>39427</v>
      </c>
      <c r="B2048" s="18">
        <v>90.12</v>
      </c>
      <c r="C2048" s="18">
        <v>87.77</v>
      </c>
    </row>
    <row r="2049" spans="1:3">
      <c r="A2049" s="21">
        <v>39428</v>
      </c>
      <c r="B2049" s="18">
        <v>94.41</v>
      </c>
      <c r="C2049" s="18">
        <v>91.69</v>
      </c>
    </row>
    <row r="2050" spans="1:3">
      <c r="A2050" s="21">
        <v>39429</v>
      </c>
      <c r="B2050" s="18">
        <v>92.35</v>
      </c>
      <c r="C2050" s="18">
        <v>92.57</v>
      </c>
    </row>
    <row r="2051" spans="1:3">
      <c r="A2051" s="21">
        <v>39430</v>
      </c>
      <c r="B2051" s="18">
        <v>91.31</v>
      </c>
      <c r="C2051" s="18">
        <v>91.86</v>
      </c>
    </row>
    <row r="2052" spans="1:3">
      <c r="A2052" s="21">
        <v>39433</v>
      </c>
      <c r="B2052" s="18">
        <v>90.69</v>
      </c>
      <c r="C2052" s="18">
        <v>90.32</v>
      </c>
    </row>
    <row r="2053" spans="1:3">
      <c r="A2053" s="21">
        <v>39434</v>
      </c>
      <c r="B2053" s="18">
        <v>89.93</v>
      </c>
      <c r="C2053" s="18">
        <v>90.71</v>
      </c>
    </row>
    <row r="2054" spans="1:3">
      <c r="A2054" s="21">
        <v>39435</v>
      </c>
      <c r="B2054" s="18">
        <v>91.11</v>
      </c>
      <c r="C2054" s="18">
        <v>90.98</v>
      </c>
    </row>
    <row r="2055" spans="1:3">
      <c r="A2055" s="21">
        <v>39436</v>
      </c>
      <c r="B2055" s="18">
        <v>90.88</v>
      </c>
      <c r="C2055" s="18">
        <v>91.06</v>
      </c>
    </row>
    <row r="2056" spans="1:3">
      <c r="A2056" s="21">
        <v>39437</v>
      </c>
      <c r="B2056" s="18">
        <v>93.19</v>
      </c>
      <c r="C2056" s="18">
        <v>91.03</v>
      </c>
    </row>
    <row r="2057" spans="1:3">
      <c r="A2057" s="21">
        <v>39440</v>
      </c>
      <c r="B2057" s="18">
        <v>94</v>
      </c>
      <c r="C2057" s="18">
        <v>91.59</v>
      </c>
    </row>
    <row r="2058" spans="1:3">
      <c r="A2058" s="21">
        <v>39442</v>
      </c>
      <c r="B2058" s="18">
        <v>95.89</v>
      </c>
      <c r="C2058" s="18"/>
    </row>
    <row r="2059" spans="1:3">
      <c r="A2059" s="21">
        <v>39443</v>
      </c>
      <c r="B2059" s="18">
        <v>96.63</v>
      </c>
      <c r="C2059" s="18">
        <v>95.66</v>
      </c>
    </row>
    <row r="2060" spans="1:3">
      <c r="A2060" s="21">
        <v>39444</v>
      </c>
      <c r="B2060" s="18">
        <v>96.03</v>
      </c>
      <c r="C2060" s="18">
        <v>95.92</v>
      </c>
    </row>
    <row r="2061" spans="1:3">
      <c r="A2061" s="21">
        <v>39447</v>
      </c>
      <c r="B2061" s="18">
        <v>95.95</v>
      </c>
      <c r="C2061" s="18">
        <v>93.68</v>
      </c>
    </row>
    <row r="2062" spans="1:3">
      <c r="A2062" s="21">
        <v>39449</v>
      </c>
      <c r="B2062" s="18">
        <v>99.64</v>
      </c>
      <c r="C2062" s="18">
        <v>97.01</v>
      </c>
    </row>
    <row r="2063" spans="1:3">
      <c r="A2063" s="21">
        <v>39450</v>
      </c>
      <c r="B2063" s="18">
        <v>99.17</v>
      </c>
      <c r="C2063" s="18">
        <v>98.45</v>
      </c>
    </row>
    <row r="2064" spans="1:3">
      <c r="A2064" s="21">
        <v>39451</v>
      </c>
      <c r="B2064" s="18">
        <v>97.9</v>
      </c>
      <c r="C2064" s="18">
        <v>96.87</v>
      </c>
    </row>
    <row r="2065" spans="1:3">
      <c r="A2065" s="21">
        <v>39454</v>
      </c>
      <c r="B2065" s="18">
        <v>95.08</v>
      </c>
      <c r="C2065" s="18">
        <v>94.19</v>
      </c>
    </row>
    <row r="2066" spans="1:3">
      <c r="A2066" s="21">
        <v>39455</v>
      </c>
      <c r="B2066" s="18">
        <v>96.43</v>
      </c>
      <c r="C2066" s="18">
        <v>96.37</v>
      </c>
    </row>
    <row r="2067" spans="1:3">
      <c r="A2067" s="21">
        <v>39456</v>
      </c>
      <c r="B2067" s="18">
        <v>95.64</v>
      </c>
      <c r="C2067" s="18">
        <v>96.76</v>
      </c>
    </row>
    <row r="2068" spans="1:3">
      <c r="A2068" s="21">
        <v>39457</v>
      </c>
      <c r="B2068" s="18">
        <v>93.92</v>
      </c>
      <c r="C2068" s="18">
        <v>92.8</v>
      </c>
    </row>
    <row r="2069" spans="1:3">
      <c r="A2069" s="21">
        <v>39458</v>
      </c>
      <c r="B2069" s="18">
        <v>92.74</v>
      </c>
      <c r="C2069" s="18">
        <v>91.86</v>
      </c>
    </row>
    <row r="2070" spans="1:3">
      <c r="A2070" s="21">
        <v>39461</v>
      </c>
      <c r="B2070" s="18">
        <v>94.23</v>
      </c>
      <c r="C2070" s="18">
        <v>92.58</v>
      </c>
    </row>
    <row r="2071" spans="1:3">
      <c r="A2071" s="21">
        <v>39462</v>
      </c>
      <c r="B2071" s="18">
        <v>91.87</v>
      </c>
      <c r="C2071" s="18">
        <v>90.87</v>
      </c>
    </row>
    <row r="2072" spans="1:3">
      <c r="A2072" s="21">
        <v>39463</v>
      </c>
      <c r="B2072" s="18">
        <v>90.8</v>
      </c>
      <c r="C2072" s="18">
        <v>88.1</v>
      </c>
    </row>
    <row r="2073" spans="1:3">
      <c r="A2073" s="21">
        <v>39464</v>
      </c>
      <c r="B2073" s="18">
        <v>90.11</v>
      </c>
      <c r="C2073" s="18">
        <v>88.96</v>
      </c>
    </row>
    <row r="2074" spans="1:3">
      <c r="A2074" s="21">
        <v>39465</v>
      </c>
      <c r="B2074" s="18">
        <v>90.55</v>
      </c>
      <c r="C2074" s="18">
        <v>89.66</v>
      </c>
    </row>
    <row r="2075" spans="1:3">
      <c r="A2075" s="21">
        <v>39469</v>
      </c>
      <c r="B2075" s="18">
        <v>89.64</v>
      </c>
      <c r="C2075" s="18">
        <v>88.11</v>
      </c>
    </row>
    <row r="2076" spans="1:3">
      <c r="A2076" s="21">
        <v>39470</v>
      </c>
      <c r="B2076" s="18">
        <v>87.65</v>
      </c>
      <c r="C2076" s="18">
        <v>87.06</v>
      </c>
    </row>
    <row r="2077" spans="1:3">
      <c r="A2077" s="21">
        <v>39471</v>
      </c>
      <c r="B2077" s="18">
        <v>89.98</v>
      </c>
      <c r="C2077" s="18">
        <v>87.69</v>
      </c>
    </row>
    <row r="2078" spans="1:3">
      <c r="A2078" s="21">
        <v>39472</v>
      </c>
      <c r="B2078" s="18">
        <v>90.37</v>
      </c>
      <c r="C2078" s="18">
        <v>90.96</v>
      </c>
    </row>
    <row r="2079" spans="1:3">
      <c r="A2079" s="21">
        <v>39475</v>
      </c>
      <c r="B2079" s="18">
        <v>90.99</v>
      </c>
      <c r="C2079" s="18">
        <v>90.91</v>
      </c>
    </row>
    <row r="2080" spans="1:3">
      <c r="A2080" s="21">
        <v>39476</v>
      </c>
      <c r="B2080" s="18">
        <v>91.66</v>
      </c>
      <c r="C2080" s="18">
        <v>92.49</v>
      </c>
    </row>
    <row r="2081" spans="1:3">
      <c r="A2081" s="21">
        <v>39477</v>
      </c>
      <c r="B2081" s="18">
        <v>92.34</v>
      </c>
      <c r="C2081" s="18">
        <v>92.46</v>
      </c>
    </row>
    <row r="2082" spans="1:3">
      <c r="A2082" s="21">
        <v>39478</v>
      </c>
      <c r="B2082" s="18">
        <v>91.67</v>
      </c>
      <c r="C2082" s="18">
        <v>91.58</v>
      </c>
    </row>
    <row r="2083" spans="1:3">
      <c r="A2083" s="21">
        <v>39479</v>
      </c>
      <c r="B2083" s="18">
        <v>89.03</v>
      </c>
      <c r="C2083" s="18">
        <v>91.41</v>
      </c>
    </row>
    <row r="2084" spans="1:3">
      <c r="A2084" s="21">
        <v>39482</v>
      </c>
      <c r="B2084" s="18">
        <v>90.07</v>
      </c>
      <c r="C2084" s="18">
        <v>91.09</v>
      </c>
    </row>
    <row r="2085" spans="1:3">
      <c r="A2085" s="21">
        <v>39483</v>
      </c>
      <c r="B2085" s="18">
        <v>88.32</v>
      </c>
      <c r="C2085" s="18">
        <v>89.6</v>
      </c>
    </row>
    <row r="2086" spans="1:3">
      <c r="A2086" s="21">
        <v>39484</v>
      </c>
      <c r="B2086" s="18">
        <v>87.16</v>
      </c>
      <c r="C2086" s="18">
        <v>88.73</v>
      </c>
    </row>
    <row r="2087" spans="1:3">
      <c r="A2087" s="21">
        <v>39485</v>
      </c>
      <c r="B2087" s="18">
        <v>88.07</v>
      </c>
      <c r="C2087" s="18">
        <v>88.55</v>
      </c>
    </row>
    <row r="2088" spans="1:3">
      <c r="A2088" s="21">
        <v>39486</v>
      </c>
      <c r="B2088" s="18">
        <v>91.77</v>
      </c>
      <c r="C2088" s="18">
        <v>91.45</v>
      </c>
    </row>
    <row r="2089" spans="1:3">
      <c r="A2089" s="21">
        <v>39489</v>
      </c>
      <c r="B2089" s="18">
        <v>93.56</v>
      </c>
      <c r="C2089" s="18">
        <v>93.93</v>
      </c>
    </row>
    <row r="2090" spans="1:3">
      <c r="A2090" s="21">
        <v>39490</v>
      </c>
      <c r="B2090" s="18">
        <v>92.82</v>
      </c>
      <c r="C2090" s="18">
        <v>94.28</v>
      </c>
    </row>
    <row r="2091" spans="1:3">
      <c r="A2091" s="21">
        <v>39491</v>
      </c>
      <c r="B2091" s="18">
        <v>93.28</v>
      </c>
      <c r="C2091" s="18">
        <v>93.82</v>
      </c>
    </row>
    <row r="2092" spans="1:3">
      <c r="A2092" s="21">
        <v>39492</v>
      </c>
      <c r="B2092" s="18">
        <v>95.42</v>
      </c>
      <c r="C2092" s="18">
        <v>95.92</v>
      </c>
    </row>
    <row r="2093" spans="1:3">
      <c r="A2093" s="21">
        <v>39493</v>
      </c>
      <c r="B2093" s="18">
        <v>95.57</v>
      </c>
      <c r="C2093" s="18">
        <v>96.96</v>
      </c>
    </row>
    <row r="2094" spans="1:3">
      <c r="A2094" s="21">
        <v>39497</v>
      </c>
      <c r="B2094" s="18">
        <v>99.99</v>
      </c>
      <c r="C2094" s="18">
        <v>97.03</v>
      </c>
    </row>
    <row r="2095" spans="1:3">
      <c r="A2095" s="21">
        <v>39498</v>
      </c>
      <c r="B2095" s="18">
        <v>100.86</v>
      </c>
      <c r="C2095" s="18">
        <v>97.88</v>
      </c>
    </row>
    <row r="2096" spans="1:3">
      <c r="A2096" s="21">
        <v>39499</v>
      </c>
      <c r="B2096" s="18">
        <v>98.57</v>
      </c>
      <c r="C2096" s="18">
        <v>97.52</v>
      </c>
    </row>
    <row r="2097" spans="1:3">
      <c r="A2097" s="21">
        <v>39500</v>
      </c>
      <c r="B2097" s="18">
        <v>99.03</v>
      </c>
      <c r="C2097" s="18">
        <v>96.07</v>
      </c>
    </row>
    <row r="2098" spans="1:3">
      <c r="A2098" s="21">
        <v>39503</v>
      </c>
      <c r="B2098" s="18">
        <v>99.4</v>
      </c>
      <c r="C2098" s="18">
        <v>97.43</v>
      </c>
    </row>
    <row r="2099" spans="1:3">
      <c r="A2099" s="21">
        <v>39504</v>
      </c>
      <c r="B2099" s="18">
        <v>100.83</v>
      </c>
      <c r="C2099" s="18">
        <v>99.05</v>
      </c>
    </row>
    <row r="2100" spans="1:3">
      <c r="A2100" s="21">
        <v>39505</v>
      </c>
      <c r="B2100" s="18">
        <v>99.59</v>
      </c>
      <c r="C2100" s="18">
        <v>98.28</v>
      </c>
    </row>
    <row r="2101" spans="1:3">
      <c r="A2101" s="21">
        <v>39506</v>
      </c>
      <c r="B2101" s="18">
        <v>102.6</v>
      </c>
      <c r="C2101" s="18">
        <v>99.83</v>
      </c>
    </row>
    <row r="2102" spans="1:3">
      <c r="A2102" s="21">
        <v>39507</v>
      </c>
      <c r="B2102" s="18">
        <v>101.78</v>
      </c>
      <c r="C2102" s="18">
        <v>100.9</v>
      </c>
    </row>
    <row r="2103" spans="1:3">
      <c r="A2103" s="21">
        <v>39510</v>
      </c>
      <c r="B2103" s="18">
        <v>102.42</v>
      </c>
      <c r="C2103" s="18">
        <v>101.83</v>
      </c>
    </row>
    <row r="2104" spans="1:3">
      <c r="A2104" s="21">
        <v>39511</v>
      </c>
      <c r="B2104" s="18">
        <v>99.72</v>
      </c>
      <c r="C2104" s="18">
        <v>98.6</v>
      </c>
    </row>
    <row r="2105" spans="1:3">
      <c r="A2105" s="21">
        <v>39512</v>
      </c>
      <c r="B2105" s="18">
        <v>104.45</v>
      </c>
      <c r="C2105" s="18">
        <v>100.95</v>
      </c>
    </row>
    <row r="2106" spans="1:3">
      <c r="A2106" s="21">
        <v>39513</v>
      </c>
      <c r="B2106" s="18">
        <v>105.51</v>
      </c>
      <c r="C2106" s="18">
        <v>103.47</v>
      </c>
    </row>
    <row r="2107" spans="1:3">
      <c r="A2107" s="21">
        <v>39514</v>
      </c>
      <c r="B2107" s="18">
        <v>105.12</v>
      </c>
      <c r="C2107" s="18">
        <v>104.66</v>
      </c>
    </row>
    <row r="2108" spans="1:3">
      <c r="A2108" s="21">
        <v>39517</v>
      </c>
      <c r="B2108" s="18">
        <v>107.9</v>
      </c>
      <c r="C2108" s="18">
        <v>105.33</v>
      </c>
    </row>
    <row r="2109" spans="1:3">
      <c r="A2109" s="21">
        <v>39518</v>
      </c>
      <c r="B2109" s="18">
        <v>108.73</v>
      </c>
      <c r="C2109" s="18">
        <v>106.78</v>
      </c>
    </row>
    <row r="2110" spans="1:3">
      <c r="A2110" s="21">
        <v>39519</v>
      </c>
      <c r="B2110" s="18">
        <v>109.86</v>
      </c>
      <c r="C2110" s="18">
        <v>107.99</v>
      </c>
    </row>
    <row r="2111" spans="1:3">
      <c r="A2111" s="21">
        <v>39520</v>
      </c>
      <c r="B2111" s="18">
        <v>110.21</v>
      </c>
      <c r="C2111" s="18">
        <v>109.18</v>
      </c>
    </row>
    <row r="2112" spans="1:3">
      <c r="A2112" s="21">
        <v>39521</v>
      </c>
      <c r="B2112" s="18">
        <v>110.03</v>
      </c>
      <c r="C2112" s="18">
        <v>109.16</v>
      </c>
    </row>
    <row r="2113" spans="1:3">
      <c r="A2113" s="21">
        <v>39524</v>
      </c>
      <c r="B2113" s="18">
        <v>105.74</v>
      </c>
      <c r="C2113" s="18">
        <v>104.41</v>
      </c>
    </row>
    <row r="2114" spans="1:3">
      <c r="A2114" s="21">
        <v>39525</v>
      </c>
      <c r="B2114" s="18">
        <v>109.57</v>
      </c>
      <c r="C2114" s="18">
        <v>105.35</v>
      </c>
    </row>
    <row r="2115" spans="1:3">
      <c r="A2115" s="21">
        <v>39526</v>
      </c>
      <c r="B2115" s="18">
        <v>103.25</v>
      </c>
      <c r="C2115" s="18">
        <v>102.65</v>
      </c>
    </row>
    <row r="2116" spans="1:3">
      <c r="A2116" s="21">
        <v>39527</v>
      </c>
      <c r="B2116" s="18">
        <v>102.57</v>
      </c>
      <c r="C2116" s="18">
        <v>99.78</v>
      </c>
    </row>
    <row r="2117" spans="1:3">
      <c r="A2117" s="21">
        <v>39531</v>
      </c>
      <c r="B2117" s="18">
        <v>101.7</v>
      </c>
      <c r="C2117" s="18">
        <v>100.93</v>
      </c>
    </row>
    <row r="2118" spans="1:3">
      <c r="A2118" s="21">
        <v>39532</v>
      </c>
      <c r="B2118" s="18">
        <v>101.78</v>
      </c>
      <c r="C2118" s="18">
        <v>99.91</v>
      </c>
    </row>
    <row r="2119" spans="1:3">
      <c r="A2119" s="21">
        <v>39533</v>
      </c>
      <c r="B2119" s="18">
        <v>105.83</v>
      </c>
      <c r="C2119" s="18">
        <v>102.83</v>
      </c>
    </row>
    <row r="2120" spans="1:3">
      <c r="A2120" s="21">
        <v>39534</v>
      </c>
      <c r="B2120" s="18">
        <v>107.56</v>
      </c>
      <c r="C2120" s="18">
        <v>103.89</v>
      </c>
    </row>
    <row r="2121" spans="1:3">
      <c r="A2121" s="21">
        <v>39535</v>
      </c>
      <c r="B2121" s="18">
        <v>105.59</v>
      </c>
      <c r="C2121" s="18">
        <v>102.68</v>
      </c>
    </row>
    <row r="2122" spans="1:3">
      <c r="A2122" s="21">
        <v>39538</v>
      </c>
      <c r="B2122" s="18">
        <v>101.54</v>
      </c>
      <c r="C2122" s="18">
        <v>102.33</v>
      </c>
    </row>
    <row r="2123" spans="1:3">
      <c r="A2123" s="21">
        <v>39539</v>
      </c>
      <c r="B2123" s="18">
        <v>100.92</v>
      </c>
      <c r="C2123" s="18">
        <v>98.69</v>
      </c>
    </row>
    <row r="2124" spans="1:3">
      <c r="A2124" s="21">
        <v>39540</v>
      </c>
      <c r="B2124" s="18">
        <v>104.83</v>
      </c>
      <c r="C2124" s="18">
        <v>98.85</v>
      </c>
    </row>
    <row r="2125" spans="1:3">
      <c r="A2125" s="21">
        <v>39541</v>
      </c>
      <c r="B2125" s="18">
        <v>103.92</v>
      </c>
      <c r="C2125" s="18">
        <v>102.31</v>
      </c>
    </row>
    <row r="2126" spans="1:3">
      <c r="A2126" s="21">
        <v>39542</v>
      </c>
      <c r="B2126" s="18">
        <v>106.09</v>
      </c>
      <c r="C2126" s="18">
        <v>102.21</v>
      </c>
    </row>
    <row r="2127" spans="1:3">
      <c r="A2127" s="21">
        <v>39545</v>
      </c>
      <c r="B2127" s="18">
        <v>108.91</v>
      </c>
      <c r="C2127" s="18">
        <v>105.98</v>
      </c>
    </row>
    <row r="2128" spans="1:3">
      <c r="A2128" s="21">
        <v>39546</v>
      </c>
      <c r="B2128" s="18">
        <v>108.54</v>
      </c>
      <c r="C2128" s="18">
        <v>105.05</v>
      </c>
    </row>
    <row r="2129" spans="1:3">
      <c r="A2129" s="21">
        <v>39547</v>
      </c>
      <c r="B2129" s="18">
        <v>110.89</v>
      </c>
      <c r="C2129" s="18">
        <v>107.46</v>
      </c>
    </row>
    <row r="2130" spans="1:3">
      <c r="A2130" s="21">
        <v>39548</v>
      </c>
      <c r="B2130" s="18">
        <v>110.07</v>
      </c>
      <c r="C2130" s="18">
        <v>107.37</v>
      </c>
    </row>
    <row r="2131" spans="1:3">
      <c r="A2131" s="21">
        <v>39549</v>
      </c>
      <c r="B2131" s="18">
        <v>110.14</v>
      </c>
      <c r="C2131" s="18">
        <v>107.15</v>
      </c>
    </row>
    <row r="2132" spans="1:3">
      <c r="A2132" s="21">
        <v>39552</v>
      </c>
      <c r="B2132" s="18">
        <v>111.71</v>
      </c>
      <c r="C2132" s="18">
        <v>108.32</v>
      </c>
    </row>
    <row r="2133" spans="1:3">
      <c r="A2133" s="21">
        <v>39553</v>
      </c>
      <c r="B2133" s="18">
        <v>113.77</v>
      </c>
      <c r="C2133" s="18">
        <v>110.84</v>
      </c>
    </row>
    <row r="2134" spans="1:3">
      <c r="A2134" s="21">
        <v>39554</v>
      </c>
      <c r="B2134" s="18">
        <v>114.8</v>
      </c>
      <c r="C2134" s="18">
        <v>110.95</v>
      </c>
    </row>
    <row r="2135" spans="1:3">
      <c r="A2135" s="21">
        <v>39555</v>
      </c>
      <c r="B2135" s="18">
        <v>114.8</v>
      </c>
      <c r="C2135" s="18">
        <v>111.34</v>
      </c>
    </row>
    <row r="2136" spans="1:3">
      <c r="A2136" s="21">
        <v>39556</v>
      </c>
      <c r="B2136" s="18">
        <v>116.56</v>
      </c>
      <c r="C2136" s="18">
        <v>110.67</v>
      </c>
    </row>
    <row r="2137" spans="1:3">
      <c r="A2137" s="21">
        <v>39559</v>
      </c>
      <c r="B2137" s="18">
        <v>117.48</v>
      </c>
      <c r="C2137" s="18">
        <v>111.35</v>
      </c>
    </row>
    <row r="2138" spans="1:3">
      <c r="A2138" s="21">
        <v>39560</v>
      </c>
      <c r="B2138" s="18">
        <v>119.17</v>
      </c>
      <c r="C2138" s="18">
        <v>113.54</v>
      </c>
    </row>
    <row r="2139" spans="1:3">
      <c r="A2139" s="21">
        <v>39561</v>
      </c>
      <c r="B2139" s="18">
        <v>119.28</v>
      </c>
      <c r="C2139" s="18">
        <v>115.34</v>
      </c>
    </row>
    <row r="2140" spans="1:3">
      <c r="A2140" s="21">
        <v>39562</v>
      </c>
      <c r="B2140" s="18">
        <v>117.1</v>
      </c>
      <c r="C2140" s="18">
        <v>114.85</v>
      </c>
    </row>
    <row r="2141" spans="1:3">
      <c r="A2141" s="21">
        <v>39563</v>
      </c>
      <c r="B2141" s="18">
        <v>119.64</v>
      </c>
      <c r="C2141" s="18">
        <v>116.62</v>
      </c>
    </row>
    <row r="2142" spans="1:3">
      <c r="A2142" s="21">
        <v>39566</v>
      </c>
      <c r="B2142" s="18">
        <v>118.78</v>
      </c>
      <c r="C2142" s="18">
        <v>115.7</v>
      </c>
    </row>
    <row r="2143" spans="1:3">
      <c r="A2143" s="21">
        <v>39567</v>
      </c>
      <c r="B2143" s="18">
        <v>115.67</v>
      </c>
      <c r="C2143" s="18">
        <v>113.86</v>
      </c>
    </row>
    <row r="2144" spans="1:3">
      <c r="A2144" s="21">
        <v>39568</v>
      </c>
      <c r="B2144" s="18">
        <v>113.7</v>
      </c>
      <c r="C2144" s="18">
        <v>111.12</v>
      </c>
    </row>
    <row r="2145" spans="1:3">
      <c r="A2145" s="21">
        <v>39569</v>
      </c>
      <c r="B2145" s="18">
        <v>112.6</v>
      </c>
      <c r="C2145" s="18">
        <v>107.3</v>
      </c>
    </row>
    <row r="2146" spans="1:3">
      <c r="A2146" s="21">
        <v>39570</v>
      </c>
      <c r="B2146" s="18">
        <v>116.36</v>
      </c>
      <c r="C2146" s="18">
        <v>111.92</v>
      </c>
    </row>
    <row r="2147" spans="1:3">
      <c r="A2147" s="21">
        <v>39573</v>
      </c>
      <c r="B2147" s="18">
        <v>119.94</v>
      </c>
      <c r="C2147" s="18">
        <v>115.68</v>
      </c>
    </row>
    <row r="2148" spans="1:3">
      <c r="A2148" s="21">
        <v>39574</v>
      </c>
      <c r="B2148" s="18">
        <v>121.82</v>
      </c>
      <c r="C2148" s="18">
        <v>119.88</v>
      </c>
    </row>
    <row r="2149" spans="1:3">
      <c r="A2149" s="21">
        <v>39575</v>
      </c>
      <c r="B2149" s="18">
        <v>123.56</v>
      </c>
      <c r="C2149" s="18">
        <v>120.27</v>
      </c>
    </row>
    <row r="2150" spans="1:3">
      <c r="A2150" s="21">
        <v>39576</v>
      </c>
      <c r="B2150" s="18">
        <v>123.77</v>
      </c>
      <c r="C2150" s="18">
        <v>119.85</v>
      </c>
    </row>
    <row r="2151" spans="1:3">
      <c r="A2151" s="21">
        <v>39577</v>
      </c>
      <c r="B2151" s="18">
        <v>125.94</v>
      </c>
      <c r="C2151" s="18">
        <v>123.54</v>
      </c>
    </row>
    <row r="2152" spans="1:3">
      <c r="A2152" s="21">
        <v>39580</v>
      </c>
      <c r="B2152" s="18">
        <v>124.02</v>
      </c>
      <c r="C2152" s="18">
        <v>122.89</v>
      </c>
    </row>
    <row r="2153" spans="1:3">
      <c r="A2153" s="21">
        <v>39581</v>
      </c>
      <c r="B2153" s="18">
        <v>125.83</v>
      </c>
      <c r="C2153" s="18">
        <v>123.11</v>
      </c>
    </row>
    <row r="2154" spans="1:3">
      <c r="A2154" s="21">
        <v>39582</v>
      </c>
      <c r="B2154" s="18">
        <v>124.21</v>
      </c>
      <c r="C2154" s="18">
        <v>121.18</v>
      </c>
    </row>
    <row r="2155" spans="1:3">
      <c r="A2155" s="21">
        <v>39583</v>
      </c>
      <c r="B2155" s="18">
        <v>124.25</v>
      </c>
      <c r="C2155" s="18">
        <v>122.76</v>
      </c>
    </row>
    <row r="2156" spans="1:3">
      <c r="A2156" s="21">
        <v>39584</v>
      </c>
      <c r="B2156" s="18">
        <v>126.5</v>
      </c>
      <c r="C2156" s="18">
        <v>122.98</v>
      </c>
    </row>
    <row r="2157" spans="1:3">
      <c r="A2157" s="21">
        <v>39587</v>
      </c>
      <c r="B2157" s="18">
        <v>127.15</v>
      </c>
      <c r="C2157" s="18">
        <v>122.19</v>
      </c>
    </row>
    <row r="2158" spans="1:3">
      <c r="A2158" s="21">
        <v>39588</v>
      </c>
      <c r="B2158" s="18">
        <v>128.93</v>
      </c>
      <c r="C2158" s="18">
        <v>124.12</v>
      </c>
    </row>
    <row r="2159" spans="1:3">
      <c r="A2159" s="21">
        <v>39589</v>
      </c>
      <c r="B2159" s="18">
        <v>132.99</v>
      </c>
      <c r="C2159" s="18">
        <v>127.28</v>
      </c>
    </row>
    <row r="2160" spans="1:3">
      <c r="A2160" s="21">
        <v>39590</v>
      </c>
      <c r="B2160" s="18">
        <v>130.04</v>
      </c>
      <c r="C2160" s="18">
        <v>129.04</v>
      </c>
    </row>
    <row r="2161" spans="1:3">
      <c r="A2161" s="21">
        <v>39591</v>
      </c>
      <c r="B2161" s="18">
        <v>131.58000000000001</v>
      </c>
      <c r="C2161" s="18">
        <v>129.72</v>
      </c>
    </row>
    <row r="2162" spans="1:3">
      <c r="A2162" s="21">
        <v>39595</v>
      </c>
      <c r="B2162" s="18">
        <v>128.81</v>
      </c>
      <c r="C2162" s="18">
        <v>128.91999999999999</v>
      </c>
    </row>
    <row r="2163" spans="1:3">
      <c r="A2163" s="21">
        <v>39596</v>
      </c>
      <c r="B2163" s="18">
        <v>131</v>
      </c>
      <c r="C2163" s="18">
        <v>128.93</v>
      </c>
    </row>
    <row r="2164" spans="1:3">
      <c r="A2164" s="21">
        <v>39597</v>
      </c>
      <c r="B2164" s="18">
        <v>126.7</v>
      </c>
      <c r="C2164" s="18">
        <v>129.33000000000001</v>
      </c>
    </row>
    <row r="2165" spans="1:3">
      <c r="A2165" s="21">
        <v>39598</v>
      </c>
      <c r="B2165" s="18">
        <v>127.35</v>
      </c>
      <c r="C2165" s="18">
        <v>127.85</v>
      </c>
    </row>
    <row r="2166" spans="1:3">
      <c r="A2166" s="21">
        <v>39601</v>
      </c>
      <c r="B2166" s="18">
        <v>127.75</v>
      </c>
      <c r="C2166" s="18">
        <v>128.5</v>
      </c>
    </row>
    <row r="2167" spans="1:3">
      <c r="A2167" s="21">
        <v>39602</v>
      </c>
      <c r="B2167" s="18">
        <v>124.33</v>
      </c>
      <c r="C2167" s="18">
        <v>126.28</v>
      </c>
    </row>
    <row r="2168" spans="1:3">
      <c r="A2168" s="21">
        <v>39603</v>
      </c>
      <c r="B2168" s="18">
        <v>122.3</v>
      </c>
      <c r="C2168" s="18">
        <v>121.72</v>
      </c>
    </row>
    <row r="2169" spans="1:3">
      <c r="A2169" s="21">
        <v>39604</v>
      </c>
      <c r="B2169" s="18">
        <v>127.93</v>
      </c>
      <c r="C2169" s="18">
        <v>122.36</v>
      </c>
    </row>
    <row r="2170" spans="1:3">
      <c r="A2170" s="21">
        <v>39605</v>
      </c>
      <c r="B2170" s="18">
        <v>138.51</v>
      </c>
      <c r="C2170" s="18">
        <v>132.81</v>
      </c>
    </row>
    <row r="2171" spans="1:3">
      <c r="A2171" s="21">
        <v>39608</v>
      </c>
      <c r="B2171" s="18">
        <v>134.44</v>
      </c>
      <c r="C2171" s="18">
        <v>134.43</v>
      </c>
    </row>
    <row r="2172" spans="1:3">
      <c r="A2172" s="21">
        <v>39609</v>
      </c>
      <c r="B2172" s="18">
        <v>131.38</v>
      </c>
      <c r="C2172" s="18">
        <v>135.24</v>
      </c>
    </row>
    <row r="2173" spans="1:3">
      <c r="A2173" s="21">
        <v>39610</v>
      </c>
      <c r="B2173" s="18">
        <v>136.43</v>
      </c>
      <c r="C2173" s="18">
        <v>134.52000000000001</v>
      </c>
    </row>
    <row r="2174" spans="1:3">
      <c r="A2174" s="21">
        <v>39611</v>
      </c>
      <c r="B2174" s="18">
        <v>136.91</v>
      </c>
      <c r="C2174" s="18">
        <v>132.11000000000001</v>
      </c>
    </row>
    <row r="2175" spans="1:3">
      <c r="A2175" s="21">
        <v>39612</v>
      </c>
      <c r="B2175" s="18">
        <v>134.84</v>
      </c>
      <c r="C2175" s="18">
        <v>134.29</v>
      </c>
    </row>
    <row r="2176" spans="1:3">
      <c r="A2176" s="21">
        <v>39615</v>
      </c>
      <c r="B2176" s="18">
        <v>134.52000000000001</v>
      </c>
      <c r="C2176" s="18">
        <v>133.9</v>
      </c>
    </row>
    <row r="2177" spans="1:3">
      <c r="A2177" s="21">
        <v>39616</v>
      </c>
      <c r="B2177" s="18">
        <v>133.99</v>
      </c>
      <c r="C2177" s="18">
        <v>131.27000000000001</v>
      </c>
    </row>
    <row r="2178" spans="1:3">
      <c r="A2178" s="21">
        <v>39617</v>
      </c>
      <c r="B2178" s="18">
        <v>136.54</v>
      </c>
      <c r="C2178" s="18">
        <v>129.12</v>
      </c>
    </row>
    <row r="2179" spans="1:3">
      <c r="A2179" s="21">
        <v>39618</v>
      </c>
      <c r="B2179" s="18">
        <v>131.88</v>
      </c>
      <c r="C2179" s="18">
        <v>131.84</v>
      </c>
    </row>
    <row r="2180" spans="1:3">
      <c r="A2180" s="21">
        <v>39619</v>
      </c>
      <c r="B2180" s="18">
        <v>134.78</v>
      </c>
      <c r="C2180" s="18">
        <v>134.28</v>
      </c>
    </row>
    <row r="2181" spans="1:3">
      <c r="A2181" s="21">
        <v>39622</v>
      </c>
      <c r="B2181" s="18">
        <v>135.97999999999999</v>
      </c>
      <c r="C2181" s="18">
        <v>134.54</v>
      </c>
    </row>
    <row r="2182" spans="1:3">
      <c r="A2182" s="21">
        <v>39623</v>
      </c>
      <c r="B2182" s="18">
        <v>136.49</v>
      </c>
      <c r="C2182" s="18">
        <v>135.37</v>
      </c>
    </row>
    <row r="2183" spans="1:3">
      <c r="A2183" s="21">
        <v>39624</v>
      </c>
      <c r="B2183" s="18">
        <v>133.91999999999999</v>
      </c>
      <c r="C2183" s="18">
        <v>131.59</v>
      </c>
    </row>
    <row r="2184" spans="1:3">
      <c r="A2184" s="21">
        <v>39625</v>
      </c>
      <c r="B2184" s="18">
        <v>138.91</v>
      </c>
      <c r="C2184" s="18">
        <v>136.82</v>
      </c>
    </row>
    <row r="2185" spans="1:3">
      <c r="A2185" s="21">
        <v>39626</v>
      </c>
      <c r="B2185" s="18">
        <v>139.69</v>
      </c>
      <c r="C2185" s="18">
        <v>139.38</v>
      </c>
    </row>
    <row r="2186" spans="1:3">
      <c r="A2186" s="21">
        <v>39629</v>
      </c>
      <c r="B2186" s="18">
        <v>139.96</v>
      </c>
      <c r="C2186" s="18">
        <v>138.4</v>
      </c>
    </row>
    <row r="2187" spans="1:3">
      <c r="A2187" s="21">
        <v>39630</v>
      </c>
      <c r="B2187" s="18">
        <v>141.06</v>
      </c>
      <c r="C2187" s="18">
        <v>140.66999999999999</v>
      </c>
    </row>
    <row r="2188" spans="1:3">
      <c r="A2188" s="21">
        <v>39631</v>
      </c>
      <c r="B2188" s="18">
        <v>143.74</v>
      </c>
      <c r="C2188" s="18">
        <v>141.24</v>
      </c>
    </row>
    <row r="2189" spans="1:3">
      <c r="A2189" s="21">
        <v>39632</v>
      </c>
      <c r="B2189" s="18">
        <v>145.31</v>
      </c>
      <c r="C2189" s="18">
        <v>143.94999999999999</v>
      </c>
    </row>
    <row r="2190" spans="1:3">
      <c r="A2190" s="21">
        <v>39636</v>
      </c>
      <c r="B2190" s="18">
        <v>141.38</v>
      </c>
      <c r="C2190" s="18">
        <v>139.62</v>
      </c>
    </row>
    <row r="2191" spans="1:3">
      <c r="A2191" s="21">
        <v>39637</v>
      </c>
      <c r="B2191" s="18">
        <v>136.06</v>
      </c>
      <c r="C2191" s="18">
        <v>134.15</v>
      </c>
    </row>
    <row r="2192" spans="1:3">
      <c r="A2192" s="21">
        <v>39638</v>
      </c>
      <c r="B2192" s="18">
        <v>135.88</v>
      </c>
      <c r="C2192" s="18">
        <v>133.91</v>
      </c>
    </row>
    <row r="2193" spans="1:3">
      <c r="A2193" s="21">
        <v>39639</v>
      </c>
      <c r="B2193" s="18">
        <v>141.47</v>
      </c>
      <c r="C2193" s="18">
        <v>135.81</v>
      </c>
    </row>
    <row r="2194" spans="1:3">
      <c r="A2194" s="21">
        <v>39640</v>
      </c>
      <c r="B2194" s="18">
        <v>144.96</v>
      </c>
      <c r="C2194" s="18">
        <v>143.68</v>
      </c>
    </row>
    <row r="2195" spans="1:3">
      <c r="A2195" s="21">
        <v>39643</v>
      </c>
      <c r="B2195" s="18">
        <v>145.16</v>
      </c>
      <c r="C2195" s="18">
        <v>142.43</v>
      </c>
    </row>
    <row r="2196" spans="1:3">
      <c r="A2196" s="21">
        <v>39644</v>
      </c>
      <c r="B2196" s="18">
        <v>138.68</v>
      </c>
      <c r="C2196" s="18">
        <v>136.02000000000001</v>
      </c>
    </row>
    <row r="2197" spans="1:3">
      <c r="A2197" s="21">
        <v>39645</v>
      </c>
      <c r="B2197" s="18">
        <v>134.63</v>
      </c>
      <c r="C2197" s="18">
        <v>133.31</v>
      </c>
    </row>
    <row r="2198" spans="1:3">
      <c r="A2198" s="21">
        <v>39646</v>
      </c>
      <c r="B2198" s="18">
        <v>129.43</v>
      </c>
      <c r="C2198" s="18">
        <v>134.16</v>
      </c>
    </row>
    <row r="2199" spans="1:3">
      <c r="A2199" s="21">
        <v>39647</v>
      </c>
      <c r="B2199" s="18">
        <v>128.94</v>
      </c>
      <c r="C2199" s="18">
        <v>129.34</v>
      </c>
    </row>
    <row r="2200" spans="1:3">
      <c r="A2200" s="21">
        <v>39650</v>
      </c>
      <c r="B2200" s="18">
        <v>131.43</v>
      </c>
      <c r="C2200" s="18">
        <v>129.34</v>
      </c>
    </row>
    <row r="2201" spans="1:3">
      <c r="A2201" s="21">
        <v>39651</v>
      </c>
      <c r="B2201" s="18">
        <v>127.25</v>
      </c>
      <c r="C2201" s="18">
        <v>127.18</v>
      </c>
    </row>
    <row r="2202" spans="1:3">
      <c r="A2202" s="21">
        <v>39652</v>
      </c>
      <c r="B2202" s="18">
        <v>123.73</v>
      </c>
      <c r="C2202" s="18">
        <v>126.86</v>
      </c>
    </row>
    <row r="2203" spans="1:3">
      <c r="A2203" s="21">
        <v>39653</v>
      </c>
      <c r="B2203" s="18">
        <v>124.62</v>
      </c>
      <c r="C2203" s="18">
        <v>125.43</v>
      </c>
    </row>
    <row r="2204" spans="1:3">
      <c r="A2204" s="21">
        <v>39654</v>
      </c>
      <c r="B2204" s="18">
        <v>122.59</v>
      </c>
      <c r="C2204" s="18">
        <v>124.7</v>
      </c>
    </row>
    <row r="2205" spans="1:3">
      <c r="A2205" s="21">
        <v>39657</v>
      </c>
      <c r="B2205" s="18">
        <v>124.72</v>
      </c>
      <c r="C2205" s="18">
        <v>125.67</v>
      </c>
    </row>
    <row r="2206" spans="1:3">
      <c r="A2206" s="21">
        <v>39658</v>
      </c>
      <c r="B2206" s="18">
        <v>122.21</v>
      </c>
      <c r="C2206" s="18">
        <v>125.77</v>
      </c>
    </row>
    <row r="2207" spans="1:3">
      <c r="A2207" s="21">
        <v>39659</v>
      </c>
      <c r="B2207" s="18">
        <v>126.74</v>
      </c>
      <c r="C2207" s="18">
        <v>122.46</v>
      </c>
    </row>
    <row r="2208" spans="1:3">
      <c r="A2208" s="21">
        <v>39660</v>
      </c>
      <c r="B2208" s="18">
        <v>124.17</v>
      </c>
      <c r="C2208" s="18">
        <v>124.1</v>
      </c>
    </row>
    <row r="2209" spans="1:3">
      <c r="A2209" s="21">
        <v>39661</v>
      </c>
      <c r="B2209" s="18">
        <v>125.03</v>
      </c>
      <c r="C2209" s="18">
        <v>124.16</v>
      </c>
    </row>
    <row r="2210" spans="1:3">
      <c r="A2210" s="21">
        <v>39664</v>
      </c>
      <c r="B2210" s="18">
        <v>121.45</v>
      </c>
      <c r="C2210" s="18">
        <v>121.87</v>
      </c>
    </row>
    <row r="2211" spans="1:3">
      <c r="A2211" s="21">
        <v>39665</v>
      </c>
      <c r="B2211" s="18">
        <v>118.71</v>
      </c>
      <c r="C2211" s="18">
        <v>116.5</v>
      </c>
    </row>
    <row r="2212" spans="1:3">
      <c r="A2212" s="21">
        <v>39666</v>
      </c>
      <c r="B2212" s="18">
        <v>118.57</v>
      </c>
      <c r="C2212" s="18">
        <v>114.47</v>
      </c>
    </row>
    <row r="2213" spans="1:3">
      <c r="A2213" s="21">
        <v>39667</v>
      </c>
      <c r="B2213" s="18">
        <v>119.84</v>
      </c>
      <c r="C2213" s="18">
        <v>116.94</v>
      </c>
    </row>
    <row r="2214" spans="1:3">
      <c r="A2214" s="21">
        <v>39668</v>
      </c>
      <c r="B2214" s="18">
        <v>115.42</v>
      </c>
      <c r="C2214" s="18">
        <v>113.03</v>
      </c>
    </row>
    <row r="2215" spans="1:3">
      <c r="A2215" s="21">
        <v>39671</v>
      </c>
      <c r="B2215" s="18">
        <v>114.44</v>
      </c>
      <c r="C2215" s="18">
        <v>110.54</v>
      </c>
    </row>
    <row r="2216" spans="1:3">
      <c r="A2216" s="21">
        <v>39672</v>
      </c>
      <c r="B2216" s="18">
        <v>113.1</v>
      </c>
      <c r="C2216" s="18">
        <v>108.98</v>
      </c>
    </row>
    <row r="2217" spans="1:3">
      <c r="A2217" s="21">
        <v>39673</v>
      </c>
      <c r="B2217" s="18">
        <v>115.96</v>
      </c>
      <c r="C2217" s="18">
        <v>110.68</v>
      </c>
    </row>
    <row r="2218" spans="1:3">
      <c r="A2218" s="21">
        <v>39674</v>
      </c>
      <c r="B2218" s="18">
        <v>115.05</v>
      </c>
      <c r="C2218" s="18">
        <v>111.82</v>
      </c>
    </row>
    <row r="2219" spans="1:3">
      <c r="A2219" s="21">
        <v>39675</v>
      </c>
      <c r="B2219" s="18">
        <v>113.46</v>
      </c>
      <c r="C2219" s="18">
        <v>108.8</v>
      </c>
    </row>
    <row r="2220" spans="1:3">
      <c r="A2220" s="21">
        <v>39678</v>
      </c>
      <c r="B2220" s="18">
        <v>112.92</v>
      </c>
      <c r="C2220" s="18">
        <v>109.33</v>
      </c>
    </row>
    <row r="2221" spans="1:3">
      <c r="A2221" s="21">
        <v>39679</v>
      </c>
      <c r="B2221" s="18">
        <v>114.39</v>
      </c>
      <c r="C2221" s="18">
        <v>109.02</v>
      </c>
    </row>
    <row r="2222" spans="1:3">
      <c r="A2222" s="21">
        <v>39680</v>
      </c>
      <c r="B2222" s="18">
        <v>115.48</v>
      </c>
      <c r="C2222" s="18">
        <v>108.72</v>
      </c>
    </row>
    <row r="2223" spans="1:3">
      <c r="A2223" s="21">
        <v>39681</v>
      </c>
      <c r="B2223" s="18">
        <v>121.23</v>
      </c>
      <c r="C2223" s="18">
        <v>117.24</v>
      </c>
    </row>
    <row r="2224" spans="1:3">
      <c r="A2224" s="21">
        <v>39682</v>
      </c>
      <c r="B2224" s="18">
        <v>114.48</v>
      </c>
      <c r="C2224" s="18">
        <v>113.99</v>
      </c>
    </row>
    <row r="2225" spans="1:3">
      <c r="A2225" s="21">
        <v>39685</v>
      </c>
      <c r="B2225" s="18">
        <v>114.85</v>
      </c>
      <c r="C2225" s="18">
        <v>109.74</v>
      </c>
    </row>
    <row r="2226" spans="1:3">
      <c r="A2226" s="21">
        <v>39686</v>
      </c>
      <c r="B2226" s="18">
        <v>116.31</v>
      </c>
      <c r="C2226" s="18">
        <v>112.2</v>
      </c>
    </row>
    <row r="2227" spans="1:3">
      <c r="A2227" s="21">
        <v>39687</v>
      </c>
      <c r="B2227" s="18">
        <v>118.17</v>
      </c>
      <c r="C2227" s="18">
        <v>113.05</v>
      </c>
    </row>
    <row r="2228" spans="1:3">
      <c r="A2228" s="21">
        <v>39688</v>
      </c>
      <c r="B2228" s="18">
        <v>115.58</v>
      </c>
      <c r="C2228" s="18">
        <v>113.54</v>
      </c>
    </row>
    <row r="2229" spans="1:3">
      <c r="A2229" s="21">
        <v>39689</v>
      </c>
      <c r="B2229" s="18">
        <v>115.55</v>
      </c>
      <c r="C2229" s="18">
        <v>113.49</v>
      </c>
    </row>
    <row r="2230" spans="1:3">
      <c r="A2230" s="21">
        <v>39693</v>
      </c>
      <c r="B2230" s="18">
        <v>109.63</v>
      </c>
      <c r="C2230" s="18">
        <v>104.94</v>
      </c>
    </row>
    <row r="2231" spans="1:3">
      <c r="A2231" s="21">
        <v>39694</v>
      </c>
      <c r="B2231" s="18">
        <v>109.38</v>
      </c>
      <c r="C2231" s="18">
        <v>103.88</v>
      </c>
    </row>
    <row r="2232" spans="1:3">
      <c r="A2232" s="21">
        <v>39695</v>
      </c>
      <c r="B2232" s="18">
        <v>107.99</v>
      </c>
      <c r="C2232" s="18">
        <v>103.41</v>
      </c>
    </row>
    <row r="2233" spans="1:3">
      <c r="A2233" s="21">
        <v>39696</v>
      </c>
      <c r="B2233" s="18">
        <v>106.47</v>
      </c>
      <c r="C2233" s="18">
        <v>102.51</v>
      </c>
    </row>
    <row r="2234" spans="1:3">
      <c r="A2234" s="21">
        <v>39699</v>
      </c>
      <c r="B2234" s="18">
        <v>106.35</v>
      </c>
      <c r="C2234" s="18">
        <v>101.08</v>
      </c>
    </row>
    <row r="2235" spans="1:3">
      <c r="A2235" s="21">
        <v>39700</v>
      </c>
      <c r="B2235" s="18">
        <v>103.23</v>
      </c>
      <c r="C2235" s="18">
        <v>98.94</v>
      </c>
    </row>
    <row r="2236" spans="1:3">
      <c r="A2236" s="21">
        <v>39701</v>
      </c>
      <c r="B2236" s="18">
        <v>102.66</v>
      </c>
      <c r="C2236" s="18">
        <v>96</v>
      </c>
    </row>
    <row r="2237" spans="1:3">
      <c r="A2237" s="21">
        <v>39702</v>
      </c>
      <c r="B2237" s="18">
        <v>100.95</v>
      </c>
      <c r="C2237" s="18">
        <v>96.01</v>
      </c>
    </row>
    <row r="2238" spans="1:3">
      <c r="A2238" s="21">
        <v>39703</v>
      </c>
      <c r="B2238" s="18">
        <v>101.19</v>
      </c>
      <c r="C2238" s="18">
        <v>94.37</v>
      </c>
    </row>
    <row r="2239" spans="1:3">
      <c r="A2239" s="21">
        <v>39706</v>
      </c>
      <c r="B2239" s="18">
        <v>95.52</v>
      </c>
      <c r="C2239" s="18">
        <v>90.45</v>
      </c>
    </row>
    <row r="2240" spans="1:3">
      <c r="A2240" s="21">
        <v>39707</v>
      </c>
      <c r="B2240" s="18">
        <v>91.49</v>
      </c>
      <c r="C2240" s="18">
        <v>85.85</v>
      </c>
    </row>
    <row r="2241" spans="1:3">
      <c r="A2241" s="21">
        <v>39708</v>
      </c>
      <c r="B2241" s="18">
        <v>97.39</v>
      </c>
      <c r="C2241" s="18">
        <v>86.09</v>
      </c>
    </row>
    <row r="2242" spans="1:3">
      <c r="A2242" s="21">
        <v>39709</v>
      </c>
      <c r="B2242" s="18">
        <v>97.5</v>
      </c>
      <c r="C2242" s="18">
        <v>90.89</v>
      </c>
    </row>
    <row r="2243" spans="1:3">
      <c r="A2243" s="21">
        <v>39710</v>
      </c>
      <c r="B2243" s="18">
        <v>104.05</v>
      </c>
      <c r="C2243" s="18">
        <v>93.46</v>
      </c>
    </row>
    <row r="2244" spans="1:3">
      <c r="A2244" s="21">
        <v>39713</v>
      </c>
      <c r="B2244" s="18">
        <v>122.61</v>
      </c>
      <c r="C2244" s="18">
        <v>100.43</v>
      </c>
    </row>
    <row r="2245" spans="1:3">
      <c r="A2245" s="21">
        <v>39714</v>
      </c>
      <c r="B2245" s="18">
        <v>107.85</v>
      </c>
      <c r="C2245" s="18">
        <v>100.72</v>
      </c>
    </row>
    <row r="2246" spans="1:3">
      <c r="A2246" s="21">
        <v>39715</v>
      </c>
      <c r="B2246" s="18">
        <v>106.84</v>
      </c>
      <c r="C2246" s="18">
        <v>102.09</v>
      </c>
    </row>
    <row r="2247" spans="1:3">
      <c r="A2247" s="21">
        <v>39716</v>
      </c>
      <c r="B2247" s="18">
        <v>111.54</v>
      </c>
      <c r="C2247" s="18">
        <v>100.45</v>
      </c>
    </row>
    <row r="2248" spans="1:3">
      <c r="A2248" s="21">
        <v>39717</v>
      </c>
      <c r="B2248" s="18">
        <v>106.77</v>
      </c>
      <c r="C2248" s="18">
        <v>100.88</v>
      </c>
    </row>
    <row r="2249" spans="1:3">
      <c r="A2249" s="21">
        <v>39720</v>
      </c>
      <c r="B2249" s="18">
        <v>96.29</v>
      </c>
      <c r="C2249" s="18">
        <v>95.96</v>
      </c>
    </row>
    <row r="2250" spans="1:3">
      <c r="A2250" s="21">
        <v>39721</v>
      </c>
      <c r="B2250" s="18">
        <v>100.7</v>
      </c>
      <c r="C2250" s="18">
        <v>93.52</v>
      </c>
    </row>
    <row r="2251" spans="1:3">
      <c r="A2251" s="21">
        <v>39722</v>
      </c>
      <c r="B2251" s="18">
        <v>98.23</v>
      </c>
      <c r="C2251" s="18">
        <v>92.19</v>
      </c>
    </row>
    <row r="2252" spans="1:3">
      <c r="A2252" s="21">
        <v>39723</v>
      </c>
      <c r="B2252" s="18">
        <v>93.84</v>
      </c>
      <c r="C2252" s="18">
        <v>88.88</v>
      </c>
    </row>
    <row r="2253" spans="1:3">
      <c r="A2253" s="21">
        <v>39724</v>
      </c>
      <c r="B2253" s="18">
        <v>93.91</v>
      </c>
      <c r="C2253" s="18">
        <v>88.95</v>
      </c>
    </row>
    <row r="2254" spans="1:3">
      <c r="A2254" s="21">
        <v>39727</v>
      </c>
      <c r="B2254" s="18">
        <v>88.15</v>
      </c>
      <c r="C2254" s="18">
        <v>84.71</v>
      </c>
    </row>
    <row r="2255" spans="1:3">
      <c r="A2255" s="21">
        <v>39728</v>
      </c>
      <c r="B2255" s="18">
        <v>90.18</v>
      </c>
      <c r="C2255" s="18">
        <v>83.17</v>
      </c>
    </row>
    <row r="2256" spans="1:3">
      <c r="A2256" s="21">
        <v>39729</v>
      </c>
      <c r="B2256" s="18">
        <v>88.94</v>
      </c>
      <c r="C2256" s="18">
        <v>80.77</v>
      </c>
    </row>
    <row r="2257" spans="1:3">
      <c r="A2257" s="21">
        <v>39730</v>
      </c>
      <c r="B2257" s="18">
        <v>86.5</v>
      </c>
      <c r="C2257" s="18">
        <v>81.650000000000006</v>
      </c>
    </row>
    <row r="2258" spans="1:3">
      <c r="A2258" s="21">
        <v>39731</v>
      </c>
      <c r="B2258" s="18">
        <v>77.44</v>
      </c>
      <c r="C2258" s="18">
        <v>74.58</v>
      </c>
    </row>
    <row r="2259" spans="1:3">
      <c r="A2259" s="21">
        <v>39734</v>
      </c>
      <c r="B2259" s="18">
        <v>81.17</v>
      </c>
      <c r="C2259" s="18">
        <v>74.37</v>
      </c>
    </row>
    <row r="2260" spans="1:3">
      <c r="A2260" s="21">
        <v>39735</v>
      </c>
      <c r="B2260" s="18">
        <v>78.69</v>
      </c>
      <c r="C2260" s="18">
        <v>74.98</v>
      </c>
    </row>
    <row r="2261" spans="1:3">
      <c r="A2261" s="21">
        <v>39736</v>
      </c>
      <c r="B2261" s="18">
        <v>74.38</v>
      </c>
      <c r="C2261" s="18">
        <v>66.86</v>
      </c>
    </row>
    <row r="2262" spans="1:3">
      <c r="A2262" s="21">
        <v>39737</v>
      </c>
      <c r="B2262" s="18">
        <v>69.81</v>
      </c>
      <c r="C2262" s="18">
        <v>64.14</v>
      </c>
    </row>
    <row r="2263" spans="1:3">
      <c r="A2263" s="21">
        <v>39738</v>
      </c>
      <c r="B2263" s="18">
        <v>71.900000000000006</v>
      </c>
      <c r="C2263" s="18">
        <v>66.05</v>
      </c>
    </row>
    <row r="2264" spans="1:3">
      <c r="A2264" s="21">
        <v>39741</v>
      </c>
      <c r="B2264" s="18">
        <v>74.08</v>
      </c>
      <c r="C2264" s="18">
        <v>67.45</v>
      </c>
    </row>
    <row r="2265" spans="1:3">
      <c r="A2265" s="21">
        <v>39742</v>
      </c>
      <c r="B2265" s="18">
        <v>71.290000000000006</v>
      </c>
      <c r="C2265" s="18">
        <v>65.989999999999995</v>
      </c>
    </row>
    <row r="2266" spans="1:3">
      <c r="A2266" s="21">
        <v>39743</v>
      </c>
      <c r="B2266" s="18">
        <v>66.92</v>
      </c>
      <c r="C2266" s="18">
        <v>62.95</v>
      </c>
    </row>
    <row r="2267" spans="1:3">
      <c r="A2267" s="21">
        <v>39744</v>
      </c>
      <c r="B2267" s="18">
        <v>67.17</v>
      </c>
      <c r="C2267" s="18">
        <v>65.06</v>
      </c>
    </row>
    <row r="2268" spans="1:3">
      <c r="A2268" s="21">
        <v>39745</v>
      </c>
      <c r="B2268" s="18">
        <v>63.34</v>
      </c>
      <c r="C2268" s="18">
        <v>60.57</v>
      </c>
    </row>
    <row r="2269" spans="1:3">
      <c r="A2269" s="21">
        <v>39748</v>
      </c>
      <c r="B2269" s="18">
        <v>61.92</v>
      </c>
      <c r="C2269" s="18">
        <v>59.34</v>
      </c>
    </row>
    <row r="2270" spans="1:3">
      <c r="A2270" s="21">
        <v>39749</v>
      </c>
      <c r="B2270" s="18">
        <v>62.8</v>
      </c>
      <c r="C2270" s="18">
        <v>58.87</v>
      </c>
    </row>
    <row r="2271" spans="1:3">
      <c r="A2271" s="21">
        <v>39750</v>
      </c>
      <c r="B2271" s="18">
        <v>67.45</v>
      </c>
      <c r="C2271" s="18">
        <v>64</v>
      </c>
    </row>
    <row r="2272" spans="1:3">
      <c r="A2272" s="21">
        <v>39751</v>
      </c>
      <c r="B2272" s="18">
        <v>65.790000000000006</v>
      </c>
      <c r="C2272" s="18">
        <v>60.86</v>
      </c>
    </row>
    <row r="2273" spans="1:3">
      <c r="A2273" s="21">
        <v>39752</v>
      </c>
      <c r="B2273" s="18">
        <v>68.099999999999994</v>
      </c>
      <c r="C2273" s="18">
        <v>60</v>
      </c>
    </row>
    <row r="2274" spans="1:3">
      <c r="A2274" s="21">
        <v>39755</v>
      </c>
      <c r="B2274" s="18">
        <v>63.93</v>
      </c>
      <c r="C2274" s="18">
        <v>60.32</v>
      </c>
    </row>
    <row r="2275" spans="1:3">
      <c r="A2275" s="21">
        <v>39756</v>
      </c>
      <c r="B2275" s="18">
        <v>70.41</v>
      </c>
      <c r="C2275" s="18">
        <v>62.78</v>
      </c>
    </row>
    <row r="2276" spans="1:3">
      <c r="A2276" s="21">
        <v>39757</v>
      </c>
      <c r="B2276" s="18">
        <v>65.41</v>
      </c>
      <c r="C2276" s="18">
        <v>61.09</v>
      </c>
    </row>
    <row r="2277" spans="1:3">
      <c r="A2277" s="21">
        <v>39758</v>
      </c>
      <c r="B2277" s="18">
        <v>60.72</v>
      </c>
      <c r="C2277" s="18">
        <v>56.14</v>
      </c>
    </row>
    <row r="2278" spans="1:3">
      <c r="A2278" s="21">
        <v>39759</v>
      </c>
      <c r="B2278" s="18">
        <v>61.06</v>
      </c>
      <c r="C2278" s="18">
        <v>56.84</v>
      </c>
    </row>
    <row r="2279" spans="1:3">
      <c r="A2279" s="21">
        <v>39762</v>
      </c>
      <c r="B2279" s="18">
        <v>62.19</v>
      </c>
      <c r="C2279" s="18">
        <v>57.08</v>
      </c>
    </row>
    <row r="2280" spans="1:3">
      <c r="A2280" s="21">
        <v>39763</v>
      </c>
      <c r="B2280" s="18">
        <v>59.38</v>
      </c>
      <c r="C2280" s="18">
        <v>54.76</v>
      </c>
    </row>
    <row r="2281" spans="1:3">
      <c r="A2281" s="21">
        <v>39764</v>
      </c>
      <c r="B2281" s="18">
        <v>55.95</v>
      </c>
      <c r="C2281" s="18">
        <v>52.47</v>
      </c>
    </row>
    <row r="2282" spans="1:3">
      <c r="A2282" s="21">
        <v>39765</v>
      </c>
      <c r="B2282" s="18">
        <v>58.31</v>
      </c>
      <c r="C2282" s="18">
        <v>51.32</v>
      </c>
    </row>
    <row r="2283" spans="1:3">
      <c r="A2283" s="21">
        <v>39766</v>
      </c>
      <c r="B2283" s="18">
        <v>57.18</v>
      </c>
      <c r="C2283" s="18">
        <v>50.7</v>
      </c>
    </row>
    <row r="2284" spans="1:3">
      <c r="A2284" s="21">
        <v>39769</v>
      </c>
      <c r="B2284" s="18">
        <v>55.14</v>
      </c>
      <c r="C2284" s="18">
        <v>50.82</v>
      </c>
    </row>
    <row r="2285" spans="1:3">
      <c r="A2285" s="21">
        <v>39770</v>
      </c>
      <c r="B2285" s="18">
        <v>54.42</v>
      </c>
      <c r="C2285" s="18">
        <v>49.1</v>
      </c>
    </row>
    <row r="2286" spans="1:3">
      <c r="A2286" s="21">
        <v>39771</v>
      </c>
      <c r="B2286" s="18">
        <v>53.64</v>
      </c>
      <c r="C2286" s="18">
        <v>48.35</v>
      </c>
    </row>
    <row r="2287" spans="1:3">
      <c r="A2287" s="21">
        <v>39772</v>
      </c>
      <c r="B2287" s="18">
        <v>48.86</v>
      </c>
      <c r="C2287" s="18">
        <v>45.79</v>
      </c>
    </row>
    <row r="2288" spans="1:3">
      <c r="A2288" s="21">
        <v>39773</v>
      </c>
      <c r="B2288" s="18">
        <v>49.22</v>
      </c>
      <c r="C2288" s="18">
        <v>44.91</v>
      </c>
    </row>
    <row r="2289" spans="1:3">
      <c r="A2289" s="21">
        <v>39776</v>
      </c>
      <c r="B2289" s="18">
        <v>53.63</v>
      </c>
      <c r="C2289" s="18">
        <v>49.51</v>
      </c>
    </row>
    <row r="2290" spans="1:3">
      <c r="A2290" s="21">
        <v>39777</v>
      </c>
      <c r="B2290" s="18">
        <v>50.02</v>
      </c>
      <c r="C2290" s="18">
        <v>47.51</v>
      </c>
    </row>
    <row r="2291" spans="1:3">
      <c r="A2291" s="21">
        <v>39778</v>
      </c>
      <c r="B2291" s="18">
        <v>54.2</v>
      </c>
      <c r="C2291" s="18">
        <v>49.39</v>
      </c>
    </row>
    <row r="2292" spans="1:3">
      <c r="A2292" s="21">
        <v>39780</v>
      </c>
      <c r="B2292" s="18">
        <v>55.21</v>
      </c>
      <c r="C2292" s="18">
        <v>47.72</v>
      </c>
    </row>
    <row r="2293" spans="1:3">
      <c r="A2293" s="21">
        <v>39783</v>
      </c>
      <c r="B2293" s="18">
        <v>49.34</v>
      </c>
      <c r="C2293" s="18">
        <v>47.58</v>
      </c>
    </row>
    <row r="2294" spans="1:3">
      <c r="A2294" s="21">
        <v>39784</v>
      </c>
      <c r="B2294" s="18">
        <v>47.05</v>
      </c>
      <c r="C2294" s="18">
        <v>45.64</v>
      </c>
    </row>
    <row r="2295" spans="1:3">
      <c r="A2295" s="21">
        <v>39785</v>
      </c>
      <c r="B2295" s="18">
        <v>46.79</v>
      </c>
      <c r="C2295" s="18">
        <v>44.39</v>
      </c>
    </row>
    <row r="2296" spans="1:3">
      <c r="A2296" s="21">
        <v>39786</v>
      </c>
      <c r="B2296" s="18">
        <v>43.8</v>
      </c>
      <c r="C2296" s="18">
        <v>43.83</v>
      </c>
    </row>
    <row r="2297" spans="1:3">
      <c r="A2297" s="21">
        <v>39787</v>
      </c>
      <c r="B2297" s="18">
        <v>41.01</v>
      </c>
      <c r="C2297" s="18">
        <v>37.04</v>
      </c>
    </row>
    <row r="2298" spans="1:3">
      <c r="A2298" s="21">
        <v>39790</v>
      </c>
      <c r="B2298" s="18">
        <v>43.69</v>
      </c>
      <c r="C2298" s="18">
        <v>40.020000000000003</v>
      </c>
    </row>
    <row r="2299" spans="1:3">
      <c r="A2299" s="21">
        <v>39791</v>
      </c>
      <c r="B2299" s="18">
        <v>42</v>
      </c>
      <c r="C2299" s="18">
        <v>39.770000000000003</v>
      </c>
    </row>
    <row r="2300" spans="1:3">
      <c r="A2300" s="21">
        <v>39792</v>
      </c>
      <c r="B2300" s="18">
        <v>43.1</v>
      </c>
      <c r="C2300" s="18">
        <v>39.340000000000003</v>
      </c>
    </row>
    <row r="2301" spans="1:3">
      <c r="A2301" s="21">
        <v>39793</v>
      </c>
      <c r="B2301" s="18">
        <v>47.77</v>
      </c>
      <c r="C2301" s="18">
        <v>43.54</v>
      </c>
    </row>
    <row r="2302" spans="1:3">
      <c r="A2302" s="21">
        <v>39794</v>
      </c>
      <c r="B2302" s="18">
        <v>46.27</v>
      </c>
      <c r="C2302" s="18">
        <v>42.38</v>
      </c>
    </row>
    <row r="2303" spans="1:3">
      <c r="A2303" s="21">
        <v>39797</v>
      </c>
      <c r="B2303" s="18">
        <v>44.61</v>
      </c>
      <c r="C2303" s="18">
        <v>45.02</v>
      </c>
    </row>
    <row r="2304" spans="1:3">
      <c r="A2304" s="21">
        <v>39798</v>
      </c>
      <c r="B2304" s="18">
        <v>43.84</v>
      </c>
      <c r="C2304" s="18">
        <v>42</v>
      </c>
    </row>
    <row r="2305" spans="1:3">
      <c r="A2305" s="21">
        <v>39799</v>
      </c>
      <c r="B2305" s="18">
        <v>40.17</v>
      </c>
      <c r="C2305" s="18">
        <v>41.84</v>
      </c>
    </row>
    <row r="2306" spans="1:3">
      <c r="A2306" s="21">
        <v>39800</v>
      </c>
      <c r="B2306" s="18">
        <v>36.729999999999997</v>
      </c>
      <c r="C2306" s="18">
        <v>40.19</v>
      </c>
    </row>
    <row r="2307" spans="1:3">
      <c r="A2307" s="21">
        <v>39801</v>
      </c>
      <c r="B2307" s="18">
        <v>33.17</v>
      </c>
      <c r="C2307" s="18">
        <v>39.520000000000003</v>
      </c>
    </row>
    <row r="2308" spans="1:3">
      <c r="A2308" s="21">
        <v>39804</v>
      </c>
      <c r="B2308" s="18">
        <v>31.1</v>
      </c>
      <c r="C2308" s="18">
        <v>38.08</v>
      </c>
    </row>
    <row r="2309" spans="1:3">
      <c r="A2309" s="21">
        <v>39805</v>
      </c>
      <c r="B2309" s="18">
        <v>30.28</v>
      </c>
      <c r="C2309" s="18">
        <v>35.270000000000003</v>
      </c>
    </row>
    <row r="2310" spans="1:3">
      <c r="A2310" s="21">
        <v>39806</v>
      </c>
      <c r="B2310" s="18">
        <v>32.94</v>
      </c>
      <c r="C2310" s="18">
        <v>34.450000000000003</v>
      </c>
    </row>
    <row r="2311" spans="1:3">
      <c r="A2311" s="21">
        <v>39808</v>
      </c>
      <c r="B2311" s="18">
        <v>37.58</v>
      </c>
      <c r="C2311" s="18">
        <v>33.729999999999997</v>
      </c>
    </row>
    <row r="2312" spans="1:3">
      <c r="A2312" s="21">
        <v>39811</v>
      </c>
      <c r="B2312" s="18">
        <v>39.89</v>
      </c>
      <c r="C2312" s="18">
        <v>34.159999999999997</v>
      </c>
    </row>
    <row r="2313" spans="1:3">
      <c r="A2313" s="21">
        <v>39812</v>
      </c>
      <c r="B2313" s="18">
        <v>38.950000000000003</v>
      </c>
      <c r="C2313" s="18">
        <v>35.22</v>
      </c>
    </row>
    <row r="2314" spans="1:3">
      <c r="A2314" s="21">
        <v>39813</v>
      </c>
      <c r="B2314" s="18">
        <v>44.6</v>
      </c>
      <c r="C2314" s="18">
        <v>35.82</v>
      </c>
    </row>
    <row r="2315" spans="1:3">
      <c r="A2315" s="21">
        <v>39815</v>
      </c>
      <c r="B2315" s="18">
        <v>46.17</v>
      </c>
      <c r="C2315" s="18">
        <v>42.94</v>
      </c>
    </row>
    <row r="2316" spans="1:3">
      <c r="A2316" s="21">
        <v>39818</v>
      </c>
      <c r="B2316" s="18">
        <v>48.61</v>
      </c>
      <c r="C2316" s="18">
        <v>45.84</v>
      </c>
    </row>
    <row r="2317" spans="1:3">
      <c r="A2317" s="21">
        <v>39819</v>
      </c>
      <c r="B2317" s="18">
        <v>48.56</v>
      </c>
      <c r="C2317" s="18">
        <v>48.89</v>
      </c>
    </row>
    <row r="2318" spans="1:3">
      <c r="A2318" s="21">
        <v>39820</v>
      </c>
      <c r="B2318" s="18">
        <v>42.75</v>
      </c>
      <c r="C2318" s="18">
        <v>46.23</v>
      </c>
    </row>
    <row r="2319" spans="1:3">
      <c r="A2319" s="21">
        <v>39821</v>
      </c>
      <c r="B2319" s="18">
        <v>41.68</v>
      </c>
      <c r="C2319" s="18">
        <v>42.94</v>
      </c>
    </row>
    <row r="2320" spans="1:3">
      <c r="A2320" s="21">
        <v>39822</v>
      </c>
      <c r="B2320" s="18">
        <v>40.69</v>
      </c>
      <c r="C2320" s="18">
        <v>42.34</v>
      </c>
    </row>
    <row r="2321" spans="1:3">
      <c r="A2321" s="21">
        <v>39825</v>
      </c>
      <c r="B2321" s="18">
        <v>37.65</v>
      </c>
      <c r="C2321" s="18">
        <v>40.86</v>
      </c>
    </row>
    <row r="2322" spans="1:3">
      <c r="A2322" s="21">
        <v>39826</v>
      </c>
      <c r="B2322" s="18">
        <v>37.770000000000003</v>
      </c>
      <c r="C2322" s="18">
        <v>43.05</v>
      </c>
    </row>
    <row r="2323" spans="1:3">
      <c r="A2323" s="21">
        <v>39827</v>
      </c>
      <c r="B2323" s="18">
        <v>37.43</v>
      </c>
      <c r="C2323" s="18">
        <v>42.27</v>
      </c>
    </row>
    <row r="2324" spans="1:3">
      <c r="A2324" s="21">
        <v>39828</v>
      </c>
      <c r="B2324" s="18">
        <v>35.409999999999997</v>
      </c>
      <c r="C2324" s="18">
        <v>42.32</v>
      </c>
    </row>
    <row r="2325" spans="1:3">
      <c r="A2325" s="21">
        <v>39829</v>
      </c>
      <c r="B2325" s="18">
        <v>35.380000000000003</v>
      </c>
      <c r="C2325" s="18">
        <v>43.42</v>
      </c>
    </row>
    <row r="2326" spans="1:3">
      <c r="A2326" s="21">
        <v>39833</v>
      </c>
      <c r="B2326" s="18">
        <v>38.57</v>
      </c>
      <c r="C2326" s="18">
        <v>41.22</v>
      </c>
    </row>
    <row r="2327" spans="1:3">
      <c r="A2327" s="21">
        <v>39834</v>
      </c>
      <c r="B2327" s="18">
        <v>42.56</v>
      </c>
      <c r="C2327" s="18">
        <v>39.9</v>
      </c>
    </row>
    <row r="2328" spans="1:3">
      <c r="A2328" s="21">
        <v>39835</v>
      </c>
      <c r="B2328" s="18">
        <v>42.33</v>
      </c>
      <c r="C2328" s="18">
        <v>42.42</v>
      </c>
    </row>
    <row r="2329" spans="1:3">
      <c r="A2329" s="21">
        <v>39836</v>
      </c>
      <c r="B2329" s="18">
        <v>45.12</v>
      </c>
      <c r="C2329" s="18">
        <v>43.13</v>
      </c>
    </row>
    <row r="2330" spans="1:3">
      <c r="A2330" s="21">
        <v>39839</v>
      </c>
      <c r="B2330" s="18">
        <v>46.5</v>
      </c>
      <c r="C2330" s="18">
        <v>48</v>
      </c>
    </row>
    <row r="2331" spans="1:3">
      <c r="A2331" s="21">
        <v>39840</v>
      </c>
      <c r="B2331" s="18">
        <v>41.67</v>
      </c>
      <c r="C2331" s="18">
        <v>42.86</v>
      </c>
    </row>
    <row r="2332" spans="1:3">
      <c r="A2332" s="21">
        <v>39841</v>
      </c>
      <c r="B2332" s="18">
        <v>42.04</v>
      </c>
      <c r="C2332" s="18">
        <v>42.86</v>
      </c>
    </row>
    <row r="2333" spans="1:3">
      <c r="A2333" s="21">
        <v>39842</v>
      </c>
      <c r="B2333" s="18">
        <v>41.58</v>
      </c>
      <c r="C2333" s="18">
        <v>43.13</v>
      </c>
    </row>
    <row r="2334" spans="1:3">
      <c r="A2334" s="21">
        <v>39843</v>
      </c>
      <c r="B2334" s="18">
        <v>41.73</v>
      </c>
      <c r="C2334" s="18">
        <v>44.17</v>
      </c>
    </row>
    <row r="2335" spans="1:3">
      <c r="A2335" s="21">
        <v>39846</v>
      </c>
      <c r="B2335" s="18">
        <v>41.35</v>
      </c>
      <c r="C2335" s="18">
        <v>42.96</v>
      </c>
    </row>
    <row r="2336" spans="1:3">
      <c r="A2336" s="21">
        <v>39847</v>
      </c>
      <c r="B2336" s="18">
        <v>40.869999999999997</v>
      </c>
      <c r="C2336" s="18">
        <v>43.15</v>
      </c>
    </row>
    <row r="2337" spans="1:3">
      <c r="A2337" s="21">
        <v>39848</v>
      </c>
      <c r="B2337" s="18">
        <v>40.270000000000003</v>
      </c>
      <c r="C2337" s="18">
        <v>43.68</v>
      </c>
    </row>
    <row r="2338" spans="1:3">
      <c r="A2338" s="21">
        <v>39849</v>
      </c>
      <c r="B2338" s="18">
        <v>41.15</v>
      </c>
      <c r="C2338" s="18">
        <v>43.92</v>
      </c>
    </row>
    <row r="2339" spans="1:3">
      <c r="A2339" s="21">
        <v>39850</v>
      </c>
      <c r="B2339" s="18">
        <v>40.24</v>
      </c>
      <c r="C2339" s="18">
        <v>44.49</v>
      </c>
    </row>
    <row r="2340" spans="1:3">
      <c r="A2340" s="21">
        <v>39853</v>
      </c>
      <c r="B2340" s="18">
        <v>39.58</v>
      </c>
      <c r="C2340" s="18">
        <v>47.23</v>
      </c>
    </row>
    <row r="2341" spans="1:3">
      <c r="A2341" s="21">
        <v>39854</v>
      </c>
      <c r="B2341" s="18">
        <v>37.54</v>
      </c>
      <c r="C2341" s="18">
        <v>45.88</v>
      </c>
    </row>
    <row r="2342" spans="1:3">
      <c r="A2342" s="21">
        <v>39855</v>
      </c>
      <c r="B2342" s="18">
        <v>35.93</v>
      </c>
      <c r="C2342" s="18">
        <v>44.24</v>
      </c>
    </row>
    <row r="2343" spans="1:3">
      <c r="A2343" s="21">
        <v>39856</v>
      </c>
      <c r="B2343" s="18">
        <v>34.03</v>
      </c>
      <c r="C2343" s="18">
        <v>47.23</v>
      </c>
    </row>
    <row r="2344" spans="1:3">
      <c r="A2344" s="21">
        <v>39857</v>
      </c>
      <c r="B2344" s="18">
        <v>37.630000000000003</v>
      </c>
      <c r="C2344" s="18">
        <v>43.36</v>
      </c>
    </row>
    <row r="2345" spans="1:3">
      <c r="A2345" s="21">
        <v>39861</v>
      </c>
      <c r="B2345" s="18">
        <v>34.96</v>
      </c>
      <c r="C2345" s="18">
        <v>39.69</v>
      </c>
    </row>
    <row r="2346" spans="1:3">
      <c r="A2346" s="21">
        <v>39862</v>
      </c>
      <c r="B2346" s="18">
        <v>34.67</v>
      </c>
      <c r="C2346" s="18">
        <v>39.409999999999997</v>
      </c>
    </row>
    <row r="2347" spans="1:3">
      <c r="A2347" s="21">
        <v>39863</v>
      </c>
      <c r="B2347" s="18">
        <v>39.6</v>
      </c>
      <c r="C2347" s="18">
        <v>42.36</v>
      </c>
    </row>
    <row r="2348" spans="1:3">
      <c r="A2348" s="21">
        <v>39864</v>
      </c>
      <c r="B2348" s="18">
        <v>39.35</v>
      </c>
      <c r="C2348" s="18">
        <v>42.19</v>
      </c>
    </row>
    <row r="2349" spans="1:3">
      <c r="A2349" s="21">
        <v>39867</v>
      </c>
      <c r="B2349" s="18">
        <v>37.659999999999997</v>
      </c>
      <c r="C2349" s="18">
        <v>41.27</v>
      </c>
    </row>
    <row r="2350" spans="1:3">
      <c r="A2350" s="21">
        <v>39868</v>
      </c>
      <c r="B2350" s="18">
        <v>38.86</v>
      </c>
      <c r="C2350" s="18">
        <v>40.18</v>
      </c>
    </row>
    <row r="2351" spans="1:3">
      <c r="A2351" s="21">
        <v>39869</v>
      </c>
      <c r="B2351" s="18">
        <v>41.64</v>
      </c>
      <c r="C2351" s="18">
        <v>42.37</v>
      </c>
    </row>
    <row r="2352" spans="1:3">
      <c r="A2352" s="21">
        <v>39870</v>
      </c>
      <c r="B2352" s="18">
        <v>43.18</v>
      </c>
      <c r="C2352" s="18">
        <v>45.15</v>
      </c>
    </row>
    <row r="2353" spans="1:3">
      <c r="A2353" s="21">
        <v>39871</v>
      </c>
      <c r="B2353" s="18">
        <v>44.15</v>
      </c>
      <c r="C2353" s="18">
        <v>44.41</v>
      </c>
    </row>
    <row r="2354" spans="1:3">
      <c r="A2354" s="21">
        <v>39874</v>
      </c>
      <c r="B2354" s="18">
        <v>40.07</v>
      </c>
      <c r="C2354" s="18">
        <v>42.6</v>
      </c>
    </row>
    <row r="2355" spans="1:3">
      <c r="A2355" s="21">
        <v>39875</v>
      </c>
      <c r="B2355" s="18">
        <v>41.57</v>
      </c>
      <c r="C2355" s="18">
        <v>42.72</v>
      </c>
    </row>
    <row r="2356" spans="1:3">
      <c r="A2356" s="21">
        <v>39876</v>
      </c>
      <c r="B2356" s="18">
        <v>45.28</v>
      </c>
      <c r="C2356" s="18">
        <v>46.07</v>
      </c>
    </row>
    <row r="2357" spans="1:3">
      <c r="A2357" s="21">
        <v>39877</v>
      </c>
      <c r="B2357" s="18">
        <v>43.54</v>
      </c>
      <c r="C2357" s="18">
        <v>44.45</v>
      </c>
    </row>
    <row r="2358" spans="1:3">
      <c r="A2358" s="21">
        <v>39878</v>
      </c>
      <c r="B2358" s="18">
        <v>45.43</v>
      </c>
      <c r="C2358" s="18">
        <v>43.48</v>
      </c>
    </row>
    <row r="2359" spans="1:3">
      <c r="A2359" s="21">
        <v>39881</v>
      </c>
      <c r="B2359" s="18">
        <v>47.01</v>
      </c>
      <c r="C2359" s="18">
        <v>44.55</v>
      </c>
    </row>
    <row r="2360" spans="1:3">
      <c r="A2360" s="21">
        <v>39882</v>
      </c>
      <c r="B2360" s="18">
        <v>45.68</v>
      </c>
      <c r="C2360" s="18">
        <v>44.99</v>
      </c>
    </row>
    <row r="2361" spans="1:3">
      <c r="A2361" s="21">
        <v>39883</v>
      </c>
      <c r="B2361" s="18">
        <v>42.46</v>
      </c>
      <c r="C2361" s="18">
        <v>43.2</v>
      </c>
    </row>
    <row r="2362" spans="1:3">
      <c r="A2362" s="21">
        <v>39884</v>
      </c>
      <c r="B2362" s="18">
        <v>46.91</v>
      </c>
      <c r="C2362" s="18">
        <v>42.19</v>
      </c>
    </row>
    <row r="2363" spans="1:3">
      <c r="A2363" s="21">
        <v>39885</v>
      </c>
      <c r="B2363" s="18">
        <v>46.22</v>
      </c>
      <c r="C2363" s="18">
        <v>44.97</v>
      </c>
    </row>
    <row r="2364" spans="1:3">
      <c r="A2364" s="21">
        <v>39888</v>
      </c>
      <c r="B2364" s="18">
        <v>47.33</v>
      </c>
      <c r="C2364" s="18">
        <v>44.12</v>
      </c>
    </row>
    <row r="2365" spans="1:3">
      <c r="A2365" s="21">
        <v>39889</v>
      </c>
      <c r="B2365" s="18">
        <v>48.97</v>
      </c>
      <c r="C2365" s="18">
        <v>45.53</v>
      </c>
    </row>
    <row r="2366" spans="1:3">
      <c r="A2366" s="21">
        <v>39890</v>
      </c>
      <c r="B2366" s="18">
        <v>48.12</v>
      </c>
      <c r="C2366" s="18">
        <v>45.22</v>
      </c>
    </row>
    <row r="2367" spans="1:3">
      <c r="A2367" s="21">
        <v>39891</v>
      </c>
      <c r="B2367" s="18">
        <v>51.46</v>
      </c>
      <c r="C2367" s="18">
        <v>48.03</v>
      </c>
    </row>
    <row r="2368" spans="1:3">
      <c r="A2368" s="21">
        <v>39892</v>
      </c>
      <c r="B2368" s="18">
        <v>51.55</v>
      </c>
      <c r="C2368" s="18">
        <v>49.27</v>
      </c>
    </row>
    <row r="2369" spans="1:3">
      <c r="A2369" s="21">
        <v>39895</v>
      </c>
      <c r="B2369" s="18">
        <v>53.05</v>
      </c>
      <c r="C2369" s="18">
        <v>51.84</v>
      </c>
    </row>
    <row r="2370" spans="1:3">
      <c r="A2370" s="21">
        <v>39896</v>
      </c>
      <c r="B2370" s="18">
        <v>53.36</v>
      </c>
      <c r="C2370" s="18">
        <v>51.32</v>
      </c>
    </row>
    <row r="2371" spans="1:3">
      <c r="A2371" s="21">
        <v>39897</v>
      </c>
      <c r="B2371" s="18">
        <v>52.24</v>
      </c>
      <c r="C2371" s="18">
        <v>51.46</v>
      </c>
    </row>
    <row r="2372" spans="1:3">
      <c r="A2372" s="21">
        <v>39898</v>
      </c>
      <c r="B2372" s="18">
        <v>53.87</v>
      </c>
      <c r="C2372" s="18">
        <v>51.89</v>
      </c>
    </row>
    <row r="2373" spans="1:3">
      <c r="A2373" s="21">
        <v>39899</v>
      </c>
      <c r="B2373" s="18">
        <v>52.41</v>
      </c>
      <c r="C2373" s="18">
        <v>50.81</v>
      </c>
    </row>
    <row r="2374" spans="1:3">
      <c r="A2374" s="21">
        <v>39902</v>
      </c>
      <c r="B2374" s="18">
        <v>48.49</v>
      </c>
      <c r="C2374" s="18">
        <v>49.05</v>
      </c>
    </row>
    <row r="2375" spans="1:3">
      <c r="A2375" s="21">
        <v>39903</v>
      </c>
      <c r="B2375" s="18">
        <v>49.64</v>
      </c>
      <c r="C2375" s="18">
        <v>46.13</v>
      </c>
    </row>
    <row r="2376" spans="1:3">
      <c r="A2376" s="21">
        <v>39904</v>
      </c>
      <c r="B2376" s="18">
        <v>48.46</v>
      </c>
      <c r="C2376" s="18">
        <v>45.92</v>
      </c>
    </row>
    <row r="2377" spans="1:3">
      <c r="A2377" s="21">
        <v>39905</v>
      </c>
      <c r="B2377" s="18">
        <v>52.61</v>
      </c>
      <c r="C2377" s="18">
        <v>50.89</v>
      </c>
    </row>
    <row r="2378" spans="1:3">
      <c r="A2378" s="21">
        <v>39906</v>
      </c>
      <c r="B2378" s="18">
        <v>52.52</v>
      </c>
      <c r="C2378" s="18">
        <v>50.48</v>
      </c>
    </row>
    <row r="2379" spans="1:3">
      <c r="A2379" s="21">
        <v>39909</v>
      </c>
      <c r="B2379" s="18">
        <v>51.1</v>
      </c>
      <c r="C2379" s="18">
        <v>50.91</v>
      </c>
    </row>
    <row r="2380" spans="1:3">
      <c r="A2380" s="21">
        <v>39910</v>
      </c>
      <c r="B2380" s="18">
        <v>49.13</v>
      </c>
      <c r="C2380" s="18">
        <v>50.62</v>
      </c>
    </row>
    <row r="2381" spans="1:3">
      <c r="A2381" s="21">
        <v>39911</v>
      </c>
      <c r="B2381" s="18">
        <v>49.37</v>
      </c>
      <c r="C2381" s="18">
        <v>52.06</v>
      </c>
    </row>
    <row r="2382" spans="1:3">
      <c r="A2382" s="21">
        <v>39912</v>
      </c>
      <c r="B2382" s="18">
        <v>52.24</v>
      </c>
      <c r="C2382" s="18">
        <v>52.33</v>
      </c>
    </row>
    <row r="2383" spans="1:3">
      <c r="A2383" s="21">
        <v>39916</v>
      </c>
      <c r="B2383" s="18">
        <v>50.22</v>
      </c>
      <c r="C2383" s="18">
        <v>50.73</v>
      </c>
    </row>
    <row r="2384" spans="1:3">
      <c r="A2384" s="21">
        <v>39917</v>
      </c>
      <c r="B2384" s="18">
        <v>49.51</v>
      </c>
      <c r="C2384" s="18">
        <v>52.06</v>
      </c>
    </row>
    <row r="2385" spans="1:3">
      <c r="A2385" s="21">
        <v>39918</v>
      </c>
      <c r="B2385" s="18">
        <v>49.26</v>
      </c>
      <c r="C2385" s="18">
        <v>51.31</v>
      </c>
    </row>
    <row r="2386" spans="1:3">
      <c r="A2386" s="21">
        <v>39919</v>
      </c>
      <c r="B2386" s="18">
        <v>49.97</v>
      </c>
      <c r="C2386" s="18">
        <v>51.83</v>
      </c>
    </row>
    <row r="2387" spans="1:3">
      <c r="A2387" s="21">
        <v>39920</v>
      </c>
      <c r="B2387" s="18">
        <v>50.36</v>
      </c>
      <c r="C2387" s="18">
        <v>52.02</v>
      </c>
    </row>
    <row r="2388" spans="1:3">
      <c r="A2388" s="21">
        <v>39923</v>
      </c>
      <c r="B2388" s="18">
        <v>45.82</v>
      </c>
      <c r="C2388" s="18">
        <v>49.06</v>
      </c>
    </row>
    <row r="2389" spans="1:3">
      <c r="A2389" s="21">
        <v>39924</v>
      </c>
      <c r="B2389" s="18">
        <v>46.65</v>
      </c>
      <c r="C2389" s="18">
        <v>48.69</v>
      </c>
    </row>
    <row r="2390" spans="1:3">
      <c r="A2390" s="21">
        <v>39925</v>
      </c>
      <c r="B2390" s="18">
        <v>47.41</v>
      </c>
      <c r="C2390" s="18">
        <v>48.5</v>
      </c>
    </row>
    <row r="2391" spans="1:3">
      <c r="A2391" s="21">
        <v>39926</v>
      </c>
      <c r="B2391" s="18">
        <v>48.46</v>
      </c>
      <c r="C2391" s="18">
        <v>48.29</v>
      </c>
    </row>
    <row r="2392" spans="1:3">
      <c r="A2392" s="21">
        <v>39927</v>
      </c>
      <c r="B2392" s="18">
        <v>50.65</v>
      </c>
      <c r="C2392" s="18">
        <v>50.29</v>
      </c>
    </row>
    <row r="2393" spans="1:3">
      <c r="A2393" s="21">
        <v>39930</v>
      </c>
      <c r="B2393" s="18">
        <v>49.29</v>
      </c>
      <c r="C2393" s="18">
        <v>48.67</v>
      </c>
    </row>
    <row r="2394" spans="1:3">
      <c r="A2394" s="21">
        <v>39931</v>
      </c>
      <c r="B2394" s="18">
        <v>49.01</v>
      </c>
      <c r="C2394" s="18">
        <v>48.64</v>
      </c>
    </row>
    <row r="2395" spans="1:3">
      <c r="A2395" s="21">
        <v>39932</v>
      </c>
      <c r="B2395" s="18">
        <v>50.19</v>
      </c>
      <c r="C2395" s="18">
        <v>50.22</v>
      </c>
    </row>
    <row r="2396" spans="1:3">
      <c r="A2396" s="21">
        <v>39933</v>
      </c>
      <c r="B2396" s="18">
        <v>50.35</v>
      </c>
      <c r="C2396" s="18">
        <v>50.3</v>
      </c>
    </row>
    <row r="2397" spans="1:3">
      <c r="A2397" s="21">
        <v>39934</v>
      </c>
      <c r="B2397" s="18">
        <v>52.18</v>
      </c>
      <c r="C2397" s="18">
        <v>51.75</v>
      </c>
    </row>
    <row r="2398" spans="1:3">
      <c r="A2398" s="21">
        <v>39937</v>
      </c>
      <c r="B2398" s="18">
        <v>54.45</v>
      </c>
      <c r="C2398" s="18">
        <v>53.26</v>
      </c>
    </row>
    <row r="2399" spans="1:3">
      <c r="A2399" s="21">
        <v>39938</v>
      </c>
      <c r="B2399" s="18">
        <v>53.81</v>
      </c>
      <c r="C2399" s="18">
        <v>53.16</v>
      </c>
    </row>
    <row r="2400" spans="1:3">
      <c r="A2400" s="21">
        <v>39939</v>
      </c>
      <c r="B2400" s="18">
        <v>56.29</v>
      </c>
      <c r="C2400" s="18">
        <v>55.07</v>
      </c>
    </row>
    <row r="2401" spans="1:3">
      <c r="A2401" s="21">
        <v>39940</v>
      </c>
      <c r="B2401" s="18">
        <v>56.67</v>
      </c>
      <c r="C2401" s="18">
        <v>56.63</v>
      </c>
    </row>
    <row r="2402" spans="1:3">
      <c r="A2402" s="21">
        <v>39941</v>
      </c>
      <c r="B2402" s="18">
        <v>58.58</v>
      </c>
      <c r="C2402" s="18">
        <v>56.02</v>
      </c>
    </row>
    <row r="2403" spans="1:3">
      <c r="A2403" s="21">
        <v>39944</v>
      </c>
      <c r="B2403" s="18">
        <v>57.79</v>
      </c>
      <c r="C2403" s="18">
        <v>55.99</v>
      </c>
    </row>
    <row r="2404" spans="1:3">
      <c r="A2404" s="21">
        <v>39945</v>
      </c>
      <c r="B2404" s="18">
        <v>58.81</v>
      </c>
      <c r="C2404" s="18">
        <v>56.52</v>
      </c>
    </row>
    <row r="2405" spans="1:3">
      <c r="A2405" s="21">
        <v>39946</v>
      </c>
      <c r="B2405" s="18">
        <v>58</v>
      </c>
      <c r="C2405" s="18">
        <v>56.84</v>
      </c>
    </row>
    <row r="2406" spans="1:3">
      <c r="A2406" s="21">
        <v>39947</v>
      </c>
      <c r="B2406" s="18">
        <v>58.58</v>
      </c>
      <c r="C2406" s="18">
        <v>56.25</v>
      </c>
    </row>
    <row r="2407" spans="1:3">
      <c r="A2407" s="21">
        <v>39948</v>
      </c>
      <c r="B2407" s="18">
        <v>56.52</v>
      </c>
      <c r="C2407" s="18">
        <v>56.33</v>
      </c>
    </row>
    <row r="2408" spans="1:3">
      <c r="A2408" s="21">
        <v>39951</v>
      </c>
      <c r="B2408" s="18">
        <v>58.99</v>
      </c>
      <c r="C2408" s="18">
        <v>56.51</v>
      </c>
    </row>
    <row r="2409" spans="1:3">
      <c r="A2409" s="21">
        <v>39952</v>
      </c>
      <c r="B2409" s="18">
        <v>59.52</v>
      </c>
      <c r="C2409" s="18">
        <v>57.12</v>
      </c>
    </row>
    <row r="2410" spans="1:3">
      <c r="A2410" s="21">
        <v>39953</v>
      </c>
      <c r="B2410" s="18">
        <v>61.45</v>
      </c>
      <c r="C2410" s="18">
        <v>59.1</v>
      </c>
    </row>
    <row r="2411" spans="1:3">
      <c r="A2411" s="21">
        <v>39954</v>
      </c>
      <c r="B2411" s="18">
        <v>60.49</v>
      </c>
      <c r="C2411" s="18">
        <v>58.02</v>
      </c>
    </row>
    <row r="2412" spans="1:3">
      <c r="A2412" s="21">
        <v>39955</v>
      </c>
      <c r="B2412" s="18">
        <v>61.15</v>
      </c>
      <c r="C2412" s="18">
        <v>58.7</v>
      </c>
    </row>
    <row r="2413" spans="1:3">
      <c r="A2413" s="21">
        <v>39959</v>
      </c>
      <c r="B2413" s="18">
        <v>62.48</v>
      </c>
      <c r="C2413" s="18">
        <v>59.05</v>
      </c>
    </row>
    <row r="2414" spans="1:3">
      <c r="A2414" s="21">
        <v>39960</v>
      </c>
      <c r="B2414" s="18">
        <v>63.41</v>
      </c>
      <c r="C2414" s="18">
        <v>61.28</v>
      </c>
    </row>
    <row r="2415" spans="1:3">
      <c r="A2415" s="21">
        <v>39961</v>
      </c>
      <c r="B2415" s="18">
        <v>65.09</v>
      </c>
      <c r="C2415" s="18">
        <v>63.47</v>
      </c>
    </row>
    <row r="2416" spans="1:3">
      <c r="A2416" s="21">
        <v>39962</v>
      </c>
      <c r="B2416" s="18">
        <v>66.31</v>
      </c>
      <c r="C2416" s="18">
        <v>64.98</v>
      </c>
    </row>
    <row r="2417" spans="1:3">
      <c r="A2417" s="21">
        <v>39965</v>
      </c>
      <c r="B2417" s="18">
        <v>68.59</v>
      </c>
      <c r="C2417" s="18">
        <v>66.599999999999994</v>
      </c>
    </row>
    <row r="2418" spans="1:3">
      <c r="A2418" s="21">
        <v>39966</v>
      </c>
      <c r="B2418" s="18">
        <v>68.58</v>
      </c>
      <c r="C2418" s="18">
        <v>67.67</v>
      </c>
    </row>
    <row r="2419" spans="1:3">
      <c r="A2419" s="21">
        <v>39967</v>
      </c>
      <c r="B2419" s="18">
        <v>66.14</v>
      </c>
      <c r="C2419" s="18">
        <v>66.150000000000006</v>
      </c>
    </row>
    <row r="2420" spans="1:3">
      <c r="A2420" s="21">
        <v>39968</v>
      </c>
      <c r="B2420" s="18">
        <v>68.8</v>
      </c>
      <c r="C2420" s="18">
        <v>67.680000000000007</v>
      </c>
    </row>
    <row r="2421" spans="1:3">
      <c r="A2421" s="21">
        <v>39969</v>
      </c>
      <c r="B2421" s="18">
        <v>68.430000000000007</v>
      </c>
      <c r="C2421" s="18">
        <v>67.77</v>
      </c>
    </row>
    <row r="2422" spans="1:3">
      <c r="A2422" s="21">
        <v>39972</v>
      </c>
      <c r="B2422" s="18">
        <v>68.05</v>
      </c>
      <c r="C2422" s="18">
        <v>67.61</v>
      </c>
    </row>
    <row r="2423" spans="1:3">
      <c r="A2423" s="21">
        <v>39973</v>
      </c>
      <c r="B2423" s="18">
        <v>70.02</v>
      </c>
      <c r="C2423" s="18">
        <v>68.94</v>
      </c>
    </row>
    <row r="2424" spans="1:3">
      <c r="A2424" s="21">
        <v>39974</v>
      </c>
      <c r="B2424" s="18">
        <v>71.38</v>
      </c>
      <c r="C2424" s="18">
        <v>70.52</v>
      </c>
    </row>
    <row r="2425" spans="1:3">
      <c r="A2425" s="21">
        <v>39975</v>
      </c>
      <c r="B2425" s="18">
        <v>72.69</v>
      </c>
      <c r="C2425" s="18">
        <v>71.709999999999994</v>
      </c>
    </row>
    <row r="2426" spans="1:3">
      <c r="A2426" s="21">
        <v>39976</v>
      </c>
      <c r="B2426" s="18">
        <v>72.13</v>
      </c>
      <c r="C2426" s="18">
        <v>70.62</v>
      </c>
    </row>
    <row r="2427" spans="1:3">
      <c r="A2427" s="21">
        <v>39979</v>
      </c>
      <c r="B2427" s="18">
        <v>70.540000000000006</v>
      </c>
      <c r="C2427" s="18">
        <v>68.489999999999995</v>
      </c>
    </row>
    <row r="2428" spans="1:3">
      <c r="A2428" s="21">
        <v>39980</v>
      </c>
      <c r="B2428" s="18">
        <v>70.47</v>
      </c>
      <c r="C2428" s="18">
        <v>70.52</v>
      </c>
    </row>
    <row r="2429" spans="1:3">
      <c r="A2429" s="21">
        <v>39981</v>
      </c>
      <c r="B2429" s="18">
        <v>71.069999999999993</v>
      </c>
      <c r="C2429" s="18">
        <v>68.95</v>
      </c>
    </row>
    <row r="2430" spans="1:3">
      <c r="A2430" s="21">
        <v>39982</v>
      </c>
      <c r="B2430" s="18">
        <v>71.42</v>
      </c>
      <c r="C2430" s="18">
        <v>69.959999999999994</v>
      </c>
    </row>
    <row r="2431" spans="1:3">
      <c r="A2431" s="21">
        <v>39983</v>
      </c>
      <c r="B2431" s="18">
        <v>69.599999999999994</v>
      </c>
      <c r="C2431" s="18">
        <v>70.48</v>
      </c>
    </row>
    <row r="2432" spans="1:3">
      <c r="A2432" s="21">
        <v>39986</v>
      </c>
      <c r="B2432" s="18">
        <v>67.09</v>
      </c>
      <c r="C2432" s="18">
        <v>66.13</v>
      </c>
    </row>
    <row r="2433" spans="1:3">
      <c r="A2433" s="21">
        <v>39987</v>
      </c>
      <c r="B2433" s="18">
        <v>68.81</v>
      </c>
      <c r="C2433" s="18">
        <v>66.36</v>
      </c>
    </row>
    <row r="2434" spans="1:3">
      <c r="A2434" s="21">
        <v>39988</v>
      </c>
      <c r="B2434" s="18">
        <v>68.14</v>
      </c>
      <c r="C2434" s="18">
        <v>68.47</v>
      </c>
    </row>
    <row r="2435" spans="1:3">
      <c r="A2435" s="21">
        <v>39989</v>
      </c>
      <c r="B2435" s="18">
        <v>69.7</v>
      </c>
      <c r="C2435" s="18">
        <v>68.819999999999993</v>
      </c>
    </row>
    <row r="2436" spans="1:3">
      <c r="A2436" s="21">
        <v>39990</v>
      </c>
      <c r="B2436" s="18">
        <v>69.16</v>
      </c>
      <c r="C2436" s="18">
        <v>68.099999999999994</v>
      </c>
    </row>
    <row r="2437" spans="1:3">
      <c r="A2437" s="21">
        <v>39993</v>
      </c>
      <c r="B2437" s="18">
        <v>71.47</v>
      </c>
      <c r="C2437" s="18">
        <v>69.75</v>
      </c>
    </row>
    <row r="2438" spans="1:3">
      <c r="A2438" s="21">
        <v>39994</v>
      </c>
      <c r="B2438" s="18">
        <v>69.819999999999993</v>
      </c>
      <c r="C2438" s="18">
        <v>68.11</v>
      </c>
    </row>
    <row r="2439" spans="1:3">
      <c r="A2439" s="21">
        <v>39995</v>
      </c>
      <c r="B2439" s="18">
        <v>69.319999999999993</v>
      </c>
      <c r="C2439" s="18">
        <v>68.52</v>
      </c>
    </row>
    <row r="2440" spans="1:3">
      <c r="A2440" s="21">
        <v>39996</v>
      </c>
      <c r="B2440" s="18">
        <v>66.680000000000007</v>
      </c>
      <c r="C2440" s="18">
        <v>65.739999999999995</v>
      </c>
    </row>
    <row r="2441" spans="1:3">
      <c r="A2441" s="21">
        <v>40000</v>
      </c>
      <c r="B2441" s="18">
        <v>64.06</v>
      </c>
      <c r="C2441" s="18">
        <v>63.12</v>
      </c>
    </row>
    <row r="2442" spans="1:3">
      <c r="A2442" s="21">
        <v>40001</v>
      </c>
      <c r="B2442" s="18">
        <v>62.88</v>
      </c>
      <c r="C2442" s="18">
        <v>61.54</v>
      </c>
    </row>
    <row r="2443" spans="1:3">
      <c r="A2443" s="21">
        <v>40002</v>
      </c>
      <c r="B2443" s="18">
        <v>60.15</v>
      </c>
      <c r="C2443" s="18">
        <v>59.71</v>
      </c>
    </row>
    <row r="2444" spans="1:3">
      <c r="A2444" s="21">
        <v>40003</v>
      </c>
      <c r="B2444" s="18">
        <v>60.36</v>
      </c>
      <c r="C2444" s="18">
        <v>59.17</v>
      </c>
    </row>
    <row r="2445" spans="1:3">
      <c r="A2445" s="21">
        <v>40004</v>
      </c>
      <c r="B2445" s="18">
        <v>59.93</v>
      </c>
      <c r="C2445" s="18">
        <v>58.43</v>
      </c>
    </row>
    <row r="2446" spans="1:3">
      <c r="A2446" s="21">
        <v>40007</v>
      </c>
      <c r="B2446" s="18">
        <v>59.69</v>
      </c>
      <c r="C2446" s="18">
        <v>58.25</v>
      </c>
    </row>
    <row r="2447" spans="1:3">
      <c r="A2447" s="21">
        <v>40008</v>
      </c>
      <c r="B2447" s="18">
        <v>59.62</v>
      </c>
      <c r="C2447" s="18">
        <v>60.48</v>
      </c>
    </row>
    <row r="2448" spans="1:3">
      <c r="A2448" s="21">
        <v>40009</v>
      </c>
      <c r="B2448" s="18">
        <v>61.49</v>
      </c>
      <c r="C2448" s="18">
        <v>61.25</v>
      </c>
    </row>
    <row r="2449" spans="1:3">
      <c r="A2449" s="21">
        <v>40010</v>
      </c>
      <c r="B2449" s="18">
        <v>62.07</v>
      </c>
      <c r="C2449" s="18">
        <v>62.02</v>
      </c>
    </row>
    <row r="2450" spans="1:3">
      <c r="A2450" s="21">
        <v>40011</v>
      </c>
      <c r="B2450" s="18">
        <v>63.56</v>
      </c>
      <c r="C2450" s="18">
        <v>63.54</v>
      </c>
    </row>
    <row r="2451" spans="1:3">
      <c r="A2451" s="21">
        <v>40014</v>
      </c>
      <c r="B2451" s="18">
        <v>63.93</v>
      </c>
      <c r="C2451" s="18">
        <v>64.64</v>
      </c>
    </row>
    <row r="2452" spans="1:3">
      <c r="A2452" s="21">
        <v>40015</v>
      </c>
      <c r="B2452" s="18">
        <v>64.81</v>
      </c>
      <c r="C2452" s="18">
        <v>65.930000000000007</v>
      </c>
    </row>
    <row r="2453" spans="1:3">
      <c r="A2453" s="21">
        <v>40016</v>
      </c>
      <c r="B2453" s="18">
        <v>64.58</v>
      </c>
      <c r="C2453" s="18">
        <v>65.36</v>
      </c>
    </row>
    <row r="2454" spans="1:3">
      <c r="A2454" s="21">
        <v>40017</v>
      </c>
      <c r="B2454" s="18">
        <v>66.099999999999994</v>
      </c>
      <c r="C2454" s="18">
        <v>68.06</v>
      </c>
    </row>
    <row r="2455" spans="1:3">
      <c r="A2455" s="21">
        <v>40018</v>
      </c>
      <c r="B2455" s="18">
        <v>66.959999999999994</v>
      </c>
      <c r="C2455" s="18">
        <v>68.819999999999993</v>
      </c>
    </row>
    <row r="2456" spans="1:3">
      <c r="A2456" s="21">
        <v>40021</v>
      </c>
      <c r="B2456" s="18">
        <v>68.34</v>
      </c>
      <c r="C2456" s="18">
        <v>69.78</v>
      </c>
    </row>
    <row r="2457" spans="1:3">
      <c r="A2457" s="21">
        <v>40022</v>
      </c>
      <c r="B2457" s="18">
        <v>67.239999999999995</v>
      </c>
      <c r="C2457" s="18">
        <v>68.53</v>
      </c>
    </row>
    <row r="2458" spans="1:3">
      <c r="A2458" s="21">
        <v>40023</v>
      </c>
      <c r="B2458" s="18">
        <v>63.42</v>
      </c>
      <c r="C2458" s="18">
        <v>65.790000000000006</v>
      </c>
    </row>
    <row r="2459" spans="1:3">
      <c r="A2459" s="21">
        <v>40024</v>
      </c>
      <c r="B2459" s="18">
        <v>66.900000000000006</v>
      </c>
      <c r="C2459" s="18">
        <v>68.819999999999993</v>
      </c>
    </row>
    <row r="2460" spans="1:3">
      <c r="A2460" s="21">
        <v>40025</v>
      </c>
      <c r="B2460" s="18">
        <v>69.260000000000005</v>
      </c>
      <c r="C2460" s="18">
        <v>70.08</v>
      </c>
    </row>
    <row r="2461" spans="1:3">
      <c r="A2461" s="21">
        <v>40028</v>
      </c>
      <c r="B2461" s="18">
        <v>71.59</v>
      </c>
      <c r="C2461" s="18">
        <v>72.900000000000006</v>
      </c>
    </row>
    <row r="2462" spans="1:3">
      <c r="A2462" s="21">
        <v>40029</v>
      </c>
      <c r="B2462" s="18">
        <v>71.400000000000006</v>
      </c>
      <c r="C2462" s="18">
        <v>73.819999999999993</v>
      </c>
    </row>
    <row r="2463" spans="1:3">
      <c r="A2463" s="21">
        <v>40030</v>
      </c>
      <c r="B2463" s="18">
        <v>71.97</v>
      </c>
      <c r="C2463" s="18">
        <v>74.39</v>
      </c>
    </row>
    <row r="2464" spans="1:3">
      <c r="A2464" s="21">
        <v>40031</v>
      </c>
      <c r="B2464" s="18">
        <v>71.959999999999994</v>
      </c>
      <c r="C2464" s="18">
        <v>74.61</v>
      </c>
    </row>
    <row r="2465" spans="1:3">
      <c r="A2465" s="21">
        <v>40032</v>
      </c>
      <c r="B2465" s="18">
        <v>70.97</v>
      </c>
      <c r="C2465" s="18">
        <v>74.209999999999994</v>
      </c>
    </row>
    <row r="2466" spans="1:3">
      <c r="A2466" s="21">
        <v>40035</v>
      </c>
      <c r="B2466" s="18">
        <v>70.59</v>
      </c>
      <c r="C2466" s="18">
        <v>73.790000000000006</v>
      </c>
    </row>
    <row r="2467" spans="1:3">
      <c r="A2467" s="21">
        <v>40036</v>
      </c>
      <c r="B2467" s="18">
        <v>69.459999999999994</v>
      </c>
      <c r="C2467" s="18">
        <v>71.58</v>
      </c>
    </row>
    <row r="2468" spans="1:3">
      <c r="A2468" s="21">
        <v>40037</v>
      </c>
      <c r="B2468" s="18">
        <v>70.08</v>
      </c>
      <c r="C2468" s="18">
        <v>74.03</v>
      </c>
    </row>
    <row r="2469" spans="1:3">
      <c r="A2469" s="21">
        <v>40038</v>
      </c>
      <c r="B2469" s="18">
        <v>70.569999999999993</v>
      </c>
      <c r="C2469" s="18">
        <v>73.760000000000005</v>
      </c>
    </row>
    <row r="2470" spans="1:3">
      <c r="A2470" s="21">
        <v>40039</v>
      </c>
      <c r="B2470" s="18">
        <v>67.510000000000005</v>
      </c>
      <c r="C2470" s="18">
        <v>71.33</v>
      </c>
    </row>
    <row r="2471" spans="1:3">
      <c r="A2471" s="21">
        <v>40042</v>
      </c>
      <c r="B2471" s="18">
        <v>66.72</v>
      </c>
      <c r="C2471" s="18">
        <v>68.650000000000006</v>
      </c>
    </row>
    <row r="2472" spans="1:3">
      <c r="A2472" s="21">
        <v>40043</v>
      </c>
      <c r="B2472" s="18">
        <v>69.22</v>
      </c>
      <c r="C2472" s="18">
        <v>68.66</v>
      </c>
    </row>
    <row r="2473" spans="1:3">
      <c r="A2473" s="21">
        <v>40044</v>
      </c>
      <c r="B2473" s="18">
        <v>72.540000000000006</v>
      </c>
      <c r="C2473" s="18">
        <v>72.81</v>
      </c>
    </row>
    <row r="2474" spans="1:3">
      <c r="A2474" s="21">
        <v>40045</v>
      </c>
      <c r="B2474" s="18">
        <v>72.400000000000006</v>
      </c>
      <c r="C2474" s="18">
        <v>73.75</v>
      </c>
    </row>
    <row r="2475" spans="1:3">
      <c r="A2475" s="21">
        <v>40046</v>
      </c>
      <c r="B2475" s="18">
        <v>73.12</v>
      </c>
      <c r="C2475" s="18">
        <v>73.709999999999994</v>
      </c>
    </row>
    <row r="2476" spans="1:3">
      <c r="A2476" s="21">
        <v>40049</v>
      </c>
      <c r="B2476" s="18">
        <v>73.680000000000007</v>
      </c>
      <c r="C2476" s="18">
        <v>74.34</v>
      </c>
    </row>
    <row r="2477" spans="1:3">
      <c r="A2477" s="21">
        <v>40050</v>
      </c>
      <c r="B2477" s="18">
        <v>71.599999999999994</v>
      </c>
      <c r="C2477" s="18">
        <v>73.099999999999994</v>
      </c>
    </row>
    <row r="2478" spans="1:3">
      <c r="A2478" s="21">
        <v>40051</v>
      </c>
      <c r="B2478" s="18">
        <v>71.38</v>
      </c>
      <c r="C2478" s="18">
        <v>70.739999999999995</v>
      </c>
    </row>
    <row r="2479" spans="1:3">
      <c r="A2479" s="21">
        <v>40052</v>
      </c>
      <c r="B2479" s="18">
        <v>72.489999999999995</v>
      </c>
      <c r="C2479" s="18">
        <v>70.680000000000007</v>
      </c>
    </row>
    <row r="2480" spans="1:3">
      <c r="A2480" s="21">
        <v>40053</v>
      </c>
      <c r="B2480" s="18">
        <v>72.72</v>
      </c>
      <c r="C2480" s="18">
        <v>72.8</v>
      </c>
    </row>
    <row r="2481" spans="1:3">
      <c r="A2481" s="21">
        <v>40056</v>
      </c>
      <c r="B2481" s="18">
        <v>69.97</v>
      </c>
      <c r="C2481" s="18">
        <v>69.02</v>
      </c>
    </row>
    <row r="2482" spans="1:3">
      <c r="A2482" s="21">
        <v>40057</v>
      </c>
      <c r="B2482" s="18">
        <v>68.11</v>
      </c>
      <c r="C2482" s="18">
        <v>68.78</v>
      </c>
    </row>
    <row r="2483" spans="1:3">
      <c r="A2483" s="21">
        <v>40058</v>
      </c>
      <c r="B2483" s="18">
        <v>68.03</v>
      </c>
      <c r="C2483" s="18">
        <v>67.599999999999994</v>
      </c>
    </row>
    <row r="2484" spans="1:3">
      <c r="A2484" s="21">
        <v>40059</v>
      </c>
      <c r="B2484" s="18">
        <v>67.900000000000006</v>
      </c>
      <c r="C2484" s="18">
        <v>66.78</v>
      </c>
    </row>
    <row r="2485" spans="1:3">
      <c r="A2485" s="21">
        <v>40060</v>
      </c>
      <c r="B2485" s="18">
        <v>67.95</v>
      </c>
      <c r="C2485" s="18">
        <v>65.84</v>
      </c>
    </row>
    <row r="2486" spans="1:3">
      <c r="A2486" s="21">
        <v>40064</v>
      </c>
      <c r="B2486" s="18">
        <v>71.08</v>
      </c>
      <c r="C2486" s="18">
        <v>69.2</v>
      </c>
    </row>
    <row r="2487" spans="1:3">
      <c r="A2487" s="21">
        <v>40065</v>
      </c>
      <c r="B2487" s="18">
        <v>71.27</v>
      </c>
      <c r="C2487" s="18">
        <v>69.760000000000005</v>
      </c>
    </row>
    <row r="2488" spans="1:3">
      <c r="A2488" s="21">
        <v>40066</v>
      </c>
      <c r="B2488" s="18">
        <v>71.95</v>
      </c>
      <c r="C2488" s="18">
        <v>68.959999999999994</v>
      </c>
    </row>
    <row r="2489" spans="1:3">
      <c r="A2489" s="21">
        <v>40067</v>
      </c>
      <c r="B2489" s="18">
        <v>69.34</v>
      </c>
      <c r="C2489" s="18">
        <v>68.760000000000005</v>
      </c>
    </row>
    <row r="2490" spans="1:3">
      <c r="A2490" s="21">
        <v>40070</v>
      </c>
      <c r="B2490" s="18">
        <v>68.86</v>
      </c>
      <c r="C2490" s="18">
        <v>66.91</v>
      </c>
    </row>
    <row r="2491" spans="1:3">
      <c r="A2491" s="21">
        <v>40071</v>
      </c>
      <c r="B2491" s="18">
        <v>70.81</v>
      </c>
      <c r="C2491" s="18">
        <v>66.53</v>
      </c>
    </row>
    <row r="2492" spans="1:3">
      <c r="A2492" s="21">
        <v>40072</v>
      </c>
      <c r="B2492" s="18">
        <v>72.5</v>
      </c>
      <c r="C2492" s="18">
        <v>68.510000000000005</v>
      </c>
    </row>
    <row r="2493" spans="1:3">
      <c r="A2493" s="21">
        <v>40073</v>
      </c>
      <c r="B2493" s="18">
        <v>72.48</v>
      </c>
      <c r="C2493" s="18">
        <v>71.56</v>
      </c>
    </row>
    <row r="2494" spans="1:3">
      <c r="A2494" s="21">
        <v>40074</v>
      </c>
      <c r="B2494" s="18">
        <v>71.95</v>
      </c>
      <c r="C2494" s="18">
        <v>70.72</v>
      </c>
    </row>
    <row r="2495" spans="1:3">
      <c r="A2495" s="21">
        <v>40077</v>
      </c>
      <c r="B2495" s="18">
        <v>69.739999999999995</v>
      </c>
      <c r="C2495" s="18">
        <v>68.11</v>
      </c>
    </row>
    <row r="2496" spans="1:3">
      <c r="A2496" s="21">
        <v>40078</v>
      </c>
      <c r="B2496" s="18">
        <v>71.5</v>
      </c>
      <c r="C2496" s="18">
        <v>69.650000000000006</v>
      </c>
    </row>
    <row r="2497" spans="1:3">
      <c r="A2497" s="21">
        <v>40079</v>
      </c>
      <c r="B2497" s="18">
        <v>68.739999999999995</v>
      </c>
      <c r="C2497" s="18">
        <v>67.430000000000007</v>
      </c>
    </row>
    <row r="2498" spans="1:3">
      <c r="A2498" s="21">
        <v>40080</v>
      </c>
      <c r="B2498" s="18">
        <v>65.739999999999995</v>
      </c>
      <c r="C2498" s="18">
        <v>64.989999999999995</v>
      </c>
    </row>
    <row r="2499" spans="1:3">
      <c r="A2499" s="21">
        <v>40081</v>
      </c>
      <c r="B2499" s="18">
        <v>65.91</v>
      </c>
      <c r="C2499" s="18">
        <v>64.599999999999994</v>
      </c>
    </row>
    <row r="2500" spans="1:3">
      <c r="A2500" s="21">
        <v>40084</v>
      </c>
      <c r="B2500" s="18">
        <v>66.69</v>
      </c>
      <c r="C2500" s="18">
        <v>65.430000000000007</v>
      </c>
    </row>
    <row r="2501" spans="1:3">
      <c r="A2501" s="21">
        <v>40085</v>
      </c>
      <c r="B2501" s="18">
        <v>66.56</v>
      </c>
      <c r="C2501" s="18">
        <v>64.63</v>
      </c>
    </row>
    <row r="2502" spans="1:3">
      <c r="A2502" s="21">
        <v>40086</v>
      </c>
      <c r="B2502" s="18">
        <v>70.459999999999994</v>
      </c>
      <c r="C2502" s="18">
        <v>65.819999999999993</v>
      </c>
    </row>
    <row r="2503" spans="1:3">
      <c r="A2503" s="21">
        <v>40087</v>
      </c>
      <c r="B2503" s="18">
        <v>70.67</v>
      </c>
      <c r="C2503" s="18">
        <v>67.12</v>
      </c>
    </row>
    <row r="2504" spans="1:3">
      <c r="A2504" s="21">
        <v>40088</v>
      </c>
      <c r="B2504" s="18">
        <v>69.8</v>
      </c>
      <c r="C2504" s="18">
        <v>66.5</v>
      </c>
    </row>
    <row r="2505" spans="1:3">
      <c r="A2505" s="21">
        <v>40091</v>
      </c>
      <c r="B2505" s="18">
        <v>70.260000000000005</v>
      </c>
      <c r="C2505" s="18">
        <v>65.260000000000005</v>
      </c>
    </row>
    <row r="2506" spans="1:3">
      <c r="A2506" s="21">
        <v>40092</v>
      </c>
      <c r="B2506" s="18">
        <v>70.709999999999994</v>
      </c>
      <c r="C2506" s="18">
        <v>68.510000000000005</v>
      </c>
    </row>
    <row r="2507" spans="1:3">
      <c r="A2507" s="21">
        <v>40093</v>
      </c>
      <c r="B2507" s="18">
        <v>69.599999999999994</v>
      </c>
      <c r="C2507" s="18">
        <v>67.650000000000006</v>
      </c>
    </row>
    <row r="2508" spans="1:3">
      <c r="A2508" s="21">
        <v>40094</v>
      </c>
      <c r="B2508" s="18">
        <v>71.69</v>
      </c>
      <c r="C2508" s="18">
        <v>68.47</v>
      </c>
    </row>
    <row r="2509" spans="1:3">
      <c r="A2509" s="21">
        <v>40095</v>
      </c>
      <c r="B2509" s="18">
        <v>71.75</v>
      </c>
      <c r="C2509" s="18">
        <v>69.45</v>
      </c>
    </row>
    <row r="2510" spans="1:3">
      <c r="A2510" s="21">
        <v>40098</v>
      </c>
      <c r="B2510" s="18">
        <v>73.239999999999995</v>
      </c>
      <c r="C2510" s="18">
        <v>70.75</v>
      </c>
    </row>
    <row r="2511" spans="1:3">
      <c r="A2511" s="21">
        <v>40099</v>
      </c>
      <c r="B2511" s="18">
        <v>74.099999999999994</v>
      </c>
      <c r="C2511" s="18">
        <v>70.81</v>
      </c>
    </row>
    <row r="2512" spans="1:3">
      <c r="A2512" s="21">
        <v>40100</v>
      </c>
      <c r="B2512" s="18">
        <v>75.2</v>
      </c>
      <c r="C2512" s="18">
        <v>72.16</v>
      </c>
    </row>
    <row r="2513" spans="1:3">
      <c r="A2513" s="21">
        <v>40101</v>
      </c>
      <c r="B2513" s="18">
        <v>77.55</v>
      </c>
      <c r="C2513" s="18">
        <v>73.14</v>
      </c>
    </row>
    <row r="2514" spans="1:3">
      <c r="A2514" s="21">
        <v>40102</v>
      </c>
      <c r="B2514" s="18">
        <v>78.540000000000006</v>
      </c>
      <c r="C2514" s="18">
        <v>74.58</v>
      </c>
    </row>
    <row r="2515" spans="1:3">
      <c r="A2515" s="21">
        <v>40105</v>
      </c>
      <c r="B2515" s="18">
        <v>79.47</v>
      </c>
      <c r="C2515" s="18">
        <v>75.86</v>
      </c>
    </row>
    <row r="2516" spans="1:3">
      <c r="A2516" s="21">
        <v>40106</v>
      </c>
      <c r="B2516" s="18">
        <v>78.87</v>
      </c>
      <c r="C2516" s="18">
        <v>76.510000000000005</v>
      </c>
    </row>
    <row r="2517" spans="1:3">
      <c r="A2517" s="21">
        <v>40107</v>
      </c>
      <c r="B2517" s="18">
        <v>81.03</v>
      </c>
      <c r="C2517" s="18">
        <v>77.739999999999995</v>
      </c>
    </row>
    <row r="2518" spans="1:3">
      <c r="A2518" s="21">
        <v>40108</v>
      </c>
      <c r="B2518" s="18">
        <v>80.819999999999993</v>
      </c>
      <c r="C2518" s="18">
        <v>78.36</v>
      </c>
    </row>
    <row r="2519" spans="1:3">
      <c r="A2519" s="21">
        <v>40109</v>
      </c>
      <c r="B2519" s="18">
        <v>80.11</v>
      </c>
      <c r="C2519" s="18">
        <v>77.72</v>
      </c>
    </row>
    <row r="2520" spans="1:3">
      <c r="A2520" s="21">
        <v>40112</v>
      </c>
      <c r="B2520" s="18">
        <v>78.61</v>
      </c>
      <c r="C2520" s="18">
        <v>76.45</v>
      </c>
    </row>
    <row r="2521" spans="1:3">
      <c r="A2521" s="21">
        <v>40113</v>
      </c>
      <c r="B2521" s="18">
        <v>79.45</v>
      </c>
      <c r="C2521" s="18">
        <v>76.69</v>
      </c>
    </row>
    <row r="2522" spans="1:3">
      <c r="A2522" s="21">
        <v>40114</v>
      </c>
      <c r="B2522" s="18">
        <v>77.39</v>
      </c>
      <c r="C2522" s="18">
        <v>75.11</v>
      </c>
    </row>
    <row r="2523" spans="1:3">
      <c r="A2523" s="21">
        <v>40115</v>
      </c>
      <c r="B2523" s="18">
        <v>79.84</v>
      </c>
      <c r="C2523" s="18">
        <v>77.180000000000007</v>
      </c>
    </row>
    <row r="2524" spans="1:3">
      <c r="A2524" s="21">
        <v>40116</v>
      </c>
      <c r="B2524" s="18">
        <v>77.040000000000006</v>
      </c>
      <c r="C2524" s="18">
        <v>74.91</v>
      </c>
    </row>
    <row r="2525" spans="1:3">
      <c r="A2525" s="21">
        <v>40119</v>
      </c>
      <c r="B2525" s="18">
        <v>78.08</v>
      </c>
      <c r="C2525" s="18">
        <v>75.56</v>
      </c>
    </row>
    <row r="2526" spans="1:3">
      <c r="A2526" s="21">
        <v>40120</v>
      </c>
      <c r="B2526" s="18">
        <v>79.58</v>
      </c>
      <c r="C2526" s="18">
        <v>75.680000000000007</v>
      </c>
    </row>
    <row r="2527" spans="1:3">
      <c r="A2527" s="21">
        <v>40121</v>
      </c>
      <c r="B2527" s="18">
        <v>80.3</v>
      </c>
      <c r="C2527" s="18">
        <v>78.209999999999994</v>
      </c>
    </row>
    <row r="2528" spans="1:3">
      <c r="A2528" s="21">
        <v>40122</v>
      </c>
      <c r="B2528" s="18">
        <v>79.64</v>
      </c>
      <c r="C2528" s="18">
        <v>78.02</v>
      </c>
    </row>
    <row r="2529" spans="1:3">
      <c r="A2529" s="21">
        <v>40123</v>
      </c>
      <c r="B2529" s="18">
        <v>77.400000000000006</v>
      </c>
      <c r="C2529" s="18">
        <v>75.510000000000005</v>
      </c>
    </row>
    <row r="2530" spans="1:3">
      <c r="A2530" s="21">
        <v>40126</v>
      </c>
      <c r="B2530" s="18">
        <v>79.44</v>
      </c>
      <c r="C2530" s="18">
        <v>77.180000000000007</v>
      </c>
    </row>
    <row r="2531" spans="1:3">
      <c r="A2531" s="21">
        <v>40127</v>
      </c>
      <c r="B2531" s="18">
        <v>79.010000000000005</v>
      </c>
      <c r="C2531" s="18">
        <v>77.069999999999993</v>
      </c>
    </row>
    <row r="2532" spans="1:3">
      <c r="A2532" s="21">
        <v>40128</v>
      </c>
      <c r="B2532" s="18">
        <v>79.16</v>
      </c>
      <c r="C2532" s="18">
        <v>76.989999999999995</v>
      </c>
    </row>
    <row r="2533" spans="1:3">
      <c r="A2533" s="21">
        <v>40129</v>
      </c>
      <c r="B2533" s="18">
        <v>77.25</v>
      </c>
      <c r="C2533" s="18">
        <v>75.180000000000007</v>
      </c>
    </row>
    <row r="2534" spans="1:3">
      <c r="A2534" s="21">
        <v>40130</v>
      </c>
      <c r="B2534" s="18">
        <v>76.34</v>
      </c>
      <c r="C2534" s="18">
        <v>74.81</v>
      </c>
    </row>
    <row r="2535" spans="1:3">
      <c r="A2535" s="21">
        <v>40133</v>
      </c>
      <c r="B2535" s="18">
        <v>78.91</v>
      </c>
      <c r="C2535" s="18">
        <v>77.14</v>
      </c>
    </row>
    <row r="2536" spans="1:3">
      <c r="A2536" s="21">
        <v>40134</v>
      </c>
      <c r="B2536" s="18">
        <v>79.08</v>
      </c>
      <c r="C2536" s="18">
        <v>77.36</v>
      </c>
    </row>
    <row r="2537" spans="1:3">
      <c r="A2537" s="21">
        <v>40135</v>
      </c>
      <c r="B2537" s="18">
        <v>79.55</v>
      </c>
      <c r="C2537" s="18">
        <v>78.64</v>
      </c>
    </row>
    <row r="2538" spans="1:3">
      <c r="A2538" s="21">
        <v>40136</v>
      </c>
      <c r="B2538" s="18">
        <v>77.47</v>
      </c>
      <c r="C2538" s="18">
        <v>76.45</v>
      </c>
    </row>
    <row r="2539" spans="1:3">
      <c r="A2539" s="21">
        <v>40137</v>
      </c>
      <c r="B2539" s="18">
        <v>76.83</v>
      </c>
      <c r="C2539" s="18">
        <v>75.61</v>
      </c>
    </row>
    <row r="2540" spans="1:3">
      <c r="A2540" s="21">
        <v>40140</v>
      </c>
      <c r="B2540" s="18">
        <v>76.489999999999995</v>
      </c>
      <c r="C2540" s="18">
        <v>78.14</v>
      </c>
    </row>
    <row r="2541" spans="1:3">
      <c r="A2541" s="21">
        <v>40141</v>
      </c>
      <c r="B2541" s="18">
        <v>74.88</v>
      </c>
      <c r="C2541" s="18">
        <v>75.349999999999994</v>
      </c>
    </row>
    <row r="2542" spans="1:3">
      <c r="A2542" s="21">
        <v>40142</v>
      </c>
      <c r="B2542" s="18">
        <v>77.25</v>
      </c>
      <c r="C2542" s="18">
        <v>76.569999999999993</v>
      </c>
    </row>
    <row r="2543" spans="1:3">
      <c r="A2543" s="21">
        <v>40144</v>
      </c>
      <c r="B2543" s="18">
        <v>75.95</v>
      </c>
      <c r="C2543" s="18">
        <v>76</v>
      </c>
    </row>
    <row r="2544" spans="1:3">
      <c r="A2544" s="21">
        <v>40147</v>
      </c>
      <c r="B2544" s="18">
        <v>77.19</v>
      </c>
      <c r="C2544" s="18">
        <v>77.77</v>
      </c>
    </row>
    <row r="2545" spans="1:3">
      <c r="A2545" s="21">
        <v>40148</v>
      </c>
      <c r="B2545" s="18">
        <v>78.39</v>
      </c>
      <c r="C2545" s="18">
        <v>78.680000000000007</v>
      </c>
    </row>
    <row r="2546" spans="1:3">
      <c r="A2546" s="21">
        <v>40149</v>
      </c>
      <c r="B2546" s="18">
        <v>76.62</v>
      </c>
      <c r="C2546" s="18">
        <v>76.959999999999994</v>
      </c>
    </row>
    <row r="2547" spans="1:3">
      <c r="A2547" s="21">
        <v>40150</v>
      </c>
      <c r="B2547" s="18">
        <v>76.42</v>
      </c>
      <c r="C2547" s="18">
        <v>77.760000000000005</v>
      </c>
    </row>
    <row r="2548" spans="1:3">
      <c r="A2548" s="21">
        <v>40151</v>
      </c>
      <c r="B2548" s="18">
        <v>75.41</v>
      </c>
      <c r="C2548" s="18">
        <v>77.739999999999995</v>
      </c>
    </row>
    <row r="2549" spans="1:3">
      <c r="A2549" s="21">
        <v>40154</v>
      </c>
      <c r="B2549" s="18">
        <v>73.89</v>
      </c>
      <c r="C2549" s="18">
        <v>76.180000000000007</v>
      </c>
    </row>
    <row r="2550" spans="1:3">
      <c r="A2550" s="21">
        <v>40155</v>
      </c>
      <c r="B2550" s="18">
        <v>72.59</v>
      </c>
      <c r="C2550" s="18">
        <v>74.930000000000007</v>
      </c>
    </row>
    <row r="2551" spans="1:3">
      <c r="A2551" s="21">
        <v>40156</v>
      </c>
      <c r="B2551" s="18">
        <v>70.67</v>
      </c>
      <c r="C2551" s="18">
        <v>73.63</v>
      </c>
    </row>
    <row r="2552" spans="1:3">
      <c r="A2552" s="21">
        <v>40157</v>
      </c>
      <c r="B2552" s="18">
        <v>70.540000000000006</v>
      </c>
      <c r="C2552" s="18">
        <v>70.91</v>
      </c>
    </row>
    <row r="2553" spans="1:3">
      <c r="A2553" s="21">
        <v>40158</v>
      </c>
      <c r="B2553" s="18">
        <v>69.86</v>
      </c>
      <c r="C2553" s="18">
        <v>70.069999999999993</v>
      </c>
    </row>
    <row r="2554" spans="1:3">
      <c r="A2554" s="21">
        <v>40161</v>
      </c>
      <c r="B2554" s="18">
        <v>69.48</v>
      </c>
      <c r="C2554" s="18">
        <v>71.19</v>
      </c>
    </row>
    <row r="2555" spans="1:3">
      <c r="A2555" s="21">
        <v>40162</v>
      </c>
      <c r="B2555" s="18">
        <v>70.62</v>
      </c>
      <c r="C2555" s="18">
        <v>71.33</v>
      </c>
    </row>
    <row r="2556" spans="1:3">
      <c r="A2556" s="21">
        <v>40163</v>
      </c>
      <c r="B2556" s="18">
        <v>72.64</v>
      </c>
      <c r="C2556" s="18">
        <v>73.34</v>
      </c>
    </row>
    <row r="2557" spans="1:3">
      <c r="A2557" s="21">
        <v>40164</v>
      </c>
      <c r="B2557" s="18">
        <v>72.58</v>
      </c>
      <c r="C2557" s="18">
        <v>71.28</v>
      </c>
    </row>
    <row r="2558" spans="1:3">
      <c r="A2558" s="21">
        <v>40165</v>
      </c>
      <c r="B2558" s="18">
        <v>73.3</v>
      </c>
      <c r="C2558" s="18">
        <v>71.87</v>
      </c>
    </row>
    <row r="2559" spans="1:3">
      <c r="A2559" s="21">
        <v>40168</v>
      </c>
      <c r="B2559" s="18">
        <v>72.709999999999994</v>
      </c>
      <c r="C2559" s="18">
        <v>72.739999999999995</v>
      </c>
    </row>
    <row r="2560" spans="1:3">
      <c r="A2560" s="21">
        <v>40169</v>
      </c>
      <c r="B2560" s="18">
        <v>73.48</v>
      </c>
      <c r="C2560" s="18">
        <v>71.64</v>
      </c>
    </row>
    <row r="2561" spans="1:3">
      <c r="A2561" s="21">
        <v>40170</v>
      </c>
      <c r="B2561" s="18">
        <v>76.03</v>
      </c>
      <c r="C2561" s="18">
        <v>73.87</v>
      </c>
    </row>
    <row r="2562" spans="1:3">
      <c r="A2562" s="21">
        <v>40171</v>
      </c>
      <c r="B2562" s="18">
        <v>76.83</v>
      </c>
      <c r="C2562" s="18">
        <v>75.150000000000006</v>
      </c>
    </row>
    <row r="2563" spans="1:3">
      <c r="A2563" s="21">
        <v>40175</v>
      </c>
      <c r="B2563" s="18">
        <v>78.67</v>
      </c>
      <c r="C2563" s="18">
        <v>76.59</v>
      </c>
    </row>
    <row r="2564" spans="1:3">
      <c r="A2564" s="21">
        <v>40176</v>
      </c>
      <c r="B2564" s="18">
        <v>78.87</v>
      </c>
      <c r="C2564" s="18">
        <v>76.650000000000006</v>
      </c>
    </row>
    <row r="2565" spans="1:3">
      <c r="A2565" s="21">
        <v>40177</v>
      </c>
      <c r="B2565" s="18">
        <v>79.349999999999994</v>
      </c>
      <c r="C2565" s="18">
        <v>77.62</v>
      </c>
    </row>
    <row r="2566" spans="1:3">
      <c r="A2566" s="21">
        <v>40178</v>
      </c>
      <c r="B2566" s="18">
        <v>79.39</v>
      </c>
      <c r="C2566" s="18">
        <v>77.91</v>
      </c>
    </row>
    <row r="2567" spans="1:3">
      <c r="A2567" s="21">
        <v>40182</v>
      </c>
      <c r="B2567" s="18">
        <v>81.52</v>
      </c>
      <c r="C2567" s="18">
        <v>79.05</v>
      </c>
    </row>
    <row r="2568" spans="1:3">
      <c r="A2568" s="21">
        <v>40183</v>
      </c>
      <c r="B2568" s="18">
        <v>81.739999999999995</v>
      </c>
      <c r="C2568" s="18">
        <v>79.27</v>
      </c>
    </row>
    <row r="2569" spans="1:3">
      <c r="A2569" s="21">
        <v>40184</v>
      </c>
      <c r="B2569" s="18">
        <v>83.12</v>
      </c>
      <c r="C2569" s="18">
        <v>80.14</v>
      </c>
    </row>
    <row r="2570" spans="1:3">
      <c r="A2570" s="21">
        <v>40185</v>
      </c>
      <c r="B2570" s="18">
        <v>82.6</v>
      </c>
      <c r="C2570" s="18">
        <v>80.569999999999993</v>
      </c>
    </row>
    <row r="2571" spans="1:3">
      <c r="A2571" s="21">
        <v>40186</v>
      </c>
      <c r="B2571" s="18">
        <v>82.74</v>
      </c>
      <c r="C2571" s="18">
        <v>80.06</v>
      </c>
    </row>
    <row r="2572" spans="1:3">
      <c r="A2572" s="21">
        <v>40189</v>
      </c>
      <c r="B2572" s="18">
        <v>82.54</v>
      </c>
      <c r="C2572" s="18">
        <v>80.14</v>
      </c>
    </row>
    <row r="2573" spans="1:3">
      <c r="A2573" s="21">
        <v>40190</v>
      </c>
      <c r="B2573" s="18">
        <v>80.790000000000006</v>
      </c>
      <c r="C2573" s="18">
        <v>79.38</v>
      </c>
    </row>
    <row r="2574" spans="1:3">
      <c r="A2574" s="21">
        <v>40191</v>
      </c>
      <c r="B2574" s="18">
        <v>79.66</v>
      </c>
      <c r="C2574" s="18">
        <v>77.569999999999993</v>
      </c>
    </row>
    <row r="2575" spans="1:3">
      <c r="A2575" s="21">
        <v>40192</v>
      </c>
      <c r="B2575" s="18">
        <v>79.349999999999994</v>
      </c>
      <c r="C2575" s="18">
        <v>77.61</v>
      </c>
    </row>
    <row r="2576" spans="1:3">
      <c r="A2576" s="21">
        <v>40193</v>
      </c>
      <c r="B2576" s="18">
        <v>77.959999999999994</v>
      </c>
      <c r="C2576" s="18">
        <v>76.849999999999994</v>
      </c>
    </row>
    <row r="2577" spans="1:3">
      <c r="A2577" s="21">
        <v>40197</v>
      </c>
      <c r="B2577" s="18">
        <v>78.98</v>
      </c>
      <c r="C2577" s="18">
        <v>75.180000000000007</v>
      </c>
    </row>
    <row r="2578" spans="1:3">
      <c r="A2578" s="21">
        <v>40198</v>
      </c>
      <c r="B2578" s="18">
        <v>77.42</v>
      </c>
      <c r="C2578" s="18">
        <v>75.09</v>
      </c>
    </row>
    <row r="2579" spans="1:3">
      <c r="A2579" s="21">
        <v>40199</v>
      </c>
      <c r="B2579" s="18">
        <v>75.84</v>
      </c>
      <c r="C2579" s="18">
        <v>74.13</v>
      </c>
    </row>
    <row r="2580" spans="1:3">
      <c r="A2580" s="21">
        <v>40200</v>
      </c>
      <c r="B2580" s="18">
        <v>74.25</v>
      </c>
      <c r="C2580" s="18">
        <v>72.73</v>
      </c>
    </row>
    <row r="2581" spans="1:3">
      <c r="A2581" s="21">
        <v>40203</v>
      </c>
      <c r="B2581" s="18">
        <v>74.900000000000006</v>
      </c>
      <c r="C2581" s="18">
        <v>72.180000000000007</v>
      </c>
    </row>
    <row r="2582" spans="1:3">
      <c r="A2582" s="21">
        <v>40204</v>
      </c>
      <c r="B2582" s="18">
        <v>74.67</v>
      </c>
      <c r="C2582" s="18">
        <v>72.63</v>
      </c>
    </row>
    <row r="2583" spans="1:3">
      <c r="A2583" s="21">
        <v>40205</v>
      </c>
      <c r="B2583" s="18">
        <v>73.64</v>
      </c>
      <c r="C2583" s="18">
        <v>72.75</v>
      </c>
    </row>
    <row r="2584" spans="1:3">
      <c r="A2584" s="21">
        <v>40206</v>
      </c>
      <c r="B2584" s="18">
        <v>73.62</v>
      </c>
      <c r="C2584" s="18">
        <v>70.650000000000006</v>
      </c>
    </row>
    <row r="2585" spans="1:3">
      <c r="A2585" s="21">
        <v>40207</v>
      </c>
      <c r="B2585" s="18">
        <v>72.849999999999994</v>
      </c>
      <c r="C2585" s="18">
        <v>71.2</v>
      </c>
    </row>
    <row r="2586" spans="1:3">
      <c r="A2586" s="21">
        <v>40210</v>
      </c>
      <c r="B2586" s="18">
        <v>74.41</v>
      </c>
      <c r="C2586" s="18">
        <v>71.58</v>
      </c>
    </row>
    <row r="2587" spans="1:3">
      <c r="A2587" s="21">
        <v>40211</v>
      </c>
      <c r="B2587" s="18">
        <v>77.209999999999994</v>
      </c>
      <c r="C2587" s="18">
        <v>73.94</v>
      </c>
    </row>
    <row r="2588" spans="1:3">
      <c r="A2588" s="21">
        <v>40212</v>
      </c>
      <c r="B2588" s="18">
        <v>76.959999999999994</v>
      </c>
      <c r="C2588" s="18">
        <v>75.77</v>
      </c>
    </row>
    <row r="2589" spans="1:3">
      <c r="A2589" s="21">
        <v>40213</v>
      </c>
      <c r="B2589" s="18">
        <v>73.13</v>
      </c>
      <c r="C2589" s="18">
        <v>71.3</v>
      </c>
    </row>
    <row r="2590" spans="1:3">
      <c r="A2590" s="21">
        <v>40214</v>
      </c>
      <c r="B2590" s="18">
        <v>71.150000000000006</v>
      </c>
      <c r="C2590" s="18">
        <v>70.11</v>
      </c>
    </row>
    <row r="2591" spans="1:3">
      <c r="A2591" s="21">
        <v>40217</v>
      </c>
      <c r="B2591" s="18">
        <v>71.87</v>
      </c>
      <c r="C2591" s="18">
        <v>69.62</v>
      </c>
    </row>
    <row r="2592" spans="1:3">
      <c r="A2592" s="21">
        <v>40218</v>
      </c>
      <c r="B2592" s="18">
        <v>73.709999999999994</v>
      </c>
      <c r="C2592" s="18">
        <v>70.400000000000006</v>
      </c>
    </row>
    <row r="2593" spans="1:3">
      <c r="A2593" s="21">
        <v>40219</v>
      </c>
      <c r="B2593" s="18">
        <v>74.48</v>
      </c>
      <c r="C2593" s="18">
        <v>70.400000000000006</v>
      </c>
    </row>
    <row r="2594" spans="1:3">
      <c r="A2594" s="21">
        <v>40220</v>
      </c>
      <c r="B2594" s="18">
        <v>75.23</v>
      </c>
      <c r="C2594" s="18">
        <v>72.349999999999994</v>
      </c>
    </row>
    <row r="2595" spans="1:3">
      <c r="A2595" s="21">
        <v>40221</v>
      </c>
      <c r="B2595" s="18">
        <v>74.11</v>
      </c>
      <c r="C2595" s="18">
        <v>71.489999999999995</v>
      </c>
    </row>
    <row r="2596" spans="1:3">
      <c r="A2596" s="21">
        <v>40225</v>
      </c>
      <c r="B2596" s="18">
        <v>76.98</v>
      </c>
      <c r="C2596" s="18">
        <v>74.819999999999993</v>
      </c>
    </row>
    <row r="2597" spans="1:3">
      <c r="A2597" s="21">
        <v>40226</v>
      </c>
      <c r="B2597" s="18">
        <v>77.27</v>
      </c>
      <c r="C2597" s="18">
        <v>74.89</v>
      </c>
    </row>
    <row r="2598" spans="1:3">
      <c r="A2598" s="21">
        <v>40227</v>
      </c>
      <c r="B2598" s="18">
        <v>78.97</v>
      </c>
      <c r="C2598" s="18">
        <v>76.61</v>
      </c>
    </row>
    <row r="2599" spans="1:3">
      <c r="A2599" s="21">
        <v>40228</v>
      </c>
      <c r="B2599" s="18">
        <v>79.77</v>
      </c>
      <c r="C2599" s="18">
        <v>76.88</v>
      </c>
    </row>
    <row r="2600" spans="1:3">
      <c r="A2600" s="21">
        <v>40231</v>
      </c>
      <c r="B2600" s="18">
        <v>80.040000000000006</v>
      </c>
      <c r="C2600" s="18">
        <v>76.95</v>
      </c>
    </row>
    <row r="2601" spans="1:3">
      <c r="A2601" s="21">
        <v>40232</v>
      </c>
      <c r="B2601" s="18">
        <v>78.61</v>
      </c>
      <c r="C2601" s="18">
        <v>76.44</v>
      </c>
    </row>
    <row r="2602" spans="1:3">
      <c r="A2602" s="21">
        <v>40233</v>
      </c>
      <c r="B2602" s="18">
        <v>79.75</v>
      </c>
      <c r="C2602" s="18">
        <v>77</v>
      </c>
    </row>
    <row r="2603" spans="1:3">
      <c r="A2603" s="21">
        <v>40234</v>
      </c>
      <c r="B2603" s="18">
        <v>77.989999999999995</v>
      </c>
      <c r="C2603" s="18">
        <v>74.38</v>
      </c>
    </row>
    <row r="2604" spans="1:3">
      <c r="A2604" s="21">
        <v>40235</v>
      </c>
      <c r="B2604" s="18">
        <v>79.72</v>
      </c>
      <c r="C2604" s="18">
        <v>76.36</v>
      </c>
    </row>
    <row r="2605" spans="1:3">
      <c r="A2605" s="21">
        <v>40238</v>
      </c>
      <c r="B2605" s="18">
        <v>78.709999999999994</v>
      </c>
      <c r="C2605" s="18">
        <v>76.069999999999993</v>
      </c>
    </row>
    <row r="2606" spans="1:3">
      <c r="A2606" s="21">
        <v>40239</v>
      </c>
      <c r="B2606" s="18">
        <v>79.62</v>
      </c>
      <c r="C2606" s="18">
        <v>77.5</v>
      </c>
    </row>
    <row r="2607" spans="1:3">
      <c r="A2607" s="21">
        <v>40240</v>
      </c>
      <c r="B2607" s="18">
        <v>80.91</v>
      </c>
      <c r="C2607" s="18">
        <v>78.66</v>
      </c>
    </row>
    <row r="2608" spans="1:3">
      <c r="A2608" s="21">
        <v>40241</v>
      </c>
      <c r="B2608" s="18">
        <v>80.209999999999994</v>
      </c>
      <c r="C2608" s="18">
        <v>77.88</v>
      </c>
    </row>
    <row r="2609" spans="1:3">
      <c r="A2609" s="21">
        <v>40242</v>
      </c>
      <c r="B2609" s="18">
        <v>81.5</v>
      </c>
      <c r="C2609" s="18">
        <v>79.2</v>
      </c>
    </row>
    <row r="2610" spans="1:3">
      <c r="A2610" s="21">
        <v>40245</v>
      </c>
      <c r="B2610" s="18">
        <v>81.849999999999994</v>
      </c>
      <c r="C2610" s="18">
        <v>78.94</v>
      </c>
    </row>
    <row r="2611" spans="1:3">
      <c r="A2611" s="21">
        <v>40246</v>
      </c>
      <c r="B2611" s="18">
        <v>81.5</v>
      </c>
      <c r="C2611" s="18">
        <v>78.77</v>
      </c>
    </row>
    <row r="2612" spans="1:3">
      <c r="A2612" s="21">
        <v>40247</v>
      </c>
      <c r="B2612" s="18">
        <v>82.07</v>
      </c>
      <c r="C2612" s="18">
        <v>80.290000000000006</v>
      </c>
    </row>
    <row r="2613" spans="1:3">
      <c r="A2613" s="21">
        <v>40248</v>
      </c>
      <c r="B2613" s="18">
        <v>82.1</v>
      </c>
      <c r="C2613" s="18">
        <v>79.44</v>
      </c>
    </row>
    <row r="2614" spans="1:3">
      <c r="A2614" s="21">
        <v>40249</v>
      </c>
      <c r="B2614" s="18">
        <v>81.260000000000005</v>
      </c>
      <c r="C2614" s="18">
        <v>79.38</v>
      </c>
    </row>
    <row r="2615" spans="1:3">
      <c r="A2615" s="21">
        <v>40252</v>
      </c>
      <c r="B2615" s="18">
        <v>79.790000000000006</v>
      </c>
      <c r="C2615" s="18">
        <v>77.08</v>
      </c>
    </row>
    <row r="2616" spans="1:3">
      <c r="A2616" s="21">
        <v>40253</v>
      </c>
      <c r="B2616" s="18">
        <v>81.75</v>
      </c>
      <c r="C2616" s="18">
        <v>79.45</v>
      </c>
    </row>
    <row r="2617" spans="1:3">
      <c r="A2617" s="21">
        <v>40254</v>
      </c>
      <c r="B2617" s="18">
        <v>82.93</v>
      </c>
      <c r="C2617" s="18">
        <v>80.28</v>
      </c>
    </row>
    <row r="2618" spans="1:3">
      <c r="A2618" s="21">
        <v>40255</v>
      </c>
      <c r="B2618" s="18">
        <v>82.16</v>
      </c>
      <c r="C2618" s="18">
        <v>80.09</v>
      </c>
    </row>
    <row r="2619" spans="1:3">
      <c r="A2619" s="21">
        <v>40256</v>
      </c>
      <c r="B2619" s="18">
        <v>80.58</v>
      </c>
      <c r="C2619" s="18">
        <v>78.37</v>
      </c>
    </row>
    <row r="2620" spans="1:3">
      <c r="A2620" s="21">
        <v>40259</v>
      </c>
      <c r="B2620" s="18">
        <v>81.260000000000005</v>
      </c>
      <c r="C2620" s="18">
        <v>78.09</v>
      </c>
    </row>
    <row r="2621" spans="1:3">
      <c r="A2621" s="21">
        <v>40260</v>
      </c>
      <c r="B2621" s="18">
        <v>81.680000000000007</v>
      </c>
      <c r="C2621" s="18">
        <v>79.17</v>
      </c>
    </row>
    <row r="2622" spans="1:3">
      <c r="A2622" s="21">
        <v>40261</v>
      </c>
      <c r="B2622" s="18">
        <v>80.290000000000006</v>
      </c>
      <c r="C2622" s="18">
        <v>78.03</v>
      </c>
    </row>
    <row r="2623" spans="1:3">
      <c r="A2623" s="21">
        <v>40262</v>
      </c>
      <c r="B2623" s="18">
        <v>80.25</v>
      </c>
      <c r="C2623" s="18">
        <v>78.64</v>
      </c>
    </row>
    <row r="2624" spans="1:3">
      <c r="A2624" s="21">
        <v>40263</v>
      </c>
      <c r="B2624" s="18">
        <v>79.75</v>
      </c>
      <c r="C2624" s="18">
        <v>77.98</v>
      </c>
    </row>
    <row r="2625" spans="1:3">
      <c r="A2625" s="21">
        <v>40266</v>
      </c>
      <c r="B2625" s="18">
        <v>81.92</v>
      </c>
      <c r="C2625" s="18">
        <v>79.89</v>
      </c>
    </row>
    <row r="2626" spans="1:3">
      <c r="A2626" s="21">
        <v>40267</v>
      </c>
      <c r="B2626" s="18">
        <v>82.14</v>
      </c>
      <c r="C2626" s="18">
        <v>79.459999999999994</v>
      </c>
    </row>
    <row r="2627" spans="1:3">
      <c r="A2627" s="21">
        <v>40268</v>
      </c>
      <c r="B2627" s="18">
        <v>83.45</v>
      </c>
      <c r="C2627" s="18">
        <v>80.37</v>
      </c>
    </row>
    <row r="2628" spans="1:3">
      <c r="A2628" s="21">
        <v>40269</v>
      </c>
      <c r="B2628" s="18">
        <v>84.53</v>
      </c>
      <c r="C2628" s="18">
        <v>82.63</v>
      </c>
    </row>
    <row r="2629" spans="1:3">
      <c r="A2629" s="21">
        <v>40273</v>
      </c>
      <c r="B2629" s="18">
        <v>86.36</v>
      </c>
      <c r="C2629" s="18">
        <v>84.48</v>
      </c>
    </row>
    <row r="2630" spans="1:3">
      <c r="A2630" s="21">
        <v>40274</v>
      </c>
      <c r="B2630" s="18">
        <v>86.54</v>
      </c>
      <c r="C2630" s="18">
        <v>85.05</v>
      </c>
    </row>
    <row r="2631" spans="1:3">
      <c r="A2631" s="21">
        <v>40275</v>
      </c>
      <c r="B2631" s="18">
        <v>85.64</v>
      </c>
      <c r="C2631" s="18">
        <v>84.49</v>
      </c>
    </row>
    <row r="2632" spans="1:3">
      <c r="A2632" s="21">
        <v>40276</v>
      </c>
      <c r="B2632" s="18">
        <v>85.17</v>
      </c>
      <c r="C2632" s="18">
        <v>82.63</v>
      </c>
    </row>
    <row r="2633" spans="1:3">
      <c r="A2633" s="21">
        <v>40277</v>
      </c>
      <c r="B2633" s="18">
        <v>84.6</v>
      </c>
      <c r="C2633" s="18">
        <v>82.77</v>
      </c>
    </row>
    <row r="2634" spans="1:3">
      <c r="A2634" s="21">
        <v>40280</v>
      </c>
      <c r="B2634" s="18">
        <v>84.07</v>
      </c>
      <c r="C2634" s="18">
        <v>85.21</v>
      </c>
    </row>
    <row r="2635" spans="1:3">
      <c r="A2635" s="21">
        <v>40281</v>
      </c>
      <c r="B2635" s="18">
        <v>83.8</v>
      </c>
      <c r="C2635" s="18">
        <v>83.44</v>
      </c>
    </row>
    <row r="2636" spans="1:3">
      <c r="A2636" s="21">
        <v>40282</v>
      </c>
      <c r="B2636" s="18">
        <v>85.62</v>
      </c>
      <c r="C2636" s="18">
        <v>85.81</v>
      </c>
    </row>
    <row r="2637" spans="1:3">
      <c r="A2637" s="21">
        <v>40283</v>
      </c>
      <c r="B2637" s="18">
        <v>85.25</v>
      </c>
      <c r="C2637" s="18">
        <v>86.9</v>
      </c>
    </row>
    <row r="2638" spans="1:3">
      <c r="A2638" s="21">
        <v>40284</v>
      </c>
      <c r="B2638" s="18">
        <v>82.97</v>
      </c>
      <c r="C2638" s="18">
        <v>84.81</v>
      </c>
    </row>
    <row r="2639" spans="1:3">
      <c r="A2639" s="21">
        <v>40287</v>
      </c>
      <c r="B2639" s="18">
        <v>81.52</v>
      </c>
      <c r="C2639" s="18">
        <v>83.09</v>
      </c>
    </row>
    <row r="2640" spans="1:3">
      <c r="A2640" s="21">
        <v>40288</v>
      </c>
      <c r="B2640" s="18">
        <v>82.98</v>
      </c>
      <c r="C2640" s="18">
        <v>84.73</v>
      </c>
    </row>
    <row r="2641" spans="1:3">
      <c r="A2641" s="21">
        <v>40289</v>
      </c>
      <c r="B2641" s="18">
        <v>82.78</v>
      </c>
      <c r="C2641" s="18">
        <v>84.55</v>
      </c>
    </row>
    <row r="2642" spans="1:3">
      <c r="A2642" s="21">
        <v>40290</v>
      </c>
      <c r="B2642" s="18">
        <v>82.89</v>
      </c>
      <c r="C2642" s="18">
        <v>84.58</v>
      </c>
    </row>
    <row r="2643" spans="1:3">
      <c r="A2643" s="21">
        <v>40291</v>
      </c>
      <c r="B2643" s="18">
        <v>84.34</v>
      </c>
      <c r="C2643" s="18">
        <v>86.09</v>
      </c>
    </row>
    <row r="2644" spans="1:3">
      <c r="A2644" s="21">
        <v>40294</v>
      </c>
      <c r="B2644" s="18">
        <v>84.2</v>
      </c>
      <c r="C2644" s="18">
        <v>86.72</v>
      </c>
    </row>
    <row r="2645" spans="1:3">
      <c r="A2645" s="21">
        <v>40295</v>
      </c>
      <c r="B2645" s="18">
        <v>82.43</v>
      </c>
      <c r="C2645" s="18">
        <v>85.59</v>
      </c>
    </row>
    <row r="2646" spans="1:3">
      <c r="A2646" s="21">
        <v>40296</v>
      </c>
      <c r="B2646" s="18">
        <v>83.22</v>
      </c>
      <c r="C2646" s="18">
        <v>84.59</v>
      </c>
    </row>
    <row r="2647" spans="1:3">
      <c r="A2647" s="21">
        <v>40297</v>
      </c>
      <c r="B2647" s="18">
        <v>85.17</v>
      </c>
      <c r="C2647" s="18">
        <v>86.82</v>
      </c>
    </row>
    <row r="2648" spans="1:3">
      <c r="A2648" s="21">
        <v>40298</v>
      </c>
      <c r="B2648" s="18">
        <v>86.07</v>
      </c>
      <c r="C2648" s="18">
        <v>86.19</v>
      </c>
    </row>
    <row r="2649" spans="1:3">
      <c r="A2649" s="21">
        <v>40301</v>
      </c>
      <c r="B2649" s="18">
        <v>86.19</v>
      </c>
      <c r="C2649" s="18">
        <v>88.09</v>
      </c>
    </row>
    <row r="2650" spans="1:3">
      <c r="A2650" s="21">
        <v>40302</v>
      </c>
      <c r="B2650" s="18">
        <v>82.73</v>
      </c>
      <c r="C2650" s="18">
        <v>85.39</v>
      </c>
    </row>
    <row r="2651" spans="1:3">
      <c r="A2651" s="21">
        <v>40303</v>
      </c>
      <c r="B2651" s="18">
        <v>80</v>
      </c>
      <c r="C2651" s="18">
        <v>82.31</v>
      </c>
    </row>
    <row r="2652" spans="1:3">
      <c r="A2652" s="21">
        <v>40304</v>
      </c>
      <c r="B2652" s="18">
        <v>77.180000000000007</v>
      </c>
      <c r="C2652" s="18">
        <v>80.209999999999994</v>
      </c>
    </row>
    <row r="2653" spans="1:3">
      <c r="A2653" s="21">
        <v>40305</v>
      </c>
      <c r="B2653" s="18">
        <v>75.099999999999994</v>
      </c>
      <c r="C2653" s="18">
        <v>76.48</v>
      </c>
    </row>
    <row r="2654" spans="1:3">
      <c r="A2654" s="21">
        <v>40308</v>
      </c>
      <c r="B2654" s="18">
        <v>76.89</v>
      </c>
      <c r="C2654" s="18">
        <v>78.08</v>
      </c>
    </row>
    <row r="2655" spans="1:3">
      <c r="A2655" s="21">
        <v>40309</v>
      </c>
      <c r="B2655" s="18">
        <v>76.37</v>
      </c>
      <c r="C2655" s="18">
        <v>79</v>
      </c>
    </row>
    <row r="2656" spans="1:3">
      <c r="A2656" s="21">
        <v>40310</v>
      </c>
      <c r="B2656" s="18">
        <v>75.650000000000006</v>
      </c>
      <c r="C2656" s="18">
        <v>78.7</v>
      </c>
    </row>
    <row r="2657" spans="1:3">
      <c r="A2657" s="21">
        <v>40311</v>
      </c>
      <c r="B2657" s="18">
        <v>74.38</v>
      </c>
      <c r="C2657" s="18">
        <v>79.41</v>
      </c>
    </row>
    <row r="2658" spans="1:3">
      <c r="A2658" s="21">
        <v>40312</v>
      </c>
      <c r="B2658" s="18">
        <v>71.61</v>
      </c>
      <c r="C2658" s="18">
        <v>76.430000000000007</v>
      </c>
    </row>
    <row r="2659" spans="1:3">
      <c r="A2659" s="21">
        <v>40315</v>
      </c>
      <c r="B2659" s="18">
        <v>70.08</v>
      </c>
      <c r="C2659" s="18">
        <v>73.87</v>
      </c>
    </row>
    <row r="2660" spans="1:3">
      <c r="A2660" s="21">
        <v>40316</v>
      </c>
      <c r="B2660" s="18">
        <v>69.38</v>
      </c>
      <c r="C2660" s="18">
        <v>75.12</v>
      </c>
    </row>
    <row r="2661" spans="1:3">
      <c r="A2661" s="21">
        <v>40317</v>
      </c>
      <c r="B2661" s="18">
        <v>69.91</v>
      </c>
      <c r="C2661" s="18">
        <v>71.86</v>
      </c>
    </row>
    <row r="2662" spans="1:3">
      <c r="A2662" s="21">
        <v>40318</v>
      </c>
      <c r="B2662" s="18">
        <v>68.28</v>
      </c>
      <c r="C2662" s="18">
        <v>69.56</v>
      </c>
    </row>
    <row r="2663" spans="1:3">
      <c r="A2663" s="21">
        <v>40319</v>
      </c>
      <c r="B2663" s="18">
        <v>68.03</v>
      </c>
      <c r="C2663" s="18">
        <v>70.45</v>
      </c>
    </row>
    <row r="2664" spans="1:3">
      <c r="A2664" s="21">
        <v>40322</v>
      </c>
      <c r="B2664" s="18">
        <v>68.23</v>
      </c>
      <c r="C2664" s="18">
        <v>69.62</v>
      </c>
    </row>
    <row r="2665" spans="1:3">
      <c r="A2665" s="21">
        <v>40323</v>
      </c>
      <c r="B2665" s="18">
        <v>64.78</v>
      </c>
      <c r="C2665" s="18">
        <v>67.180000000000007</v>
      </c>
    </row>
    <row r="2666" spans="1:3">
      <c r="A2666" s="21">
        <v>40324</v>
      </c>
      <c r="B2666" s="18">
        <v>71.52</v>
      </c>
      <c r="C2666" s="18">
        <v>70.59</v>
      </c>
    </row>
    <row r="2667" spans="1:3">
      <c r="A2667" s="21">
        <v>40325</v>
      </c>
      <c r="B2667" s="18">
        <v>74.56</v>
      </c>
      <c r="C2667" s="18">
        <v>73.56</v>
      </c>
    </row>
    <row r="2668" spans="1:3">
      <c r="A2668" s="21">
        <v>40326</v>
      </c>
      <c r="B2668" s="18">
        <v>74</v>
      </c>
      <c r="C2668" s="18">
        <v>73</v>
      </c>
    </row>
    <row r="2669" spans="1:3">
      <c r="A2669" s="21">
        <v>40330</v>
      </c>
      <c r="B2669" s="18">
        <v>72.7</v>
      </c>
      <c r="C2669" s="18">
        <v>73.08</v>
      </c>
    </row>
    <row r="2670" spans="1:3">
      <c r="A2670" s="21">
        <v>40331</v>
      </c>
      <c r="B2670" s="18">
        <v>72.88</v>
      </c>
      <c r="C2670" s="18">
        <v>72.78</v>
      </c>
    </row>
    <row r="2671" spans="1:3">
      <c r="A2671" s="21">
        <v>40332</v>
      </c>
      <c r="B2671" s="18">
        <v>74.62</v>
      </c>
      <c r="C2671" s="18">
        <v>73.12</v>
      </c>
    </row>
    <row r="2672" spans="1:3">
      <c r="A2672" s="21">
        <v>40333</v>
      </c>
      <c r="B2672" s="18">
        <v>71.430000000000007</v>
      </c>
      <c r="C2672" s="18">
        <v>71.84</v>
      </c>
    </row>
    <row r="2673" spans="1:3">
      <c r="A2673" s="21">
        <v>40336</v>
      </c>
      <c r="B2673" s="18">
        <v>71.55</v>
      </c>
      <c r="C2673" s="18">
        <v>71.09</v>
      </c>
    </row>
    <row r="2674" spans="1:3">
      <c r="A2674" s="21">
        <v>40337</v>
      </c>
      <c r="B2674" s="18">
        <v>71.88</v>
      </c>
      <c r="C2674" s="18">
        <v>71.430000000000007</v>
      </c>
    </row>
    <row r="2675" spans="1:3">
      <c r="A2675" s="21">
        <v>40338</v>
      </c>
      <c r="B2675" s="18">
        <v>74.38</v>
      </c>
      <c r="C2675" s="18">
        <v>73.680000000000007</v>
      </c>
    </row>
    <row r="2676" spans="1:3">
      <c r="A2676" s="21">
        <v>40339</v>
      </c>
      <c r="B2676" s="18">
        <v>75.48</v>
      </c>
      <c r="C2676" s="18">
        <v>74.33</v>
      </c>
    </row>
    <row r="2677" spans="1:3">
      <c r="A2677" s="21">
        <v>40340</v>
      </c>
      <c r="B2677" s="18">
        <v>73.89</v>
      </c>
      <c r="C2677" s="18">
        <v>73.28</v>
      </c>
    </row>
    <row r="2678" spans="1:3">
      <c r="A2678" s="21">
        <v>40343</v>
      </c>
      <c r="B2678" s="18">
        <v>74.989999999999995</v>
      </c>
      <c r="C2678" s="18">
        <v>75.11</v>
      </c>
    </row>
    <row r="2679" spans="1:3">
      <c r="A2679" s="21">
        <v>40344</v>
      </c>
      <c r="B2679" s="18">
        <v>76.84</v>
      </c>
      <c r="C2679" s="18">
        <v>75.290000000000006</v>
      </c>
    </row>
    <row r="2680" spans="1:3">
      <c r="A2680" s="21">
        <v>40345</v>
      </c>
      <c r="B2680" s="18">
        <v>77.67</v>
      </c>
      <c r="C2680" s="18">
        <v>76.12</v>
      </c>
    </row>
    <row r="2681" spans="1:3">
      <c r="A2681" s="21">
        <v>40346</v>
      </c>
      <c r="B2681" s="18">
        <v>76.819999999999993</v>
      </c>
      <c r="C2681" s="18">
        <v>77.52</v>
      </c>
    </row>
    <row r="2682" spans="1:3">
      <c r="A2682" s="21">
        <v>40347</v>
      </c>
      <c r="B2682" s="18">
        <v>77.180000000000007</v>
      </c>
      <c r="C2682" s="18">
        <v>77.05</v>
      </c>
    </row>
    <row r="2683" spans="1:3">
      <c r="A2683" s="21">
        <v>40350</v>
      </c>
      <c r="B2683" s="18">
        <v>77.84</v>
      </c>
      <c r="C2683" s="18">
        <v>78.53</v>
      </c>
    </row>
    <row r="2684" spans="1:3">
      <c r="A2684" s="21">
        <v>40351</v>
      </c>
      <c r="B2684" s="18">
        <v>77.150000000000006</v>
      </c>
      <c r="C2684" s="18">
        <v>78.08</v>
      </c>
    </row>
    <row r="2685" spans="1:3">
      <c r="A2685" s="21">
        <v>40352</v>
      </c>
      <c r="B2685" s="18">
        <v>75.900000000000006</v>
      </c>
      <c r="C2685" s="18">
        <v>75.22</v>
      </c>
    </row>
    <row r="2686" spans="1:3">
      <c r="A2686" s="21">
        <v>40353</v>
      </c>
      <c r="B2686" s="18">
        <v>75.959999999999994</v>
      </c>
      <c r="C2686" s="18">
        <v>75.17</v>
      </c>
    </row>
    <row r="2687" spans="1:3">
      <c r="A2687" s="21">
        <v>40354</v>
      </c>
      <c r="B2687" s="18">
        <v>78.45</v>
      </c>
      <c r="C2687" s="18">
        <v>76.209999999999994</v>
      </c>
    </row>
    <row r="2688" spans="1:3">
      <c r="A2688" s="21">
        <v>40357</v>
      </c>
      <c r="B2688" s="18">
        <v>78.260000000000005</v>
      </c>
      <c r="C2688" s="18">
        <v>76.66</v>
      </c>
    </row>
    <row r="2689" spans="1:3">
      <c r="A2689" s="21">
        <v>40358</v>
      </c>
      <c r="B2689" s="18">
        <v>75.930000000000007</v>
      </c>
      <c r="C2689" s="18">
        <v>74.209999999999994</v>
      </c>
    </row>
    <row r="2690" spans="1:3">
      <c r="A2690" s="21">
        <v>40359</v>
      </c>
      <c r="B2690" s="18">
        <v>75.59</v>
      </c>
      <c r="C2690" s="18">
        <v>74.94</v>
      </c>
    </row>
    <row r="2691" spans="1:3">
      <c r="A2691" s="21">
        <v>40360</v>
      </c>
      <c r="B2691" s="18">
        <v>72.95</v>
      </c>
      <c r="C2691" s="18">
        <v>71.73</v>
      </c>
    </row>
    <row r="2692" spans="1:3">
      <c r="A2692" s="21">
        <v>40361</v>
      </c>
      <c r="B2692" s="18">
        <v>72.06</v>
      </c>
      <c r="C2692" s="18">
        <v>71.75</v>
      </c>
    </row>
    <row r="2693" spans="1:3">
      <c r="A2693" s="21">
        <v>40365</v>
      </c>
      <c r="B2693" s="18">
        <v>71.959999999999994</v>
      </c>
      <c r="C2693" s="18">
        <v>73.08</v>
      </c>
    </row>
    <row r="2694" spans="1:3">
      <c r="A2694" s="21">
        <v>40366</v>
      </c>
      <c r="B2694" s="18">
        <v>74.05</v>
      </c>
      <c r="C2694" s="18">
        <v>72.97</v>
      </c>
    </row>
    <row r="2695" spans="1:3">
      <c r="A2695" s="21">
        <v>40367</v>
      </c>
      <c r="B2695" s="18">
        <v>75.459999999999994</v>
      </c>
      <c r="C2695" s="18">
        <v>74.56</v>
      </c>
    </row>
    <row r="2696" spans="1:3">
      <c r="A2696" s="21">
        <v>40368</v>
      </c>
      <c r="B2696" s="18">
        <v>76.08</v>
      </c>
      <c r="C2696" s="18">
        <v>75.2</v>
      </c>
    </row>
    <row r="2697" spans="1:3">
      <c r="A2697" s="21">
        <v>40371</v>
      </c>
      <c r="B2697" s="18">
        <v>74.930000000000007</v>
      </c>
      <c r="C2697" s="18">
        <v>74.349999999999994</v>
      </c>
    </row>
    <row r="2698" spans="1:3">
      <c r="A2698" s="21">
        <v>40372</v>
      </c>
      <c r="B2698" s="18">
        <v>77.16</v>
      </c>
      <c r="C2698" s="18">
        <v>76.45</v>
      </c>
    </row>
    <row r="2699" spans="1:3">
      <c r="A2699" s="21">
        <v>40373</v>
      </c>
      <c r="B2699" s="18">
        <v>77.02</v>
      </c>
      <c r="C2699" s="18">
        <v>76.63</v>
      </c>
    </row>
    <row r="2700" spans="1:3">
      <c r="A2700" s="21">
        <v>40374</v>
      </c>
      <c r="B2700" s="18">
        <v>76.67</v>
      </c>
      <c r="C2700" s="18">
        <v>75.52</v>
      </c>
    </row>
    <row r="2701" spans="1:3">
      <c r="A2701" s="21">
        <v>40375</v>
      </c>
      <c r="B2701" s="18">
        <v>75.959999999999994</v>
      </c>
      <c r="C2701" s="18">
        <v>75.55</v>
      </c>
    </row>
    <row r="2702" spans="1:3">
      <c r="A2702" s="21">
        <v>40378</v>
      </c>
      <c r="B2702" s="18">
        <v>76.53</v>
      </c>
      <c r="C2702" s="18">
        <v>76.290000000000006</v>
      </c>
    </row>
    <row r="2703" spans="1:3">
      <c r="A2703" s="21">
        <v>40379</v>
      </c>
      <c r="B2703" s="18">
        <v>77.319999999999993</v>
      </c>
      <c r="C2703" s="18">
        <v>76.31</v>
      </c>
    </row>
    <row r="2704" spans="1:3">
      <c r="A2704" s="21">
        <v>40380</v>
      </c>
      <c r="B2704" s="18">
        <v>76.27</v>
      </c>
      <c r="C2704" s="18">
        <v>75.75</v>
      </c>
    </row>
    <row r="2705" spans="1:3">
      <c r="A2705" s="21">
        <v>40381</v>
      </c>
      <c r="B2705" s="18">
        <v>79.010000000000005</v>
      </c>
      <c r="C2705" s="18">
        <v>77.59</v>
      </c>
    </row>
    <row r="2706" spans="1:3">
      <c r="A2706" s="21">
        <v>40382</v>
      </c>
      <c r="B2706" s="18">
        <v>78.680000000000007</v>
      </c>
      <c r="C2706" s="18">
        <v>77.27</v>
      </c>
    </row>
    <row r="2707" spans="1:3">
      <c r="A2707" s="21">
        <v>40385</v>
      </c>
      <c r="B2707" s="18">
        <v>78.930000000000007</v>
      </c>
      <c r="C2707" s="18">
        <v>77.900000000000006</v>
      </c>
    </row>
    <row r="2708" spans="1:3">
      <c r="A2708" s="21">
        <v>40386</v>
      </c>
      <c r="B2708" s="18">
        <v>77.459999999999994</v>
      </c>
      <c r="C2708" s="18">
        <v>75.52</v>
      </c>
    </row>
    <row r="2709" spans="1:3">
      <c r="A2709" s="21">
        <v>40387</v>
      </c>
      <c r="B2709" s="18">
        <v>77.06</v>
      </c>
      <c r="C2709" s="18">
        <v>76.66</v>
      </c>
    </row>
    <row r="2710" spans="1:3">
      <c r="A2710" s="21">
        <v>40388</v>
      </c>
      <c r="B2710" s="18">
        <v>78.3</v>
      </c>
      <c r="C2710" s="18">
        <v>78.599999999999994</v>
      </c>
    </row>
    <row r="2711" spans="1:3">
      <c r="A2711" s="21">
        <v>40389</v>
      </c>
      <c r="B2711" s="18">
        <v>78.849999999999994</v>
      </c>
      <c r="C2711" s="18">
        <v>77.5</v>
      </c>
    </row>
    <row r="2712" spans="1:3">
      <c r="A2712" s="21">
        <v>40392</v>
      </c>
      <c r="B2712" s="18">
        <v>81.25</v>
      </c>
      <c r="C2712" s="18">
        <v>81.93</v>
      </c>
    </row>
    <row r="2713" spans="1:3">
      <c r="A2713" s="21">
        <v>40393</v>
      </c>
      <c r="B2713" s="18">
        <v>82.52</v>
      </c>
      <c r="C2713" s="18">
        <v>83.6</v>
      </c>
    </row>
    <row r="2714" spans="1:3">
      <c r="A2714" s="21">
        <v>40394</v>
      </c>
      <c r="B2714" s="18">
        <v>82.49</v>
      </c>
      <c r="C2714" s="18">
        <v>83.76</v>
      </c>
    </row>
    <row r="2715" spans="1:3">
      <c r="A2715" s="21">
        <v>40395</v>
      </c>
      <c r="B2715" s="18">
        <v>82</v>
      </c>
      <c r="C2715" s="18">
        <v>82.9</v>
      </c>
    </row>
    <row r="2716" spans="1:3">
      <c r="A2716" s="21">
        <v>40396</v>
      </c>
      <c r="B2716" s="18">
        <v>80.67</v>
      </c>
      <c r="C2716" s="18">
        <v>81.28</v>
      </c>
    </row>
    <row r="2717" spans="1:3">
      <c r="A2717" s="21">
        <v>40399</v>
      </c>
      <c r="B2717" s="18">
        <v>81.459999999999994</v>
      </c>
      <c r="C2717" s="18">
        <v>81.540000000000006</v>
      </c>
    </row>
    <row r="2718" spans="1:3">
      <c r="A2718" s="21">
        <v>40400</v>
      </c>
      <c r="B2718" s="18">
        <v>80.239999999999995</v>
      </c>
      <c r="C2718" s="18">
        <v>79.89</v>
      </c>
    </row>
    <row r="2719" spans="1:3">
      <c r="A2719" s="21">
        <v>40401</v>
      </c>
      <c r="B2719" s="18">
        <v>78.09</v>
      </c>
      <c r="C2719" s="18">
        <v>77.83</v>
      </c>
    </row>
    <row r="2720" spans="1:3">
      <c r="A2720" s="21">
        <v>40402</v>
      </c>
      <c r="B2720" s="18">
        <v>75.680000000000007</v>
      </c>
      <c r="C2720" s="18">
        <v>76.63</v>
      </c>
    </row>
    <row r="2721" spans="1:3">
      <c r="A2721" s="21">
        <v>40403</v>
      </c>
      <c r="B2721" s="18">
        <v>75.39</v>
      </c>
      <c r="C2721" s="18">
        <v>75.14</v>
      </c>
    </row>
    <row r="2722" spans="1:3">
      <c r="A2722" s="21">
        <v>40406</v>
      </c>
      <c r="B2722" s="18">
        <v>75.17</v>
      </c>
      <c r="C2722" s="18">
        <v>74.56</v>
      </c>
    </row>
    <row r="2723" spans="1:3">
      <c r="A2723" s="21">
        <v>40407</v>
      </c>
      <c r="B2723" s="18">
        <v>75.760000000000005</v>
      </c>
      <c r="C2723" s="18">
        <v>76.739999999999995</v>
      </c>
    </row>
    <row r="2724" spans="1:3">
      <c r="A2724" s="21">
        <v>40408</v>
      </c>
      <c r="B2724" s="18">
        <v>75.39</v>
      </c>
      <c r="C2724" s="18">
        <v>75.099999999999994</v>
      </c>
    </row>
    <row r="2725" spans="1:3">
      <c r="A2725" s="21">
        <v>40409</v>
      </c>
      <c r="B2725" s="18">
        <v>74.45</v>
      </c>
      <c r="C2725" s="18">
        <v>74.84</v>
      </c>
    </row>
    <row r="2726" spans="1:3">
      <c r="A2726" s="21">
        <v>40410</v>
      </c>
      <c r="B2726" s="18">
        <v>73.45</v>
      </c>
      <c r="C2726" s="18">
        <v>73.48</v>
      </c>
    </row>
    <row r="2727" spans="1:3">
      <c r="A2727" s="21">
        <v>40413</v>
      </c>
      <c r="B2727" s="18">
        <v>72.709999999999994</v>
      </c>
      <c r="C2727" s="18">
        <v>73.08</v>
      </c>
    </row>
    <row r="2728" spans="1:3">
      <c r="A2728" s="21">
        <v>40414</v>
      </c>
      <c r="B2728" s="18">
        <v>71.239999999999995</v>
      </c>
      <c r="C2728" s="18">
        <v>70.61</v>
      </c>
    </row>
    <row r="2729" spans="1:3">
      <c r="A2729" s="21">
        <v>40415</v>
      </c>
      <c r="B2729" s="18">
        <v>72.069999999999993</v>
      </c>
      <c r="C2729" s="18">
        <v>70.739999999999995</v>
      </c>
    </row>
    <row r="2730" spans="1:3">
      <c r="A2730" s="21">
        <v>40416</v>
      </c>
      <c r="B2730" s="18">
        <v>73.36</v>
      </c>
      <c r="C2730" s="18">
        <v>74.5</v>
      </c>
    </row>
    <row r="2731" spans="1:3">
      <c r="A2731" s="21">
        <v>40417</v>
      </c>
      <c r="B2731" s="18">
        <v>75.17</v>
      </c>
      <c r="C2731" s="18">
        <v>75.16</v>
      </c>
    </row>
    <row r="2732" spans="1:3">
      <c r="A2732" s="21">
        <v>40420</v>
      </c>
      <c r="B2732" s="18">
        <v>74.69</v>
      </c>
      <c r="C2732" s="18">
        <v>76.05</v>
      </c>
    </row>
    <row r="2733" spans="1:3">
      <c r="A2733" s="21">
        <v>40421</v>
      </c>
      <c r="B2733" s="18">
        <v>71.930000000000007</v>
      </c>
      <c r="C2733" s="18">
        <v>75.510000000000005</v>
      </c>
    </row>
    <row r="2734" spans="1:3">
      <c r="A2734" s="21">
        <v>40422</v>
      </c>
      <c r="B2734" s="18">
        <v>73.97</v>
      </c>
      <c r="C2734" s="18">
        <v>75.53</v>
      </c>
    </row>
    <row r="2735" spans="1:3">
      <c r="A2735" s="21">
        <v>40423</v>
      </c>
      <c r="B2735" s="18">
        <v>74.989999999999995</v>
      </c>
      <c r="C2735" s="18">
        <v>74.930000000000007</v>
      </c>
    </row>
    <row r="2736" spans="1:3">
      <c r="A2736" s="21">
        <v>40424</v>
      </c>
      <c r="B2736" s="18">
        <v>74.52</v>
      </c>
      <c r="C2736" s="18">
        <v>75.03</v>
      </c>
    </row>
    <row r="2737" spans="1:3">
      <c r="A2737" s="21">
        <v>40428</v>
      </c>
      <c r="B2737" s="18">
        <v>73.98</v>
      </c>
      <c r="C2737" s="18">
        <v>75.78</v>
      </c>
    </row>
    <row r="2738" spans="1:3">
      <c r="A2738" s="21">
        <v>40429</v>
      </c>
      <c r="B2738" s="18">
        <v>74.650000000000006</v>
      </c>
      <c r="C2738" s="18">
        <v>77.48</v>
      </c>
    </row>
    <row r="2739" spans="1:3">
      <c r="A2739" s="21">
        <v>40430</v>
      </c>
      <c r="B2739" s="18">
        <v>74.25</v>
      </c>
      <c r="C2739" s="18">
        <v>77.87</v>
      </c>
    </row>
    <row r="2740" spans="1:3">
      <c r="A2740" s="21">
        <v>40431</v>
      </c>
      <c r="B2740" s="18">
        <v>76.400000000000006</v>
      </c>
      <c r="C2740" s="18">
        <v>77.540000000000006</v>
      </c>
    </row>
    <row r="2741" spans="1:3">
      <c r="A2741" s="21">
        <v>40434</v>
      </c>
      <c r="B2741" s="18">
        <v>77.17</v>
      </c>
      <c r="C2741" s="18">
        <v>78.52</v>
      </c>
    </row>
    <row r="2742" spans="1:3">
      <c r="A2742" s="21">
        <v>40435</v>
      </c>
      <c r="B2742" s="18">
        <v>76.78</v>
      </c>
      <c r="C2742" s="18">
        <v>78.89</v>
      </c>
    </row>
    <row r="2743" spans="1:3">
      <c r="A2743" s="21">
        <v>40436</v>
      </c>
      <c r="B2743" s="18">
        <v>75.92</v>
      </c>
      <c r="C2743" s="18">
        <v>78.459999999999994</v>
      </c>
    </row>
    <row r="2744" spans="1:3">
      <c r="A2744" s="21">
        <v>40437</v>
      </c>
      <c r="B2744" s="18">
        <v>74.58</v>
      </c>
      <c r="C2744" s="18">
        <v>78.89</v>
      </c>
    </row>
    <row r="2745" spans="1:3">
      <c r="A2745" s="21">
        <v>40438</v>
      </c>
      <c r="B2745" s="18">
        <v>73.63</v>
      </c>
      <c r="C2745" s="18">
        <v>77.430000000000007</v>
      </c>
    </row>
    <row r="2746" spans="1:3">
      <c r="A2746" s="21">
        <v>40441</v>
      </c>
      <c r="B2746" s="18">
        <v>74.81</v>
      </c>
      <c r="C2746" s="18">
        <v>79.42</v>
      </c>
    </row>
    <row r="2747" spans="1:3">
      <c r="A2747" s="21">
        <v>40442</v>
      </c>
      <c r="B2747" s="18">
        <v>72.959999999999994</v>
      </c>
      <c r="C2747" s="18">
        <v>78.760000000000005</v>
      </c>
    </row>
    <row r="2748" spans="1:3">
      <c r="A2748" s="21">
        <v>40443</v>
      </c>
      <c r="B2748" s="18">
        <v>72.98</v>
      </c>
      <c r="C2748" s="18">
        <v>77.290000000000006</v>
      </c>
    </row>
    <row r="2749" spans="1:3">
      <c r="A2749" s="21">
        <v>40444</v>
      </c>
      <c r="B2749" s="18">
        <v>73.400000000000006</v>
      </c>
      <c r="C2749" s="18">
        <v>77.69</v>
      </c>
    </row>
    <row r="2750" spans="1:3">
      <c r="A2750" s="21">
        <v>40445</v>
      </c>
      <c r="B2750" s="18">
        <v>74.63</v>
      </c>
      <c r="C2750" s="18">
        <v>78.73</v>
      </c>
    </row>
    <row r="2751" spans="1:3">
      <c r="A2751" s="21">
        <v>40448</v>
      </c>
      <c r="B2751" s="18">
        <v>76.510000000000005</v>
      </c>
      <c r="C2751" s="18">
        <v>77.709999999999994</v>
      </c>
    </row>
    <row r="2752" spans="1:3">
      <c r="A2752" s="21">
        <v>40449</v>
      </c>
      <c r="B2752" s="18">
        <v>76.150000000000006</v>
      </c>
      <c r="C2752" s="18">
        <v>79.14</v>
      </c>
    </row>
    <row r="2753" spans="1:3">
      <c r="A2753" s="21">
        <v>40450</v>
      </c>
      <c r="B2753" s="18">
        <v>77.849999999999994</v>
      </c>
      <c r="C2753" s="18">
        <v>78.790000000000006</v>
      </c>
    </row>
    <row r="2754" spans="1:3">
      <c r="A2754" s="21">
        <v>40451</v>
      </c>
      <c r="B2754" s="18">
        <v>79.95</v>
      </c>
      <c r="C2754" s="18">
        <v>80.77</v>
      </c>
    </row>
    <row r="2755" spans="1:3">
      <c r="A2755" s="21">
        <v>40452</v>
      </c>
      <c r="B2755" s="18">
        <v>81.569999999999993</v>
      </c>
      <c r="C2755" s="18">
        <v>82.69</v>
      </c>
    </row>
    <row r="2756" spans="1:3">
      <c r="A2756" s="21">
        <v>40455</v>
      </c>
      <c r="B2756" s="18">
        <v>81.430000000000007</v>
      </c>
      <c r="C2756" s="18">
        <v>83.42</v>
      </c>
    </row>
    <row r="2757" spans="1:3">
      <c r="A2757" s="21">
        <v>40456</v>
      </c>
      <c r="B2757" s="18">
        <v>82.83</v>
      </c>
      <c r="C2757" s="18">
        <v>83.35</v>
      </c>
    </row>
    <row r="2758" spans="1:3">
      <c r="A2758" s="21">
        <v>40457</v>
      </c>
      <c r="B2758" s="18">
        <v>83.21</v>
      </c>
      <c r="C2758" s="18">
        <v>85.01</v>
      </c>
    </row>
    <row r="2759" spans="1:3">
      <c r="A2759" s="21">
        <v>40458</v>
      </c>
      <c r="B2759" s="18">
        <v>81.34</v>
      </c>
      <c r="C2759" s="18">
        <v>83.67</v>
      </c>
    </row>
    <row r="2760" spans="1:3">
      <c r="A2760" s="21">
        <v>40459</v>
      </c>
      <c r="B2760" s="18">
        <v>82.66</v>
      </c>
      <c r="C2760" s="18">
        <v>83.88</v>
      </c>
    </row>
    <row r="2761" spans="1:3">
      <c r="A2761" s="21">
        <v>40462</v>
      </c>
      <c r="B2761" s="18">
        <v>82.18</v>
      </c>
      <c r="C2761" s="18">
        <v>83.08</v>
      </c>
    </row>
    <row r="2762" spans="1:3">
      <c r="A2762" s="21">
        <v>40463</v>
      </c>
      <c r="B2762" s="18">
        <v>81.67</v>
      </c>
      <c r="C2762" s="18">
        <v>82.99</v>
      </c>
    </row>
    <row r="2763" spans="1:3">
      <c r="A2763" s="21">
        <v>40464</v>
      </c>
      <c r="B2763" s="18">
        <v>83.03</v>
      </c>
      <c r="C2763" s="18">
        <v>84.01</v>
      </c>
    </row>
    <row r="2764" spans="1:3">
      <c r="A2764" s="21">
        <v>40465</v>
      </c>
      <c r="B2764" s="18">
        <v>82.71</v>
      </c>
      <c r="C2764" s="18">
        <v>83.55</v>
      </c>
    </row>
    <row r="2765" spans="1:3">
      <c r="A2765" s="21">
        <v>40466</v>
      </c>
      <c r="B2765" s="18">
        <v>81.23</v>
      </c>
      <c r="C2765" s="18">
        <v>81.94</v>
      </c>
    </row>
    <row r="2766" spans="1:3">
      <c r="A2766" s="21">
        <v>40469</v>
      </c>
      <c r="B2766" s="18">
        <v>83.06</v>
      </c>
      <c r="C2766" s="18">
        <v>82.3</v>
      </c>
    </row>
    <row r="2767" spans="1:3">
      <c r="A2767" s="21">
        <v>40470</v>
      </c>
      <c r="B2767" s="18">
        <v>79.569999999999993</v>
      </c>
      <c r="C2767" s="18">
        <v>81.12</v>
      </c>
    </row>
    <row r="2768" spans="1:3">
      <c r="A2768" s="21">
        <v>40471</v>
      </c>
      <c r="B2768" s="18">
        <v>81.93</v>
      </c>
      <c r="C2768" s="18">
        <v>81.680000000000007</v>
      </c>
    </row>
    <row r="2769" spans="1:3">
      <c r="A2769" s="21">
        <v>40472</v>
      </c>
      <c r="B2769" s="18">
        <v>80.03</v>
      </c>
      <c r="C2769" s="18">
        <v>81.28</v>
      </c>
    </row>
    <row r="2770" spans="1:3">
      <c r="A2770" s="21">
        <v>40473</v>
      </c>
      <c r="B2770" s="18">
        <v>81.150000000000006</v>
      </c>
      <c r="C2770" s="18">
        <v>80.75</v>
      </c>
    </row>
    <row r="2771" spans="1:3">
      <c r="A2771" s="21">
        <v>40476</v>
      </c>
      <c r="B2771" s="18">
        <v>82</v>
      </c>
      <c r="C2771" s="18">
        <v>81.91</v>
      </c>
    </row>
    <row r="2772" spans="1:3">
      <c r="A2772" s="21">
        <v>40477</v>
      </c>
      <c r="B2772" s="18">
        <v>82.6</v>
      </c>
      <c r="C2772" s="18">
        <v>82.62</v>
      </c>
    </row>
    <row r="2773" spans="1:3">
      <c r="A2773" s="21">
        <v>40478</v>
      </c>
      <c r="B2773" s="18">
        <v>81.900000000000006</v>
      </c>
      <c r="C2773" s="18">
        <v>81.27</v>
      </c>
    </row>
    <row r="2774" spans="1:3">
      <c r="A2774" s="21">
        <v>40479</v>
      </c>
      <c r="B2774" s="18">
        <v>82.2</v>
      </c>
      <c r="C2774" s="18">
        <v>82.97</v>
      </c>
    </row>
    <row r="2775" spans="1:3">
      <c r="A2775" s="21">
        <v>40480</v>
      </c>
      <c r="B2775" s="18">
        <v>81.45</v>
      </c>
      <c r="C2775" s="18">
        <v>82.47</v>
      </c>
    </row>
    <row r="2776" spans="1:3">
      <c r="A2776" s="21">
        <v>40483</v>
      </c>
      <c r="B2776" s="18">
        <v>82.94</v>
      </c>
      <c r="C2776" s="18">
        <v>84.06</v>
      </c>
    </row>
    <row r="2777" spans="1:3">
      <c r="A2777" s="21">
        <v>40484</v>
      </c>
      <c r="B2777" s="18">
        <v>83.91</v>
      </c>
      <c r="C2777" s="18">
        <v>84.71</v>
      </c>
    </row>
    <row r="2778" spans="1:3">
      <c r="A2778" s="21">
        <v>40485</v>
      </c>
      <c r="B2778" s="18">
        <v>84.45</v>
      </c>
      <c r="C2778" s="18">
        <v>85.33</v>
      </c>
    </row>
    <row r="2779" spans="1:3">
      <c r="A2779" s="21">
        <v>40486</v>
      </c>
      <c r="B2779" s="18">
        <v>86.49</v>
      </c>
      <c r="C2779" s="18">
        <v>86.83</v>
      </c>
    </row>
    <row r="2780" spans="1:3">
      <c r="A2780" s="21">
        <v>40487</v>
      </c>
      <c r="B2780" s="18">
        <v>86.85</v>
      </c>
      <c r="C2780" s="18">
        <v>87.05</v>
      </c>
    </row>
    <row r="2781" spans="1:3">
      <c r="A2781" s="21">
        <v>40490</v>
      </c>
      <c r="B2781" s="18">
        <v>87.07</v>
      </c>
      <c r="C2781" s="18">
        <v>87.15</v>
      </c>
    </row>
    <row r="2782" spans="1:3">
      <c r="A2782" s="21">
        <v>40491</v>
      </c>
      <c r="B2782" s="18">
        <v>87.04</v>
      </c>
      <c r="C2782" s="18">
        <v>87.93</v>
      </c>
    </row>
    <row r="2783" spans="1:3">
      <c r="A2783" s="21">
        <v>40492</v>
      </c>
      <c r="B2783" s="18">
        <v>87.77</v>
      </c>
      <c r="C2783" s="18">
        <v>87.92</v>
      </c>
    </row>
    <row r="2784" spans="1:3">
      <c r="A2784" s="21">
        <v>40493</v>
      </c>
      <c r="B2784" s="18">
        <v>87.77</v>
      </c>
      <c r="C2784" s="18">
        <v>88.08</v>
      </c>
    </row>
    <row r="2785" spans="1:3">
      <c r="A2785" s="21">
        <v>40494</v>
      </c>
      <c r="B2785" s="18">
        <v>84.89</v>
      </c>
      <c r="C2785" s="18">
        <v>86.07</v>
      </c>
    </row>
    <row r="2786" spans="1:3">
      <c r="A2786" s="21">
        <v>40497</v>
      </c>
      <c r="B2786" s="18">
        <v>84.88</v>
      </c>
      <c r="C2786" s="18">
        <v>85.49</v>
      </c>
    </row>
    <row r="2787" spans="1:3">
      <c r="A2787" s="21">
        <v>40498</v>
      </c>
      <c r="B2787" s="18">
        <v>82.33</v>
      </c>
      <c r="C2787" s="18">
        <v>83.98</v>
      </c>
    </row>
    <row r="2788" spans="1:3">
      <c r="A2788" s="21">
        <v>40499</v>
      </c>
      <c r="B2788" s="18">
        <v>80.430000000000007</v>
      </c>
      <c r="C2788" s="18">
        <v>83.36</v>
      </c>
    </row>
    <row r="2789" spans="1:3">
      <c r="A2789" s="21">
        <v>40500</v>
      </c>
      <c r="B2789" s="18">
        <v>81.88</v>
      </c>
      <c r="C2789" s="18">
        <v>83.7</v>
      </c>
    </row>
    <row r="2790" spans="1:3">
      <c r="A2790" s="21">
        <v>40501</v>
      </c>
      <c r="B2790" s="18">
        <v>81.650000000000006</v>
      </c>
      <c r="C2790" s="18">
        <v>83.17</v>
      </c>
    </row>
    <row r="2791" spans="1:3">
      <c r="A2791" s="21">
        <v>40504</v>
      </c>
      <c r="B2791" s="18">
        <v>81.239999999999995</v>
      </c>
      <c r="C2791" s="18">
        <v>82.34</v>
      </c>
    </row>
    <row r="2792" spans="1:3">
      <c r="A2792" s="21">
        <v>40505</v>
      </c>
      <c r="B2792" s="18">
        <v>80.790000000000006</v>
      </c>
      <c r="C2792" s="18">
        <v>82.37</v>
      </c>
    </row>
    <row r="2793" spans="1:3">
      <c r="A2793" s="21">
        <v>40506</v>
      </c>
      <c r="B2793" s="18">
        <v>83.21</v>
      </c>
      <c r="C2793" s="18">
        <v>84.53</v>
      </c>
    </row>
    <row r="2794" spans="1:3">
      <c r="A2794" s="21">
        <v>40508</v>
      </c>
      <c r="B2794" s="18">
        <v>83.87</v>
      </c>
      <c r="C2794" s="18">
        <v>84.78</v>
      </c>
    </row>
    <row r="2795" spans="1:3">
      <c r="A2795" s="21">
        <v>40511</v>
      </c>
      <c r="B2795" s="18">
        <v>85.73</v>
      </c>
      <c r="C2795" s="18">
        <v>85.9</v>
      </c>
    </row>
    <row r="2796" spans="1:3">
      <c r="A2796" s="21">
        <v>40512</v>
      </c>
      <c r="B2796" s="18">
        <v>84.12</v>
      </c>
      <c r="C2796" s="18">
        <v>86.02</v>
      </c>
    </row>
    <row r="2797" spans="1:3">
      <c r="A2797" s="21">
        <v>40513</v>
      </c>
      <c r="B2797" s="18">
        <v>86.75</v>
      </c>
      <c r="C2797" s="18">
        <v>88.56</v>
      </c>
    </row>
    <row r="2798" spans="1:3">
      <c r="A2798" s="21">
        <v>40514</v>
      </c>
      <c r="B2798" s="18">
        <v>87.98</v>
      </c>
      <c r="C2798" s="18">
        <v>89.37</v>
      </c>
    </row>
    <row r="2799" spans="1:3">
      <c r="A2799" s="21">
        <v>40515</v>
      </c>
      <c r="B2799" s="18">
        <v>89.18</v>
      </c>
      <c r="C2799" s="18">
        <v>90.65</v>
      </c>
    </row>
    <row r="2800" spans="1:3">
      <c r="A2800" s="21">
        <v>40518</v>
      </c>
      <c r="B2800" s="18">
        <v>89.33</v>
      </c>
      <c r="C2800" s="18">
        <v>91.25</v>
      </c>
    </row>
    <row r="2801" spans="1:3">
      <c r="A2801" s="21">
        <v>40519</v>
      </c>
      <c r="B2801" s="18">
        <v>88.69</v>
      </c>
      <c r="C2801" s="18">
        <v>90.78</v>
      </c>
    </row>
    <row r="2802" spans="1:3">
      <c r="A2802" s="21">
        <v>40520</v>
      </c>
      <c r="B2802" s="18">
        <v>88.3</v>
      </c>
      <c r="C2802" s="18">
        <v>89.74</v>
      </c>
    </row>
    <row r="2803" spans="1:3">
      <c r="A2803" s="21">
        <v>40521</v>
      </c>
      <c r="B2803" s="18">
        <v>88.35</v>
      </c>
      <c r="C2803" s="18">
        <v>89.93</v>
      </c>
    </row>
    <row r="2804" spans="1:3">
      <c r="A2804" s="21">
        <v>40522</v>
      </c>
      <c r="B2804" s="18">
        <v>87.81</v>
      </c>
      <c r="C2804" s="18">
        <v>89.54</v>
      </c>
    </row>
    <row r="2805" spans="1:3">
      <c r="A2805" s="21">
        <v>40525</v>
      </c>
      <c r="B2805" s="18">
        <v>88.62</v>
      </c>
      <c r="C2805" s="18">
        <v>90.4</v>
      </c>
    </row>
    <row r="2806" spans="1:3">
      <c r="A2806" s="21">
        <v>40526</v>
      </c>
      <c r="B2806" s="18">
        <v>88.33</v>
      </c>
      <c r="C2806" s="18">
        <v>90.63</v>
      </c>
    </row>
    <row r="2807" spans="1:3">
      <c r="A2807" s="21">
        <v>40527</v>
      </c>
      <c r="B2807" s="18">
        <v>88.66</v>
      </c>
      <c r="C2807" s="18">
        <v>91.33</v>
      </c>
    </row>
    <row r="2808" spans="1:3">
      <c r="A2808" s="21">
        <v>40528</v>
      </c>
      <c r="B2808" s="18">
        <v>87.71</v>
      </c>
      <c r="C2808" s="18">
        <v>91.09</v>
      </c>
    </row>
    <row r="2809" spans="1:3">
      <c r="A2809" s="21">
        <v>40529</v>
      </c>
      <c r="B2809" s="18">
        <v>88.02</v>
      </c>
      <c r="C2809" s="18">
        <v>91.11</v>
      </c>
    </row>
    <row r="2810" spans="1:3">
      <c r="A2810" s="21">
        <v>40532</v>
      </c>
      <c r="B2810" s="18">
        <v>88.68</v>
      </c>
      <c r="C2810" s="18">
        <v>91.31</v>
      </c>
    </row>
    <row r="2811" spans="1:3">
      <c r="A2811" s="21">
        <v>40533</v>
      </c>
      <c r="B2811" s="18">
        <v>89.3</v>
      </c>
      <c r="C2811" s="18">
        <v>93.11</v>
      </c>
    </row>
    <row r="2812" spans="1:3">
      <c r="A2812" s="21">
        <v>40534</v>
      </c>
      <c r="B2812" s="18">
        <v>89.83</v>
      </c>
      <c r="C2812" s="18">
        <v>93.55</v>
      </c>
    </row>
    <row r="2813" spans="1:3">
      <c r="A2813" s="21">
        <v>40535</v>
      </c>
      <c r="B2813" s="18">
        <v>90.84</v>
      </c>
      <c r="C2813" s="18">
        <v>93.63</v>
      </c>
    </row>
    <row r="2814" spans="1:3">
      <c r="A2814" s="21">
        <v>40539</v>
      </c>
      <c r="B2814" s="18">
        <v>90.99</v>
      </c>
      <c r="C2814" s="18">
        <v>93.08</v>
      </c>
    </row>
    <row r="2815" spans="1:3">
      <c r="A2815" s="21">
        <v>40540</v>
      </c>
      <c r="B2815" s="18">
        <v>91.48</v>
      </c>
      <c r="C2815" s="18">
        <v>93.52</v>
      </c>
    </row>
    <row r="2816" spans="1:3">
      <c r="A2816" s="21">
        <v>40541</v>
      </c>
      <c r="B2816" s="18">
        <v>91.13</v>
      </c>
      <c r="C2816" s="18">
        <v>93.52</v>
      </c>
    </row>
    <row r="2817" spans="1:3">
      <c r="A2817" s="21">
        <v>40542</v>
      </c>
      <c r="B2817" s="18">
        <v>89.85</v>
      </c>
      <c r="C2817" s="18">
        <v>92.5</v>
      </c>
    </row>
    <row r="2818" spans="1:3">
      <c r="A2818" s="21">
        <v>40543</v>
      </c>
      <c r="B2818" s="18">
        <v>91.38</v>
      </c>
      <c r="C2818" s="18">
        <v>93.23</v>
      </c>
    </row>
    <row r="2819" spans="1:3">
      <c r="A2819" s="21">
        <v>40546</v>
      </c>
      <c r="B2819" s="18">
        <v>91.59</v>
      </c>
      <c r="C2819" s="18">
        <v>95.82</v>
      </c>
    </row>
    <row r="2820" spans="1:3">
      <c r="A2820" s="21">
        <v>40547</v>
      </c>
      <c r="B2820" s="18">
        <v>89.39</v>
      </c>
      <c r="C2820" s="18">
        <v>93.52</v>
      </c>
    </row>
    <row r="2821" spans="1:3">
      <c r="A2821" s="21">
        <v>40548</v>
      </c>
      <c r="B2821" s="18">
        <v>90.3</v>
      </c>
      <c r="C2821" s="18">
        <v>95.07</v>
      </c>
    </row>
    <row r="2822" spans="1:3">
      <c r="A2822" s="21">
        <v>40549</v>
      </c>
      <c r="B2822" s="18">
        <v>88.37</v>
      </c>
      <c r="C2822" s="18">
        <v>94.95</v>
      </c>
    </row>
    <row r="2823" spans="1:3">
      <c r="A2823" s="21">
        <v>40550</v>
      </c>
      <c r="B2823" s="18">
        <v>88.07</v>
      </c>
      <c r="C2823" s="18">
        <v>94.25</v>
      </c>
    </row>
    <row r="2824" spans="1:3">
      <c r="A2824" s="21">
        <v>40553</v>
      </c>
      <c r="B2824" s="18">
        <v>89.24</v>
      </c>
      <c r="C2824" s="18">
        <v>95.05</v>
      </c>
    </row>
    <row r="2825" spans="1:3">
      <c r="A2825" s="21">
        <v>40554</v>
      </c>
      <c r="B2825" s="18">
        <v>91.11</v>
      </c>
      <c r="C2825" s="18">
        <v>96.8</v>
      </c>
    </row>
    <row r="2826" spans="1:3">
      <c r="A2826" s="21">
        <v>40555</v>
      </c>
      <c r="B2826" s="18">
        <v>91.85</v>
      </c>
      <c r="C2826" s="18">
        <v>97.86</v>
      </c>
    </row>
    <row r="2827" spans="1:3">
      <c r="A2827" s="21">
        <v>40556</v>
      </c>
      <c r="B2827" s="18">
        <v>91.39</v>
      </c>
      <c r="C2827" s="18">
        <v>97.86</v>
      </c>
    </row>
    <row r="2828" spans="1:3">
      <c r="A2828" s="21">
        <v>40557</v>
      </c>
      <c r="B2828" s="18">
        <v>91.53</v>
      </c>
      <c r="C2828" s="18">
        <v>97.86</v>
      </c>
    </row>
    <row r="2829" spans="1:3">
      <c r="A2829" s="21">
        <v>40561</v>
      </c>
      <c r="B2829" s="18">
        <v>91.38</v>
      </c>
      <c r="C2829" s="18">
        <v>97.83</v>
      </c>
    </row>
    <row r="2830" spans="1:3">
      <c r="A2830" s="21">
        <v>40562</v>
      </c>
      <c r="B2830" s="18">
        <v>90.85</v>
      </c>
      <c r="C2830" s="18">
        <v>98.42</v>
      </c>
    </row>
    <row r="2831" spans="1:3">
      <c r="A2831" s="21">
        <v>40563</v>
      </c>
      <c r="B2831" s="18">
        <v>88.56</v>
      </c>
      <c r="C2831" s="18">
        <v>96.27</v>
      </c>
    </row>
    <row r="2832" spans="1:3">
      <c r="A2832" s="21">
        <v>40564</v>
      </c>
      <c r="B2832" s="18">
        <v>88.22</v>
      </c>
      <c r="C2832" s="18">
        <v>96.84</v>
      </c>
    </row>
    <row r="2833" spans="1:3">
      <c r="A2833" s="21">
        <v>40567</v>
      </c>
      <c r="B2833" s="18">
        <v>86.74</v>
      </c>
      <c r="C2833" s="18">
        <v>96.76</v>
      </c>
    </row>
    <row r="2834" spans="1:3">
      <c r="A2834" s="21">
        <v>40568</v>
      </c>
      <c r="B2834" s="18">
        <v>85.08</v>
      </c>
      <c r="C2834" s="18">
        <v>96.76</v>
      </c>
    </row>
    <row r="2835" spans="1:3">
      <c r="A2835" s="21">
        <v>40569</v>
      </c>
      <c r="B2835" s="18">
        <v>86.15</v>
      </c>
      <c r="C2835" s="18">
        <v>96.04</v>
      </c>
    </row>
    <row r="2836" spans="1:3">
      <c r="A2836" s="21">
        <v>40570</v>
      </c>
      <c r="B2836" s="18">
        <v>84.45</v>
      </c>
      <c r="C2836" s="18">
        <v>96.48</v>
      </c>
    </row>
    <row r="2837" spans="1:3">
      <c r="A2837" s="21">
        <v>40571</v>
      </c>
      <c r="B2837" s="18">
        <v>88.15</v>
      </c>
      <c r="C2837" s="18">
        <v>97.06</v>
      </c>
    </row>
    <row r="2838" spans="1:3">
      <c r="A2838" s="21">
        <v>40574</v>
      </c>
      <c r="B2838" s="18">
        <v>90.99</v>
      </c>
      <c r="C2838" s="18">
        <v>98.97</v>
      </c>
    </row>
    <row r="2839" spans="1:3">
      <c r="A2839" s="21">
        <v>40575</v>
      </c>
      <c r="B2839" s="18">
        <v>89.54</v>
      </c>
      <c r="C2839" s="18">
        <v>100.4</v>
      </c>
    </row>
    <row r="2840" spans="1:3">
      <c r="A2840" s="21">
        <v>40576</v>
      </c>
      <c r="B2840" s="18">
        <v>89.78</v>
      </c>
      <c r="C2840" s="18">
        <v>101.3</v>
      </c>
    </row>
    <row r="2841" spans="1:3">
      <c r="A2841" s="21">
        <v>40577</v>
      </c>
      <c r="B2841" s="18">
        <v>89.42</v>
      </c>
      <c r="C2841" s="18">
        <v>101.69</v>
      </c>
    </row>
    <row r="2842" spans="1:3">
      <c r="A2842" s="21">
        <v>40578</v>
      </c>
      <c r="B2842" s="18">
        <v>87.87</v>
      </c>
      <c r="C2842" s="18">
        <v>99.43</v>
      </c>
    </row>
    <row r="2843" spans="1:3">
      <c r="A2843" s="21">
        <v>40581</v>
      </c>
      <c r="B2843" s="18">
        <v>86.3</v>
      </c>
      <c r="C2843" s="18">
        <v>99.44</v>
      </c>
    </row>
    <row r="2844" spans="1:3">
      <c r="A2844" s="21">
        <v>40582</v>
      </c>
      <c r="B2844" s="18">
        <v>85.85</v>
      </c>
      <c r="C2844" s="18">
        <v>99.25</v>
      </c>
    </row>
    <row r="2845" spans="1:3">
      <c r="A2845" s="21">
        <v>40583</v>
      </c>
      <c r="B2845" s="18">
        <v>85.59</v>
      </c>
      <c r="C2845" s="18">
        <v>100.16</v>
      </c>
    </row>
    <row r="2846" spans="1:3">
      <c r="A2846" s="21">
        <v>40584</v>
      </c>
      <c r="B2846" s="18">
        <v>85.44</v>
      </c>
      <c r="C2846" s="18">
        <v>100.74</v>
      </c>
    </row>
    <row r="2847" spans="1:3">
      <c r="A2847" s="21">
        <v>40585</v>
      </c>
      <c r="B2847" s="18">
        <v>84.39</v>
      </c>
      <c r="C2847" s="18">
        <v>99.93</v>
      </c>
    </row>
    <row r="2848" spans="1:3">
      <c r="A2848" s="21">
        <v>40588</v>
      </c>
      <c r="B2848" s="18">
        <v>83.66</v>
      </c>
      <c r="C2848" s="18">
        <v>103.12</v>
      </c>
    </row>
    <row r="2849" spans="1:3">
      <c r="A2849" s="21">
        <v>40589</v>
      </c>
      <c r="B2849" s="18">
        <v>83.13</v>
      </c>
      <c r="C2849" s="18">
        <v>102.48</v>
      </c>
    </row>
    <row r="2850" spans="1:3">
      <c r="A2850" s="21">
        <v>40590</v>
      </c>
      <c r="B2850" s="18">
        <v>83.8</v>
      </c>
      <c r="C2850" s="18">
        <v>102.78</v>
      </c>
    </row>
    <row r="2851" spans="1:3">
      <c r="A2851" s="21">
        <v>40591</v>
      </c>
      <c r="B2851" s="18">
        <v>85.05</v>
      </c>
      <c r="C2851" s="18">
        <v>103.45</v>
      </c>
    </row>
    <row r="2852" spans="1:3">
      <c r="A2852" s="21">
        <v>40592</v>
      </c>
      <c r="B2852" s="18">
        <v>85.03</v>
      </c>
      <c r="C2852" s="18">
        <v>102.2</v>
      </c>
    </row>
    <row r="2853" spans="1:3">
      <c r="A2853" s="21">
        <v>40596</v>
      </c>
      <c r="B2853" s="18">
        <v>92.65</v>
      </c>
      <c r="C2853" s="18">
        <v>106.82</v>
      </c>
    </row>
    <row r="2854" spans="1:3">
      <c r="A2854" s="21">
        <v>40597</v>
      </c>
      <c r="B2854" s="18">
        <v>96.04</v>
      </c>
      <c r="C2854" s="18">
        <v>109.77</v>
      </c>
    </row>
    <row r="2855" spans="1:3">
      <c r="A2855" s="21">
        <v>40598</v>
      </c>
      <c r="B2855" s="18">
        <v>95.83</v>
      </c>
      <c r="C2855" s="18">
        <v>113.91</v>
      </c>
    </row>
    <row r="2856" spans="1:3">
      <c r="A2856" s="21">
        <v>40599</v>
      </c>
      <c r="B2856" s="18">
        <v>96.52</v>
      </c>
      <c r="C2856" s="18">
        <v>111.47</v>
      </c>
    </row>
    <row r="2857" spans="1:3">
      <c r="A2857" s="21">
        <v>40602</v>
      </c>
      <c r="B2857" s="18">
        <v>97.1</v>
      </c>
      <c r="C2857" s="18">
        <v>112.27</v>
      </c>
    </row>
    <row r="2858" spans="1:3">
      <c r="A2858" s="21">
        <v>40603</v>
      </c>
      <c r="B2858" s="18">
        <v>99.63</v>
      </c>
      <c r="C2858" s="18">
        <v>113.34</v>
      </c>
    </row>
    <row r="2859" spans="1:3">
      <c r="A2859" s="21">
        <v>40604</v>
      </c>
      <c r="B2859" s="18">
        <v>102.27</v>
      </c>
      <c r="C2859" s="18">
        <v>116.89</v>
      </c>
    </row>
    <row r="2860" spans="1:3">
      <c r="A2860" s="21">
        <v>40605</v>
      </c>
      <c r="B2860" s="18">
        <v>101.92</v>
      </c>
      <c r="C2860" s="18">
        <v>114.42</v>
      </c>
    </row>
    <row r="2861" spans="1:3">
      <c r="A2861" s="21">
        <v>40606</v>
      </c>
      <c r="B2861" s="18">
        <v>104.34</v>
      </c>
      <c r="C2861" s="18">
        <v>115.71</v>
      </c>
    </row>
    <row r="2862" spans="1:3">
      <c r="A2862" s="21">
        <v>40609</v>
      </c>
      <c r="B2862" s="18">
        <v>105.37</v>
      </c>
      <c r="C2862" s="18">
        <v>116.58</v>
      </c>
    </row>
    <row r="2863" spans="1:3">
      <c r="A2863" s="21">
        <v>40610</v>
      </c>
      <c r="B2863" s="18">
        <v>105.06</v>
      </c>
      <c r="C2863" s="18">
        <v>112.32</v>
      </c>
    </row>
    <row r="2864" spans="1:3">
      <c r="A2864" s="21">
        <v>40611</v>
      </c>
      <c r="B2864" s="18">
        <v>104.39</v>
      </c>
      <c r="C2864" s="18">
        <v>115.19</v>
      </c>
    </row>
    <row r="2865" spans="1:3">
      <c r="A2865" s="21">
        <v>40612</v>
      </c>
      <c r="B2865" s="18">
        <v>102.73</v>
      </c>
      <c r="C2865" s="18">
        <v>114.07</v>
      </c>
    </row>
    <row r="2866" spans="1:3">
      <c r="A2866" s="21">
        <v>40613</v>
      </c>
      <c r="B2866" s="18">
        <v>101.14</v>
      </c>
      <c r="C2866" s="18">
        <v>114.07</v>
      </c>
    </row>
    <row r="2867" spans="1:3">
      <c r="A2867" s="21">
        <v>40616</v>
      </c>
      <c r="B2867" s="18">
        <v>101.2</v>
      </c>
      <c r="C2867" s="18">
        <v>112.95</v>
      </c>
    </row>
    <row r="2868" spans="1:3">
      <c r="A2868" s="21">
        <v>40617</v>
      </c>
      <c r="B2868" s="18">
        <v>97.23</v>
      </c>
      <c r="C2868" s="18">
        <v>111.11</v>
      </c>
    </row>
    <row r="2869" spans="1:3">
      <c r="A2869" s="21">
        <v>40618</v>
      </c>
      <c r="B2869" s="18">
        <v>97.99</v>
      </c>
      <c r="C2869" s="18">
        <v>110.96</v>
      </c>
    </row>
    <row r="2870" spans="1:3">
      <c r="A2870" s="21">
        <v>40619</v>
      </c>
      <c r="B2870" s="18">
        <v>101.47</v>
      </c>
      <c r="C2870" s="18">
        <v>114.18</v>
      </c>
    </row>
    <row r="2871" spans="1:3">
      <c r="A2871" s="21">
        <v>40620</v>
      </c>
      <c r="B2871" s="18">
        <v>101.06</v>
      </c>
      <c r="C2871" s="18">
        <v>114.13</v>
      </c>
    </row>
    <row r="2872" spans="1:3">
      <c r="A2872" s="21">
        <v>40623</v>
      </c>
      <c r="B2872" s="18">
        <v>102.36</v>
      </c>
      <c r="C2872" s="18">
        <v>114.92</v>
      </c>
    </row>
    <row r="2873" spans="1:3">
      <c r="A2873" s="21">
        <v>40624</v>
      </c>
      <c r="B2873" s="18">
        <v>104.53</v>
      </c>
      <c r="C2873" s="18">
        <v>115.63</v>
      </c>
    </row>
    <row r="2874" spans="1:3">
      <c r="A2874" s="21">
        <v>40625</v>
      </c>
      <c r="B2874" s="18">
        <v>105.21</v>
      </c>
      <c r="C2874" s="18">
        <v>115.65</v>
      </c>
    </row>
    <row r="2875" spans="1:3">
      <c r="A2875" s="21">
        <v>40626</v>
      </c>
      <c r="B2875" s="18">
        <v>105.04</v>
      </c>
      <c r="C2875" s="18">
        <v>115.41</v>
      </c>
    </row>
    <row r="2876" spans="1:3">
      <c r="A2876" s="21">
        <v>40627</v>
      </c>
      <c r="B2876" s="18">
        <v>104.89</v>
      </c>
      <c r="C2876" s="18">
        <v>115.45</v>
      </c>
    </row>
    <row r="2877" spans="1:3">
      <c r="A2877" s="21">
        <v>40630</v>
      </c>
      <c r="B2877" s="18">
        <v>103.54</v>
      </c>
      <c r="C2877" s="18">
        <v>115.95</v>
      </c>
    </row>
    <row r="2878" spans="1:3">
      <c r="A2878" s="21">
        <v>40631</v>
      </c>
      <c r="B2878" s="18">
        <v>104.34</v>
      </c>
      <c r="C2878" s="18">
        <v>115.58</v>
      </c>
    </row>
    <row r="2879" spans="1:3">
      <c r="A2879" s="21">
        <v>40632</v>
      </c>
      <c r="B2879" s="18">
        <v>103.8</v>
      </c>
      <c r="C2879" s="18">
        <v>115.35</v>
      </c>
    </row>
    <row r="2880" spans="1:3">
      <c r="A2880" s="21">
        <v>40633</v>
      </c>
      <c r="B2880" s="18">
        <v>106.19</v>
      </c>
      <c r="C2880" s="18">
        <v>116.94</v>
      </c>
    </row>
    <row r="2881" spans="1:3">
      <c r="A2881" s="21">
        <v>40634</v>
      </c>
      <c r="B2881" s="18">
        <v>107.55</v>
      </c>
      <c r="C2881" s="18">
        <v>118.63</v>
      </c>
    </row>
    <row r="2882" spans="1:3">
      <c r="A2882" s="21">
        <v>40637</v>
      </c>
      <c r="B2882" s="18">
        <v>108.14</v>
      </c>
      <c r="C2882" s="18">
        <v>120.07</v>
      </c>
    </row>
    <row r="2883" spans="1:3">
      <c r="A2883" s="21">
        <v>40638</v>
      </c>
      <c r="B2883" s="18">
        <v>107.82</v>
      </c>
      <c r="C2883" s="18">
        <v>122.87</v>
      </c>
    </row>
    <row r="2884" spans="1:3">
      <c r="A2884" s="21">
        <v>40639</v>
      </c>
      <c r="B2884" s="18">
        <v>108.38</v>
      </c>
      <c r="C2884" s="18">
        <v>123.01</v>
      </c>
    </row>
    <row r="2885" spans="1:3">
      <c r="A2885" s="21">
        <v>40640</v>
      </c>
      <c r="B2885" s="18">
        <v>109.82</v>
      </c>
      <c r="C2885" s="18">
        <v>122.9</v>
      </c>
    </row>
    <row r="2886" spans="1:3">
      <c r="A2886" s="21">
        <v>40641</v>
      </c>
      <c r="B2886" s="18">
        <v>112.27</v>
      </c>
      <c r="C2886" s="18">
        <v>126.3</v>
      </c>
    </row>
    <row r="2887" spans="1:3">
      <c r="A2887" s="21">
        <v>40644</v>
      </c>
      <c r="B2887" s="18">
        <v>109.5</v>
      </c>
      <c r="C2887" s="18">
        <v>126.46</v>
      </c>
    </row>
    <row r="2888" spans="1:3">
      <c r="A2888" s="21">
        <v>40645</v>
      </c>
      <c r="B2888" s="18">
        <v>105.75</v>
      </c>
      <c r="C2888" s="18">
        <v>121.33</v>
      </c>
    </row>
    <row r="2889" spans="1:3">
      <c r="A2889" s="21">
        <v>40646</v>
      </c>
      <c r="B2889" s="18">
        <v>106.6</v>
      </c>
      <c r="C2889" s="18">
        <v>122.7</v>
      </c>
    </row>
    <row r="2890" spans="1:3">
      <c r="A2890" s="21">
        <v>40647</v>
      </c>
      <c r="B2890" s="18">
        <v>107.73</v>
      </c>
      <c r="C2890" s="18">
        <v>122.74</v>
      </c>
    </row>
    <row r="2891" spans="1:3">
      <c r="A2891" s="21">
        <v>40648</v>
      </c>
      <c r="B2891" s="18">
        <v>109.17</v>
      </c>
      <c r="C2891" s="18">
        <v>124.63</v>
      </c>
    </row>
    <row r="2892" spans="1:3">
      <c r="A2892" s="21">
        <v>40651</v>
      </c>
      <c r="B2892" s="18">
        <v>106.7</v>
      </c>
      <c r="C2892" s="18">
        <v>121.69</v>
      </c>
    </row>
    <row r="2893" spans="1:3">
      <c r="A2893" s="21">
        <v>40652</v>
      </c>
      <c r="B2893" s="18">
        <v>107.18</v>
      </c>
      <c r="C2893" s="18">
        <v>121.35</v>
      </c>
    </row>
    <row r="2894" spans="1:3">
      <c r="A2894" s="21">
        <v>40653</v>
      </c>
      <c r="B2894" s="18">
        <v>110.84</v>
      </c>
      <c r="C2894" s="18">
        <v>124.26</v>
      </c>
    </row>
    <row r="2895" spans="1:3">
      <c r="A2895" s="21">
        <v>40654</v>
      </c>
      <c r="B2895" s="18">
        <v>111.72</v>
      </c>
      <c r="C2895" s="18">
        <v>123.64</v>
      </c>
    </row>
    <row r="2896" spans="1:3">
      <c r="A2896" s="21">
        <v>40658</v>
      </c>
      <c r="B2896" s="18">
        <v>111.68</v>
      </c>
      <c r="C2896" s="18"/>
    </row>
    <row r="2897" spans="1:3">
      <c r="A2897" s="21">
        <v>40659</v>
      </c>
      <c r="B2897" s="18">
        <v>111.72</v>
      </c>
      <c r="C2897" s="18">
        <v>124.55</v>
      </c>
    </row>
    <row r="2898" spans="1:3">
      <c r="A2898" s="21">
        <v>40660</v>
      </c>
      <c r="B2898" s="18">
        <v>112.31</v>
      </c>
      <c r="C2898" s="18">
        <v>124.94</v>
      </c>
    </row>
    <row r="2899" spans="1:3">
      <c r="A2899" s="21">
        <v>40661</v>
      </c>
      <c r="B2899" s="18">
        <v>112.38</v>
      </c>
      <c r="C2899" s="18">
        <v>126.59</v>
      </c>
    </row>
    <row r="2900" spans="1:3">
      <c r="A2900" s="21">
        <v>40662</v>
      </c>
      <c r="B2900" s="18">
        <v>113.39</v>
      </c>
      <c r="C2900" s="18"/>
    </row>
    <row r="2901" spans="1:3">
      <c r="A2901" s="21">
        <v>40665</v>
      </c>
      <c r="B2901" s="18">
        <v>113.03</v>
      </c>
      <c r="C2901" s="18">
        <v>126.64</v>
      </c>
    </row>
    <row r="2902" spans="1:3">
      <c r="A2902" s="21">
        <v>40666</v>
      </c>
      <c r="B2902" s="18">
        <v>110.6</v>
      </c>
      <c r="C2902" s="18">
        <v>124.01</v>
      </c>
    </row>
    <row r="2903" spans="1:3">
      <c r="A2903" s="21">
        <v>40667</v>
      </c>
      <c r="B2903" s="18">
        <v>108.79</v>
      </c>
      <c r="C2903" s="18">
        <v>121.55</v>
      </c>
    </row>
    <row r="2904" spans="1:3">
      <c r="A2904" s="21">
        <v>40668</v>
      </c>
      <c r="B2904" s="18">
        <v>99.89</v>
      </c>
      <c r="C2904" s="18">
        <v>111.93</v>
      </c>
    </row>
    <row r="2905" spans="1:3">
      <c r="A2905" s="21">
        <v>40669</v>
      </c>
      <c r="B2905" s="18">
        <v>96.87</v>
      </c>
      <c r="C2905" s="18">
        <v>113.69</v>
      </c>
    </row>
    <row r="2906" spans="1:3">
      <c r="A2906" s="21">
        <v>40672</v>
      </c>
      <c r="B2906" s="18">
        <v>100.32</v>
      </c>
      <c r="C2906" s="18">
        <v>113.21</v>
      </c>
    </row>
    <row r="2907" spans="1:3">
      <c r="A2907" s="21">
        <v>40673</v>
      </c>
      <c r="B2907" s="18">
        <v>103.39</v>
      </c>
      <c r="C2907" s="18">
        <v>117.82</v>
      </c>
    </row>
    <row r="2908" spans="1:3">
      <c r="A2908" s="21">
        <v>40674</v>
      </c>
      <c r="B2908" s="18">
        <v>97.88</v>
      </c>
      <c r="C2908" s="18">
        <v>115.66</v>
      </c>
    </row>
    <row r="2909" spans="1:3">
      <c r="A2909" s="21">
        <v>40675</v>
      </c>
      <c r="B2909" s="18">
        <v>98.53</v>
      </c>
      <c r="C2909" s="18">
        <v>112.87</v>
      </c>
    </row>
    <row r="2910" spans="1:3">
      <c r="A2910" s="21">
        <v>40676</v>
      </c>
      <c r="B2910" s="18">
        <v>99.21</v>
      </c>
      <c r="C2910" s="18">
        <v>113.08</v>
      </c>
    </row>
    <row r="2911" spans="1:3">
      <c r="A2911" s="21">
        <v>40679</v>
      </c>
      <c r="B2911" s="18">
        <v>96.91</v>
      </c>
      <c r="C2911" s="18">
        <v>113.72</v>
      </c>
    </row>
    <row r="2912" spans="1:3">
      <c r="A2912" s="21">
        <v>40680</v>
      </c>
      <c r="B2912" s="18">
        <v>96.4</v>
      </c>
      <c r="C2912" s="18">
        <v>109.39</v>
      </c>
    </row>
    <row r="2913" spans="1:3">
      <c r="A2913" s="21">
        <v>40681</v>
      </c>
      <c r="B2913" s="18">
        <v>99.52</v>
      </c>
      <c r="C2913" s="18">
        <v>112.54</v>
      </c>
    </row>
    <row r="2914" spans="1:3">
      <c r="A2914" s="21">
        <v>40682</v>
      </c>
      <c r="B2914" s="18">
        <v>97.99</v>
      </c>
      <c r="C2914" s="18">
        <v>113.2</v>
      </c>
    </row>
    <row r="2915" spans="1:3">
      <c r="A2915" s="21">
        <v>40683</v>
      </c>
      <c r="B2915" s="18">
        <v>99.15</v>
      </c>
      <c r="C2915" s="18">
        <v>111.25</v>
      </c>
    </row>
    <row r="2916" spans="1:3">
      <c r="A2916" s="21">
        <v>40686</v>
      </c>
      <c r="B2916" s="18">
        <v>97.06</v>
      </c>
      <c r="C2916" s="18">
        <v>110.13</v>
      </c>
    </row>
    <row r="2917" spans="1:3">
      <c r="A2917" s="21">
        <v>40687</v>
      </c>
      <c r="B2917" s="18">
        <v>99.13</v>
      </c>
      <c r="C2917" s="18">
        <v>112.52</v>
      </c>
    </row>
    <row r="2918" spans="1:3">
      <c r="A2918" s="21">
        <v>40688</v>
      </c>
      <c r="B2918" s="18">
        <v>100.78</v>
      </c>
      <c r="C2918" s="18">
        <v>114.47</v>
      </c>
    </row>
    <row r="2919" spans="1:3">
      <c r="A2919" s="21">
        <v>40689</v>
      </c>
      <c r="B2919" s="18">
        <v>100.18</v>
      </c>
      <c r="C2919" s="18">
        <v>115.06</v>
      </c>
    </row>
    <row r="2920" spans="1:3">
      <c r="A2920" s="21">
        <v>40690</v>
      </c>
      <c r="B2920" s="18">
        <v>100.58</v>
      </c>
      <c r="C2920" s="18">
        <v>114.85</v>
      </c>
    </row>
    <row r="2921" spans="1:3">
      <c r="A2921" s="21">
        <v>40694</v>
      </c>
      <c r="B2921" s="18">
        <v>102.7</v>
      </c>
      <c r="C2921" s="18">
        <v>117.18</v>
      </c>
    </row>
    <row r="2922" spans="1:3">
      <c r="A2922" s="21">
        <v>40695</v>
      </c>
      <c r="B2922" s="18">
        <v>100.3</v>
      </c>
      <c r="C2922" s="18">
        <v>116.15</v>
      </c>
    </row>
    <row r="2923" spans="1:3">
      <c r="A2923" s="21">
        <v>40696</v>
      </c>
      <c r="B2923" s="18">
        <v>100.41</v>
      </c>
      <c r="C2923" s="18">
        <v>114.3</v>
      </c>
    </row>
    <row r="2924" spans="1:3">
      <c r="A2924" s="21">
        <v>40697</v>
      </c>
      <c r="B2924" s="18">
        <v>100.28</v>
      </c>
      <c r="C2924" s="18">
        <v>115.09</v>
      </c>
    </row>
    <row r="2925" spans="1:3">
      <c r="A2925" s="21">
        <v>40700</v>
      </c>
      <c r="B2925" s="18">
        <v>99.07</v>
      </c>
      <c r="C2925" s="18">
        <v>115.4</v>
      </c>
    </row>
    <row r="2926" spans="1:3">
      <c r="A2926" s="21">
        <v>40701</v>
      </c>
      <c r="B2926" s="18">
        <v>99.18</v>
      </c>
      <c r="C2926" s="18">
        <v>116.14</v>
      </c>
    </row>
    <row r="2927" spans="1:3">
      <c r="A2927" s="21">
        <v>40702</v>
      </c>
      <c r="B2927" s="18">
        <v>100.77</v>
      </c>
      <c r="C2927" s="18">
        <v>118.43</v>
      </c>
    </row>
    <row r="2928" spans="1:3">
      <c r="A2928" s="21">
        <v>40703</v>
      </c>
      <c r="B2928" s="18">
        <v>101.95</v>
      </c>
      <c r="C2928" s="18">
        <v>119.95</v>
      </c>
    </row>
    <row r="2929" spans="1:3">
      <c r="A2929" s="21">
        <v>40704</v>
      </c>
      <c r="B2929" s="18">
        <v>99.3</v>
      </c>
      <c r="C2929" s="18">
        <v>118.71</v>
      </c>
    </row>
    <row r="2930" spans="1:3">
      <c r="A2930" s="21">
        <v>40707</v>
      </c>
      <c r="B2930" s="18">
        <v>97.2</v>
      </c>
      <c r="C2930" s="18">
        <v>120.49</v>
      </c>
    </row>
    <row r="2931" spans="1:3">
      <c r="A2931" s="21">
        <v>40708</v>
      </c>
      <c r="B2931" s="18">
        <v>99.37</v>
      </c>
      <c r="C2931" s="18">
        <v>120.35</v>
      </c>
    </row>
    <row r="2932" spans="1:3">
      <c r="A2932" s="21">
        <v>40709</v>
      </c>
      <c r="B2932" s="18">
        <v>94.83</v>
      </c>
      <c r="C2932" s="18">
        <v>114.67</v>
      </c>
    </row>
    <row r="2933" spans="1:3">
      <c r="A2933" s="21">
        <v>40710</v>
      </c>
      <c r="B2933" s="18">
        <v>94.95</v>
      </c>
      <c r="C2933" s="18">
        <v>114.69</v>
      </c>
    </row>
    <row r="2934" spans="1:3">
      <c r="A2934" s="21">
        <v>40711</v>
      </c>
      <c r="B2934" s="18">
        <v>93.02</v>
      </c>
      <c r="C2934" s="18">
        <v>113.74</v>
      </c>
    </row>
    <row r="2935" spans="1:3">
      <c r="A2935" s="21">
        <v>40714</v>
      </c>
      <c r="B2935" s="18">
        <v>93.23</v>
      </c>
      <c r="C2935" s="18">
        <v>112.21</v>
      </c>
    </row>
    <row r="2936" spans="1:3">
      <c r="A2936" s="21">
        <v>40715</v>
      </c>
      <c r="B2936" s="18">
        <v>93.7</v>
      </c>
      <c r="C2936" s="18">
        <v>112.02</v>
      </c>
    </row>
    <row r="2937" spans="1:3">
      <c r="A2937" s="21">
        <v>40716</v>
      </c>
      <c r="B2937" s="18">
        <v>94.96</v>
      </c>
      <c r="C2937" s="18">
        <v>113.59</v>
      </c>
    </row>
    <row r="2938" spans="1:3">
      <c r="A2938" s="21">
        <v>40717</v>
      </c>
      <c r="B2938" s="18">
        <v>90.7</v>
      </c>
      <c r="C2938" s="18">
        <v>108.27</v>
      </c>
    </row>
    <row r="2939" spans="1:3">
      <c r="A2939" s="21">
        <v>40718</v>
      </c>
      <c r="B2939" s="18">
        <v>90.89</v>
      </c>
      <c r="C2939" s="18">
        <v>104.79</v>
      </c>
    </row>
    <row r="2940" spans="1:3">
      <c r="A2940" s="21">
        <v>40721</v>
      </c>
      <c r="B2940" s="18">
        <v>90.65</v>
      </c>
      <c r="C2940" s="18">
        <v>104.57</v>
      </c>
    </row>
    <row r="2941" spans="1:3">
      <c r="A2941" s="21">
        <v>40722</v>
      </c>
      <c r="B2941" s="18">
        <v>92.9</v>
      </c>
      <c r="C2941" s="18">
        <v>107.57</v>
      </c>
    </row>
    <row r="2942" spans="1:3">
      <c r="A2942" s="21">
        <v>40723</v>
      </c>
      <c r="B2942" s="18">
        <v>94.85</v>
      </c>
      <c r="C2942" s="18">
        <v>111.49</v>
      </c>
    </row>
    <row r="2943" spans="1:3">
      <c r="A2943" s="21">
        <v>40724</v>
      </c>
      <c r="B2943" s="18">
        <v>95.3</v>
      </c>
      <c r="C2943" s="18">
        <v>111.71</v>
      </c>
    </row>
    <row r="2944" spans="1:3">
      <c r="A2944" s="21">
        <v>40725</v>
      </c>
      <c r="B2944" s="18">
        <v>94.81</v>
      </c>
      <c r="C2944" s="18">
        <v>109.82</v>
      </c>
    </row>
    <row r="2945" spans="1:3">
      <c r="A2945" s="21">
        <v>40729</v>
      </c>
      <c r="B2945" s="18">
        <v>96.92</v>
      </c>
      <c r="C2945" s="18">
        <v>113.21</v>
      </c>
    </row>
    <row r="2946" spans="1:3">
      <c r="A2946" s="21">
        <v>40730</v>
      </c>
      <c r="B2946" s="18">
        <v>96.67</v>
      </c>
      <c r="C2946" s="18">
        <v>113.55</v>
      </c>
    </row>
    <row r="2947" spans="1:3">
      <c r="A2947" s="21">
        <v>40731</v>
      </c>
      <c r="B2947" s="18">
        <v>98.7</v>
      </c>
      <c r="C2947" s="18">
        <v>117.4</v>
      </c>
    </row>
    <row r="2948" spans="1:3">
      <c r="A2948" s="21">
        <v>40732</v>
      </c>
      <c r="B2948" s="18">
        <v>96.2</v>
      </c>
      <c r="C2948" s="18">
        <v>117.4</v>
      </c>
    </row>
    <row r="2949" spans="1:3">
      <c r="A2949" s="21">
        <v>40735</v>
      </c>
      <c r="B2949" s="18">
        <v>95.16</v>
      </c>
      <c r="C2949" s="18">
        <v>117.35</v>
      </c>
    </row>
    <row r="2950" spans="1:3">
      <c r="A2950" s="21">
        <v>40736</v>
      </c>
      <c r="B2950" s="18">
        <v>97.41</v>
      </c>
      <c r="C2950" s="18">
        <v>117.36</v>
      </c>
    </row>
    <row r="2951" spans="1:3">
      <c r="A2951" s="21">
        <v>40737</v>
      </c>
      <c r="B2951" s="18">
        <v>98.04</v>
      </c>
      <c r="C2951" s="18">
        <v>118.46</v>
      </c>
    </row>
    <row r="2952" spans="1:3">
      <c r="A2952" s="21">
        <v>40738</v>
      </c>
      <c r="B2952" s="18">
        <v>95.75</v>
      </c>
      <c r="C2952" s="18">
        <v>117.38</v>
      </c>
    </row>
    <row r="2953" spans="1:3">
      <c r="A2953" s="21">
        <v>40739</v>
      </c>
      <c r="B2953" s="18">
        <v>97.24</v>
      </c>
      <c r="C2953" s="18">
        <v>118.06</v>
      </c>
    </row>
    <row r="2954" spans="1:3">
      <c r="A2954" s="21">
        <v>40742</v>
      </c>
      <c r="B2954" s="18">
        <v>95.94</v>
      </c>
      <c r="C2954" s="18">
        <v>117.05</v>
      </c>
    </row>
    <row r="2955" spans="1:3">
      <c r="A2955" s="21">
        <v>40743</v>
      </c>
      <c r="B2955" s="18">
        <v>97.49</v>
      </c>
      <c r="C2955" s="18">
        <v>118.18</v>
      </c>
    </row>
    <row r="2956" spans="1:3">
      <c r="A2956" s="21">
        <v>40744</v>
      </c>
      <c r="B2956" s="18">
        <v>98.11</v>
      </c>
      <c r="C2956" s="18">
        <v>118.52</v>
      </c>
    </row>
    <row r="2957" spans="1:3">
      <c r="A2957" s="21">
        <v>40745</v>
      </c>
      <c r="B2957" s="18">
        <v>98.96</v>
      </c>
      <c r="C2957" s="18">
        <v>118.25</v>
      </c>
    </row>
    <row r="2958" spans="1:3">
      <c r="A2958" s="21">
        <v>40746</v>
      </c>
      <c r="B2958" s="18">
        <v>99.53</v>
      </c>
      <c r="C2958" s="18">
        <v>118.99</v>
      </c>
    </row>
    <row r="2959" spans="1:3">
      <c r="A2959" s="21">
        <v>40749</v>
      </c>
      <c r="B2959" s="18">
        <v>98.97</v>
      </c>
      <c r="C2959" s="18">
        <v>118.27</v>
      </c>
    </row>
    <row r="2960" spans="1:3">
      <c r="A2960" s="21">
        <v>40750</v>
      </c>
      <c r="B2960" s="18">
        <v>99.61</v>
      </c>
      <c r="C2960" s="18">
        <v>118.14</v>
      </c>
    </row>
    <row r="2961" spans="1:3">
      <c r="A2961" s="21">
        <v>40751</v>
      </c>
      <c r="B2961" s="18">
        <v>97.4</v>
      </c>
      <c r="C2961" s="18">
        <v>117.99</v>
      </c>
    </row>
    <row r="2962" spans="1:3">
      <c r="A2962" s="21">
        <v>40752</v>
      </c>
      <c r="B2962" s="18">
        <v>97.48</v>
      </c>
      <c r="C2962" s="18">
        <v>118.16</v>
      </c>
    </row>
    <row r="2963" spans="1:3">
      <c r="A2963" s="21">
        <v>40753</v>
      </c>
      <c r="B2963" s="18">
        <v>95.68</v>
      </c>
      <c r="C2963" s="18">
        <v>115.93</v>
      </c>
    </row>
    <row r="2964" spans="1:3">
      <c r="A2964" s="21">
        <v>40756</v>
      </c>
      <c r="B2964" s="18">
        <v>94.98</v>
      </c>
      <c r="C2964" s="18">
        <v>116.37</v>
      </c>
    </row>
    <row r="2965" spans="1:3">
      <c r="A2965" s="21">
        <v>40757</v>
      </c>
      <c r="B2965" s="18">
        <v>93.78</v>
      </c>
      <c r="C2965" s="18">
        <v>116.02</v>
      </c>
    </row>
    <row r="2966" spans="1:3">
      <c r="A2966" s="21">
        <v>40758</v>
      </c>
      <c r="B2966" s="18">
        <v>91.87</v>
      </c>
      <c r="C2966" s="18">
        <v>113.74</v>
      </c>
    </row>
    <row r="2967" spans="1:3">
      <c r="A2967" s="21">
        <v>40759</v>
      </c>
      <c r="B2967" s="18">
        <v>86.75</v>
      </c>
      <c r="C2967" s="18">
        <v>110.22</v>
      </c>
    </row>
    <row r="2968" spans="1:3">
      <c r="A2968" s="21">
        <v>40760</v>
      </c>
      <c r="B2968" s="18">
        <v>86.89</v>
      </c>
      <c r="C2968" s="18">
        <v>106.92</v>
      </c>
    </row>
    <row r="2969" spans="1:3">
      <c r="A2969" s="21">
        <v>40763</v>
      </c>
      <c r="B2969" s="18">
        <v>81.27</v>
      </c>
      <c r="C2969" s="18">
        <v>103.06</v>
      </c>
    </row>
    <row r="2970" spans="1:3">
      <c r="A2970" s="21">
        <v>40764</v>
      </c>
      <c r="B2970" s="18">
        <v>79.319999999999993</v>
      </c>
      <c r="C2970" s="18">
        <v>103.63</v>
      </c>
    </row>
    <row r="2971" spans="1:3">
      <c r="A2971" s="21">
        <v>40765</v>
      </c>
      <c r="B2971" s="18">
        <v>83.05</v>
      </c>
      <c r="C2971" s="18">
        <v>103.84</v>
      </c>
    </row>
    <row r="2972" spans="1:3">
      <c r="A2972" s="21">
        <v>40766</v>
      </c>
      <c r="B2972" s="18">
        <v>85.48</v>
      </c>
      <c r="C2972" s="18">
        <v>107.82</v>
      </c>
    </row>
    <row r="2973" spans="1:3">
      <c r="A2973" s="21">
        <v>40767</v>
      </c>
      <c r="B2973" s="18">
        <v>85.19</v>
      </c>
      <c r="C2973" s="18">
        <v>108.17</v>
      </c>
    </row>
    <row r="2974" spans="1:3">
      <c r="A2974" s="21">
        <v>40770</v>
      </c>
      <c r="B2974" s="18">
        <v>87.88</v>
      </c>
      <c r="C2974" s="18">
        <v>108.89</v>
      </c>
    </row>
    <row r="2975" spans="1:3">
      <c r="A2975" s="21">
        <v>40771</v>
      </c>
      <c r="B2975" s="18">
        <v>86.65</v>
      </c>
      <c r="C2975" s="18">
        <v>109.69</v>
      </c>
    </row>
    <row r="2976" spans="1:3">
      <c r="A2976" s="21">
        <v>40772</v>
      </c>
      <c r="B2976" s="18">
        <v>87.58</v>
      </c>
      <c r="C2976" s="18">
        <v>111.37</v>
      </c>
    </row>
    <row r="2977" spans="1:3">
      <c r="A2977" s="21">
        <v>40773</v>
      </c>
      <c r="B2977" s="18">
        <v>82.38</v>
      </c>
      <c r="C2977" s="18">
        <v>108.36</v>
      </c>
    </row>
    <row r="2978" spans="1:3">
      <c r="A2978" s="21">
        <v>40774</v>
      </c>
      <c r="B2978" s="18">
        <v>82.33</v>
      </c>
      <c r="C2978" s="18">
        <v>109.37</v>
      </c>
    </row>
    <row r="2979" spans="1:3">
      <c r="A2979" s="21">
        <v>40777</v>
      </c>
      <c r="B2979" s="18">
        <v>84.42</v>
      </c>
      <c r="C2979" s="18">
        <v>108.83</v>
      </c>
    </row>
    <row r="2980" spans="1:3">
      <c r="A2980" s="21">
        <v>40778</v>
      </c>
      <c r="B2980" s="18">
        <v>85.35</v>
      </c>
      <c r="C2980" s="18">
        <v>110.35</v>
      </c>
    </row>
    <row r="2981" spans="1:3">
      <c r="A2981" s="21">
        <v>40779</v>
      </c>
      <c r="B2981" s="18">
        <v>84.99</v>
      </c>
      <c r="C2981" s="18">
        <v>111.91</v>
      </c>
    </row>
    <row r="2982" spans="1:3">
      <c r="A2982" s="21">
        <v>40780</v>
      </c>
      <c r="B2982" s="18">
        <v>85.15</v>
      </c>
      <c r="C2982" s="18">
        <v>111.91</v>
      </c>
    </row>
    <row r="2983" spans="1:3">
      <c r="A2983" s="21">
        <v>40781</v>
      </c>
      <c r="B2983" s="18">
        <v>85.37</v>
      </c>
      <c r="C2983" s="18">
        <v>112.29</v>
      </c>
    </row>
    <row r="2984" spans="1:3">
      <c r="A2984" s="21">
        <v>40784</v>
      </c>
      <c r="B2984" s="18">
        <v>87.27</v>
      </c>
      <c r="C2984" s="18"/>
    </row>
    <row r="2985" spans="1:3">
      <c r="A2985" s="21">
        <v>40785</v>
      </c>
      <c r="B2985" s="18">
        <v>88.9</v>
      </c>
      <c r="C2985" s="18">
        <v>115.59</v>
      </c>
    </row>
    <row r="2986" spans="1:3">
      <c r="A2986" s="21">
        <v>40786</v>
      </c>
      <c r="B2986" s="18">
        <v>88.81</v>
      </c>
      <c r="C2986" s="18">
        <v>116.48</v>
      </c>
    </row>
    <row r="2987" spans="1:3">
      <c r="A2987" s="21">
        <v>40787</v>
      </c>
      <c r="B2987" s="18">
        <v>88.93</v>
      </c>
      <c r="C2987" s="18">
        <v>116.43</v>
      </c>
    </row>
    <row r="2988" spans="1:3">
      <c r="A2988" s="21">
        <v>40788</v>
      </c>
      <c r="B2988" s="18">
        <v>86.45</v>
      </c>
      <c r="C2988" s="18">
        <v>115.92</v>
      </c>
    </row>
    <row r="2989" spans="1:3">
      <c r="A2989" s="21">
        <v>40792</v>
      </c>
      <c r="B2989" s="18">
        <v>85.99</v>
      </c>
      <c r="C2989" s="18">
        <v>113.29</v>
      </c>
    </row>
    <row r="2990" spans="1:3">
      <c r="A2990" s="21">
        <v>40793</v>
      </c>
      <c r="B2990" s="18">
        <v>89.34</v>
      </c>
      <c r="C2990" s="18">
        <v>117.5</v>
      </c>
    </row>
    <row r="2991" spans="1:3">
      <c r="A2991" s="21">
        <v>40794</v>
      </c>
      <c r="B2991" s="18">
        <v>89.05</v>
      </c>
      <c r="C2991" s="18">
        <v>117.99</v>
      </c>
    </row>
    <row r="2992" spans="1:3">
      <c r="A2992" s="21">
        <v>40795</v>
      </c>
      <c r="B2992" s="18">
        <v>87.24</v>
      </c>
      <c r="C2992" s="18">
        <v>115.1</v>
      </c>
    </row>
    <row r="2993" spans="1:3">
      <c r="A2993" s="21">
        <v>40798</v>
      </c>
      <c r="B2993" s="18">
        <v>88.19</v>
      </c>
      <c r="C2993" s="18">
        <v>114.75</v>
      </c>
    </row>
    <row r="2994" spans="1:3">
      <c r="A2994" s="21">
        <v>40799</v>
      </c>
      <c r="B2994" s="18">
        <v>90.21</v>
      </c>
      <c r="C2994" s="18">
        <v>114.08</v>
      </c>
    </row>
    <row r="2995" spans="1:3">
      <c r="A2995" s="21">
        <v>40800</v>
      </c>
      <c r="B2995" s="18">
        <v>88.91</v>
      </c>
      <c r="C2995" s="18">
        <v>113.1</v>
      </c>
    </row>
    <row r="2996" spans="1:3">
      <c r="A2996" s="21">
        <v>40801</v>
      </c>
      <c r="B2996" s="18">
        <v>89.4</v>
      </c>
      <c r="C2996" s="18">
        <v>116.71</v>
      </c>
    </row>
    <row r="2997" spans="1:3">
      <c r="A2997" s="21">
        <v>40802</v>
      </c>
      <c r="B2997" s="18">
        <v>87.96</v>
      </c>
      <c r="C2997" s="18">
        <v>116.26</v>
      </c>
    </row>
    <row r="2998" spans="1:3">
      <c r="A2998" s="21">
        <v>40805</v>
      </c>
      <c r="B2998" s="18">
        <v>85.7</v>
      </c>
      <c r="C2998" s="18">
        <v>112.89</v>
      </c>
    </row>
    <row r="2999" spans="1:3">
      <c r="A2999" s="21">
        <v>40806</v>
      </c>
      <c r="B2999" s="18">
        <v>86.92</v>
      </c>
      <c r="C2999" s="18">
        <v>114.39</v>
      </c>
    </row>
    <row r="3000" spans="1:3">
      <c r="A3000" s="21">
        <v>40807</v>
      </c>
      <c r="B3000" s="18">
        <v>85.77</v>
      </c>
      <c r="C3000" s="18">
        <v>114.26</v>
      </c>
    </row>
    <row r="3001" spans="1:3">
      <c r="A3001" s="21">
        <v>40808</v>
      </c>
      <c r="B3001" s="18">
        <v>80.290000000000006</v>
      </c>
      <c r="C3001" s="18">
        <v>109.21</v>
      </c>
    </row>
    <row r="3002" spans="1:3">
      <c r="A3002" s="21">
        <v>40809</v>
      </c>
      <c r="B3002" s="18">
        <v>79.58</v>
      </c>
      <c r="C3002" s="18">
        <v>109.17</v>
      </c>
    </row>
    <row r="3003" spans="1:3">
      <c r="A3003" s="21">
        <v>40812</v>
      </c>
      <c r="B3003" s="18">
        <v>79.97</v>
      </c>
      <c r="C3003" s="18">
        <v>107.9</v>
      </c>
    </row>
    <row r="3004" spans="1:3">
      <c r="A3004" s="21">
        <v>40813</v>
      </c>
      <c r="B3004" s="18">
        <v>84.18</v>
      </c>
      <c r="C3004" s="18">
        <v>109.54</v>
      </c>
    </row>
    <row r="3005" spans="1:3">
      <c r="A3005" s="21">
        <v>40814</v>
      </c>
      <c r="B3005" s="18">
        <v>80.94</v>
      </c>
      <c r="C3005" s="18">
        <v>108.52</v>
      </c>
    </row>
    <row r="3006" spans="1:3">
      <c r="A3006" s="21">
        <v>40815</v>
      </c>
      <c r="B3006" s="18">
        <v>81.87</v>
      </c>
      <c r="C3006" s="18">
        <v>107.08</v>
      </c>
    </row>
    <row r="3007" spans="1:3">
      <c r="A3007" s="21">
        <v>40816</v>
      </c>
      <c r="B3007" s="18">
        <v>78.930000000000007</v>
      </c>
      <c r="C3007" s="18">
        <v>105.42</v>
      </c>
    </row>
    <row r="3008" spans="1:3">
      <c r="A3008" s="21">
        <v>40819</v>
      </c>
      <c r="B3008" s="18">
        <v>77.34</v>
      </c>
      <c r="C3008" s="18">
        <v>103.61</v>
      </c>
    </row>
    <row r="3009" spans="1:3">
      <c r="A3009" s="21">
        <v>40820</v>
      </c>
      <c r="B3009" s="18">
        <v>75.400000000000006</v>
      </c>
      <c r="C3009" s="18">
        <v>101.84</v>
      </c>
    </row>
    <row r="3010" spans="1:3">
      <c r="A3010" s="21">
        <v>40821</v>
      </c>
      <c r="B3010" s="18">
        <v>79.41</v>
      </c>
      <c r="C3010" s="18">
        <v>103.77</v>
      </c>
    </row>
    <row r="3011" spans="1:3">
      <c r="A3011" s="21">
        <v>40822</v>
      </c>
      <c r="B3011" s="18">
        <v>82.32</v>
      </c>
      <c r="C3011" s="18">
        <v>104.38</v>
      </c>
    </row>
    <row r="3012" spans="1:3">
      <c r="A3012" s="21">
        <v>40823</v>
      </c>
      <c r="B3012" s="18">
        <v>82.7</v>
      </c>
      <c r="C3012" s="18">
        <v>106.56</v>
      </c>
    </row>
    <row r="3013" spans="1:3">
      <c r="A3013" s="21">
        <v>40826</v>
      </c>
      <c r="B3013" s="18">
        <v>85.14</v>
      </c>
      <c r="C3013" s="18">
        <v>109.49</v>
      </c>
    </row>
    <row r="3014" spans="1:3">
      <c r="A3014" s="21">
        <v>40827</v>
      </c>
      <c r="B3014" s="18">
        <v>85.54</v>
      </c>
      <c r="C3014" s="18">
        <v>109.22</v>
      </c>
    </row>
    <row r="3015" spans="1:3">
      <c r="A3015" s="21">
        <v>40828</v>
      </c>
      <c r="B3015" s="18">
        <v>85.3</v>
      </c>
      <c r="C3015" s="18">
        <v>112.44</v>
      </c>
    </row>
    <row r="3016" spans="1:3">
      <c r="A3016" s="21">
        <v>40829</v>
      </c>
      <c r="B3016" s="18">
        <v>83.96</v>
      </c>
      <c r="C3016" s="18">
        <v>112.45</v>
      </c>
    </row>
    <row r="3017" spans="1:3">
      <c r="A3017" s="21">
        <v>40830</v>
      </c>
      <c r="B3017" s="18">
        <v>86.8</v>
      </c>
      <c r="C3017" s="18">
        <v>114.33</v>
      </c>
    </row>
    <row r="3018" spans="1:3">
      <c r="A3018" s="21">
        <v>40833</v>
      </c>
      <c r="B3018" s="18">
        <v>86.38</v>
      </c>
      <c r="C3018" s="18">
        <v>112.92</v>
      </c>
    </row>
    <row r="3019" spans="1:3">
      <c r="A3019" s="21">
        <v>40834</v>
      </c>
      <c r="B3019" s="18">
        <v>88.34</v>
      </c>
      <c r="C3019" s="18">
        <v>112.08</v>
      </c>
    </row>
    <row r="3020" spans="1:3">
      <c r="A3020" s="21">
        <v>40835</v>
      </c>
      <c r="B3020" s="18">
        <v>86.11</v>
      </c>
      <c r="C3020" s="18">
        <v>111.76</v>
      </c>
    </row>
    <row r="3021" spans="1:3">
      <c r="A3021" s="21">
        <v>40836</v>
      </c>
      <c r="B3021" s="18">
        <v>86.07</v>
      </c>
      <c r="C3021" s="18">
        <v>109</v>
      </c>
    </row>
    <row r="3022" spans="1:3">
      <c r="A3022" s="21">
        <v>40837</v>
      </c>
      <c r="B3022" s="18">
        <v>87.19</v>
      </c>
      <c r="C3022" s="18">
        <v>111.6</v>
      </c>
    </row>
    <row r="3023" spans="1:3">
      <c r="A3023" s="21">
        <v>40840</v>
      </c>
      <c r="B3023" s="18">
        <v>91.12</v>
      </c>
      <c r="C3023" s="18">
        <v>111.67</v>
      </c>
    </row>
    <row r="3024" spans="1:3">
      <c r="A3024" s="21">
        <v>40841</v>
      </c>
      <c r="B3024" s="18">
        <v>92.98</v>
      </c>
      <c r="C3024" s="18">
        <v>112.11</v>
      </c>
    </row>
    <row r="3025" spans="1:3">
      <c r="A3025" s="21">
        <v>40842</v>
      </c>
      <c r="B3025" s="18">
        <v>90.2</v>
      </c>
      <c r="C3025" s="18">
        <v>110.43</v>
      </c>
    </row>
    <row r="3026" spans="1:3">
      <c r="A3026" s="21">
        <v>40843</v>
      </c>
      <c r="B3026" s="18">
        <v>93.96</v>
      </c>
      <c r="C3026" s="18">
        <v>112.45</v>
      </c>
    </row>
    <row r="3027" spans="1:3">
      <c r="A3027" s="21">
        <v>40844</v>
      </c>
      <c r="B3027" s="18">
        <v>93.32</v>
      </c>
      <c r="C3027" s="18">
        <v>110.01</v>
      </c>
    </row>
    <row r="3028" spans="1:3">
      <c r="A3028" s="21">
        <v>40847</v>
      </c>
      <c r="B3028" s="18">
        <v>93.19</v>
      </c>
      <c r="C3028" s="18">
        <v>108.43</v>
      </c>
    </row>
    <row r="3029" spans="1:3">
      <c r="A3029" s="21">
        <v>40848</v>
      </c>
      <c r="B3029" s="18">
        <v>92.19</v>
      </c>
      <c r="C3029" s="18">
        <v>106.97</v>
      </c>
    </row>
    <row r="3030" spans="1:3">
      <c r="A3030" s="21">
        <v>40849</v>
      </c>
      <c r="B3030" s="18">
        <v>92.51</v>
      </c>
      <c r="C3030" s="18">
        <v>110.82</v>
      </c>
    </row>
    <row r="3031" spans="1:3">
      <c r="A3031" s="21">
        <v>40850</v>
      </c>
      <c r="B3031" s="18">
        <v>94.07</v>
      </c>
      <c r="C3031" s="18">
        <v>110.76</v>
      </c>
    </row>
    <row r="3032" spans="1:3">
      <c r="A3032" s="21">
        <v>40851</v>
      </c>
      <c r="B3032" s="18">
        <v>94.26</v>
      </c>
      <c r="C3032" s="18">
        <v>112.22</v>
      </c>
    </row>
    <row r="3033" spans="1:3">
      <c r="A3033" s="21">
        <v>40854</v>
      </c>
      <c r="B3033" s="18">
        <v>95.52</v>
      </c>
      <c r="C3033" s="18">
        <v>114.75</v>
      </c>
    </row>
    <row r="3034" spans="1:3">
      <c r="A3034" s="21">
        <v>40855</v>
      </c>
      <c r="B3034" s="18">
        <v>96.8</v>
      </c>
      <c r="C3034" s="18">
        <v>115.61</v>
      </c>
    </row>
    <row r="3035" spans="1:3">
      <c r="A3035" s="21">
        <v>40856</v>
      </c>
      <c r="B3035" s="18">
        <v>95.74</v>
      </c>
      <c r="C3035" s="18">
        <v>115.29</v>
      </c>
    </row>
    <row r="3036" spans="1:3">
      <c r="A3036" s="21">
        <v>40857</v>
      </c>
      <c r="B3036" s="18">
        <v>97.78</v>
      </c>
      <c r="C3036" s="18">
        <v>113.32</v>
      </c>
    </row>
    <row r="3037" spans="1:3">
      <c r="A3037" s="21">
        <v>40858</v>
      </c>
      <c r="B3037" s="18">
        <v>98.99</v>
      </c>
      <c r="C3037" s="18">
        <v>114.43</v>
      </c>
    </row>
    <row r="3038" spans="1:3">
      <c r="A3038" s="21">
        <v>40861</v>
      </c>
      <c r="B3038" s="18">
        <v>98.14</v>
      </c>
      <c r="C3038" s="18">
        <v>112.57</v>
      </c>
    </row>
    <row r="3039" spans="1:3">
      <c r="A3039" s="21">
        <v>40862</v>
      </c>
      <c r="B3039" s="18">
        <v>99.37</v>
      </c>
      <c r="C3039" s="18">
        <v>111.9</v>
      </c>
    </row>
    <row r="3040" spans="1:3">
      <c r="A3040" s="21">
        <v>40863</v>
      </c>
      <c r="B3040" s="18">
        <v>102.59</v>
      </c>
      <c r="C3040" s="18">
        <v>111.91</v>
      </c>
    </row>
    <row r="3041" spans="1:3">
      <c r="A3041" s="21">
        <v>40864</v>
      </c>
      <c r="B3041" s="18">
        <v>98.82</v>
      </c>
      <c r="C3041" s="18">
        <v>109.25</v>
      </c>
    </row>
    <row r="3042" spans="1:3">
      <c r="A3042" s="21">
        <v>40865</v>
      </c>
      <c r="B3042" s="18">
        <v>97.67</v>
      </c>
      <c r="C3042" s="18">
        <v>107.82</v>
      </c>
    </row>
    <row r="3043" spans="1:3">
      <c r="A3043" s="21">
        <v>40868</v>
      </c>
      <c r="B3043" s="18">
        <v>96.73</v>
      </c>
      <c r="C3043" s="18">
        <v>105.98</v>
      </c>
    </row>
    <row r="3044" spans="1:3">
      <c r="A3044" s="21">
        <v>40869</v>
      </c>
      <c r="B3044" s="18">
        <v>97.76</v>
      </c>
      <c r="C3044" s="18">
        <v>107.77</v>
      </c>
    </row>
    <row r="3045" spans="1:3">
      <c r="A3045" s="21">
        <v>40870</v>
      </c>
      <c r="B3045" s="18">
        <v>96.16</v>
      </c>
      <c r="C3045" s="18">
        <v>106.83</v>
      </c>
    </row>
    <row r="3046" spans="1:3">
      <c r="A3046" s="21">
        <v>40872</v>
      </c>
      <c r="B3046" s="18">
        <v>96.91</v>
      </c>
      <c r="C3046" s="18">
        <v>106.08</v>
      </c>
    </row>
    <row r="3047" spans="1:3">
      <c r="A3047" s="21">
        <v>40875</v>
      </c>
      <c r="B3047" s="18">
        <v>98.21</v>
      </c>
      <c r="C3047" s="18">
        <v>109.38</v>
      </c>
    </row>
    <row r="3048" spans="1:3">
      <c r="A3048" s="21">
        <v>40876</v>
      </c>
      <c r="B3048" s="18">
        <v>99.79</v>
      </c>
      <c r="C3048" s="18">
        <v>111.25</v>
      </c>
    </row>
    <row r="3049" spans="1:3">
      <c r="A3049" s="21">
        <v>40877</v>
      </c>
      <c r="B3049" s="18">
        <v>100.36</v>
      </c>
      <c r="C3049" s="18">
        <v>111.22</v>
      </c>
    </row>
    <row r="3050" spans="1:3">
      <c r="A3050" s="21">
        <v>40878</v>
      </c>
      <c r="B3050" s="18">
        <v>100.2</v>
      </c>
      <c r="C3050" s="18">
        <v>108.83</v>
      </c>
    </row>
    <row r="3051" spans="1:3">
      <c r="A3051" s="21">
        <v>40879</v>
      </c>
      <c r="B3051" s="18">
        <v>100.97</v>
      </c>
      <c r="C3051" s="18">
        <v>109.59</v>
      </c>
    </row>
    <row r="3052" spans="1:3">
      <c r="A3052" s="21">
        <v>40882</v>
      </c>
      <c r="B3052" s="18">
        <v>100.94</v>
      </c>
      <c r="C3052" s="18">
        <v>110.18</v>
      </c>
    </row>
    <row r="3053" spans="1:3">
      <c r="A3053" s="21">
        <v>40883</v>
      </c>
      <c r="B3053" s="18">
        <v>101.25</v>
      </c>
      <c r="C3053" s="18">
        <v>110.16</v>
      </c>
    </row>
    <row r="3054" spans="1:3">
      <c r="A3054" s="21">
        <v>40884</v>
      </c>
      <c r="B3054" s="18">
        <v>100.45</v>
      </c>
      <c r="C3054" s="18">
        <v>110.07</v>
      </c>
    </row>
    <row r="3055" spans="1:3">
      <c r="A3055" s="21">
        <v>40885</v>
      </c>
      <c r="B3055" s="18">
        <v>98.35</v>
      </c>
      <c r="C3055" s="18">
        <v>108.23</v>
      </c>
    </row>
    <row r="3056" spans="1:3">
      <c r="A3056" s="21">
        <v>40886</v>
      </c>
      <c r="B3056" s="18">
        <v>99.4</v>
      </c>
      <c r="C3056" s="18">
        <v>107.91</v>
      </c>
    </row>
    <row r="3057" spans="1:3">
      <c r="A3057" s="21">
        <v>40889</v>
      </c>
      <c r="B3057" s="18">
        <v>97.77</v>
      </c>
      <c r="C3057" s="18">
        <v>107.82</v>
      </c>
    </row>
    <row r="3058" spans="1:3">
      <c r="A3058" s="21">
        <v>40890</v>
      </c>
      <c r="B3058" s="18">
        <v>100.24</v>
      </c>
      <c r="C3058" s="18">
        <v>109.25</v>
      </c>
    </row>
    <row r="3059" spans="1:3">
      <c r="A3059" s="21">
        <v>40891</v>
      </c>
      <c r="B3059" s="18">
        <v>94.92</v>
      </c>
      <c r="C3059" s="18">
        <v>105.72</v>
      </c>
    </row>
    <row r="3060" spans="1:3">
      <c r="A3060" s="21">
        <v>40892</v>
      </c>
      <c r="B3060" s="18">
        <v>93.84</v>
      </c>
      <c r="C3060" s="18">
        <v>104.52</v>
      </c>
    </row>
    <row r="3061" spans="1:3">
      <c r="A3061" s="21">
        <v>40893</v>
      </c>
      <c r="B3061" s="18">
        <v>93.55</v>
      </c>
      <c r="C3061" s="18">
        <v>104</v>
      </c>
    </row>
    <row r="3062" spans="1:3">
      <c r="A3062" s="21">
        <v>40896</v>
      </c>
      <c r="B3062" s="18">
        <v>93.86</v>
      </c>
      <c r="C3062" s="18">
        <v>104.55</v>
      </c>
    </row>
    <row r="3063" spans="1:3">
      <c r="A3063" s="21">
        <v>40897</v>
      </c>
      <c r="B3063" s="18">
        <v>97.16</v>
      </c>
      <c r="C3063" s="18">
        <v>107.8</v>
      </c>
    </row>
    <row r="3064" spans="1:3">
      <c r="A3064" s="21">
        <v>40898</v>
      </c>
      <c r="B3064" s="18">
        <v>98.54</v>
      </c>
      <c r="C3064" s="18">
        <v>108</v>
      </c>
    </row>
    <row r="3065" spans="1:3">
      <c r="A3065" s="21">
        <v>40899</v>
      </c>
      <c r="B3065" s="18">
        <v>99.42</v>
      </c>
      <c r="C3065" s="18">
        <v>108.98</v>
      </c>
    </row>
    <row r="3066" spans="1:3">
      <c r="A3066" s="21">
        <v>40900</v>
      </c>
      <c r="B3066" s="18">
        <v>99.72</v>
      </c>
      <c r="C3066" s="18">
        <v>109.28</v>
      </c>
    </row>
    <row r="3067" spans="1:3">
      <c r="A3067" s="21">
        <v>40904</v>
      </c>
      <c r="B3067" s="18">
        <v>101.29</v>
      </c>
      <c r="C3067" s="18"/>
    </row>
    <row r="3068" spans="1:3">
      <c r="A3068" s="21">
        <v>40905</v>
      </c>
      <c r="B3068" s="18">
        <v>99.44</v>
      </c>
      <c r="C3068" s="18">
        <v>107.54</v>
      </c>
    </row>
    <row r="3069" spans="1:3">
      <c r="A3069" s="21">
        <v>40906</v>
      </c>
      <c r="B3069" s="18">
        <v>99.68</v>
      </c>
      <c r="C3069" s="18">
        <v>106.89</v>
      </c>
    </row>
    <row r="3070" spans="1:3">
      <c r="A3070" s="21">
        <v>40907</v>
      </c>
      <c r="B3070" s="18">
        <v>98.83</v>
      </c>
      <c r="C3070" s="18">
        <v>108.09</v>
      </c>
    </row>
    <row r="3071" spans="1:3">
      <c r="A3071" s="21">
        <v>40911</v>
      </c>
      <c r="B3071" s="18">
        <v>102.96</v>
      </c>
      <c r="C3071" s="18">
        <v>111.12</v>
      </c>
    </row>
    <row r="3072" spans="1:3">
      <c r="A3072" s="21">
        <v>40912</v>
      </c>
      <c r="B3072" s="18">
        <v>103.22</v>
      </c>
      <c r="C3072" s="18">
        <v>113.37</v>
      </c>
    </row>
    <row r="3073" spans="1:3">
      <c r="A3073" s="21">
        <v>40913</v>
      </c>
      <c r="B3073" s="18">
        <v>101.81</v>
      </c>
      <c r="C3073" s="18">
        <v>113.59</v>
      </c>
    </row>
    <row r="3074" spans="1:3">
      <c r="A3074" s="21">
        <v>40914</v>
      </c>
      <c r="B3074" s="18">
        <v>101.56</v>
      </c>
      <c r="C3074" s="18">
        <v>111.96</v>
      </c>
    </row>
    <row r="3075" spans="1:3">
      <c r="A3075" s="21">
        <v>40917</v>
      </c>
      <c r="B3075" s="18">
        <v>101.31</v>
      </c>
      <c r="C3075" s="18">
        <v>111.07</v>
      </c>
    </row>
    <row r="3076" spans="1:3">
      <c r="A3076" s="21">
        <v>40918</v>
      </c>
      <c r="B3076" s="18">
        <v>102.24</v>
      </c>
      <c r="C3076" s="18">
        <v>113.3</v>
      </c>
    </row>
    <row r="3077" spans="1:3">
      <c r="A3077" s="21">
        <v>40919</v>
      </c>
      <c r="B3077" s="18">
        <v>100.89</v>
      </c>
      <c r="C3077" s="18">
        <v>111.66</v>
      </c>
    </row>
    <row r="3078" spans="1:3">
      <c r="A3078" s="21">
        <v>40920</v>
      </c>
      <c r="B3078" s="18">
        <v>99.03</v>
      </c>
      <c r="C3078" s="18">
        <v>112.97</v>
      </c>
    </row>
    <row r="3079" spans="1:3">
      <c r="A3079" s="21">
        <v>40921</v>
      </c>
      <c r="B3079" s="18">
        <v>98.69</v>
      </c>
      <c r="C3079" s="18">
        <v>109.88</v>
      </c>
    </row>
    <row r="3080" spans="1:3">
      <c r="A3080" s="21">
        <v>40925</v>
      </c>
      <c r="B3080" s="18">
        <v>100.7</v>
      </c>
      <c r="C3080" s="18">
        <v>110.55</v>
      </c>
    </row>
    <row r="3081" spans="1:3">
      <c r="A3081" s="21">
        <v>40926</v>
      </c>
      <c r="B3081" s="18">
        <v>100.61</v>
      </c>
      <c r="C3081" s="18">
        <v>109.81</v>
      </c>
    </row>
    <row r="3082" spans="1:3">
      <c r="A3082" s="21">
        <v>40927</v>
      </c>
      <c r="B3082" s="18">
        <v>100.32</v>
      </c>
      <c r="C3082" s="18">
        <v>109.54</v>
      </c>
    </row>
    <row r="3083" spans="1:3">
      <c r="A3083" s="21">
        <v>40928</v>
      </c>
      <c r="B3083" s="18">
        <v>98.15</v>
      </c>
      <c r="C3083" s="18">
        <v>108.5</v>
      </c>
    </row>
    <row r="3084" spans="1:3">
      <c r="A3084" s="21">
        <v>40931</v>
      </c>
      <c r="B3084" s="18">
        <v>99.47</v>
      </c>
      <c r="C3084" s="18">
        <v>109.46</v>
      </c>
    </row>
    <row r="3085" spans="1:3">
      <c r="A3085" s="21">
        <v>40932</v>
      </c>
      <c r="B3085" s="18">
        <v>98.84</v>
      </c>
      <c r="C3085" s="18">
        <v>108.38</v>
      </c>
    </row>
    <row r="3086" spans="1:3">
      <c r="A3086" s="21">
        <v>40933</v>
      </c>
      <c r="B3086" s="18">
        <v>99.23</v>
      </c>
      <c r="C3086" s="18">
        <v>108.48</v>
      </c>
    </row>
    <row r="3087" spans="1:3">
      <c r="A3087" s="21">
        <v>40934</v>
      </c>
      <c r="B3087" s="18">
        <v>99.76</v>
      </c>
      <c r="C3087" s="18">
        <v>109.08</v>
      </c>
    </row>
    <row r="3088" spans="1:3">
      <c r="A3088" s="21">
        <v>40935</v>
      </c>
      <c r="B3088" s="18">
        <v>99.47</v>
      </c>
      <c r="C3088" s="18">
        <v>110.5</v>
      </c>
    </row>
    <row r="3089" spans="1:3">
      <c r="A3089" s="21">
        <v>40938</v>
      </c>
      <c r="B3089" s="18">
        <v>98.75</v>
      </c>
      <c r="C3089" s="18">
        <v>110.24</v>
      </c>
    </row>
    <row r="3090" spans="1:3">
      <c r="A3090" s="21">
        <v>40939</v>
      </c>
      <c r="B3090" s="18">
        <v>98.46</v>
      </c>
      <c r="C3090" s="18">
        <v>110.26</v>
      </c>
    </row>
    <row r="3091" spans="1:3">
      <c r="A3091" s="21">
        <v>40940</v>
      </c>
      <c r="B3091" s="18">
        <v>97.63</v>
      </c>
      <c r="C3091" s="18">
        <v>111.96</v>
      </c>
    </row>
    <row r="3092" spans="1:3">
      <c r="A3092" s="21">
        <v>40941</v>
      </c>
      <c r="B3092" s="18">
        <v>96.36</v>
      </c>
      <c r="C3092" s="18">
        <v>110.96</v>
      </c>
    </row>
    <row r="3093" spans="1:3">
      <c r="A3093" s="21">
        <v>40942</v>
      </c>
      <c r="B3093" s="18">
        <v>97.8</v>
      </c>
      <c r="C3093" s="18">
        <v>112.56</v>
      </c>
    </row>
    <row r="3094" spans="1:3">
      <c r="A3094" s="21">
        <v>40945</v>
      </c>
      <c r="B3094" s="18">
        <v>96.89</v>
      </c>
      <c r="C3094" s="18">
        <v>115.47</v>
      </c>
    </row>
    <row r="3095" spans="1:3">
      <c r="A3095" s="21">
        <v>40946</v>
      </c>
      <c r="B3095" s="18">
        <v>98.55</v>
      </c>
      <c r="C3095" s="18">
        <v>116.86</v>
      </c>
    </row>
    <row r="3096" spans="1:3">
      <c r="A3096" s="21">
        <v>40947</v>
      </c>
      <c r="B3096" s="18">
        <v>98.8</v>
      </c>
      <c r="C3096" s="18">
        <v>117.18</v>
      </c>
    </row>
    <row r="3097" spans="1:3">
      <c r="A3097" s="21">
        <v>40948</v>
      </c>
      <c r="B3097" s="18">
        <v>99.88</v>
      </c>
      <c r="C3097" s="18">
        <v>118.4</v>
      </c>
    </row>
    <row r="3098" spans="1:3">
      <c r="A3098" s="21">
        <v>40949</v>
      </c>
      <c r="B3098" s="18">
        <v>98.68</v>
      </c>
      <c r="C3098" s="18">
        <v>118.13</v>
      </c>
    </row>
    <row r="3099" spans="1:3">
      <c r="A3099" s="21">
        <v>40952</v>
      </c>
      <c r="B3099" s="18">
        <v>100.39</v>
      </c>
      <c r="C3099" s="18">
        <v>118.73</v>
      </c>
    </row>
    <row r="3100" spans="1:3">
      <c r="A3100" s="21">
        <v>40953</v>
      </c>
      <c r="B3100" s="18">
        <v>100.82</v>
      </c>
      <c r="C3100" s="18">
        <v>118.3</v>
      </c>
    </row>
    <row r="3101" spans="1:3">
      <c r="A3101" s="21">
        <v>40954</v>
      </c>
      <c r="B3101" s="18">
        <v>101.82</v>
      </c>
      <c r="C3101" s="18">
        <v>120.25</v>
      </c>
    </row>
    <row r="3102" spans="1:3">
      <c r="A3102" s="21">
        <v>40955</v>
      </c>
      <c r="B3102" s="18">
        <v>102.33</v>
      </c>
      <c r="C3102" s="18">
        <v>121</v>
      </c>
    </row>
    <row r="3103" spans="1:3">
      <c r="A3103" s="21">
        <v>40956</v>
      </c>
      <c r="B3103" s="18">
        <v>103.27</v>
      </c>
      <c r="C3103" s="18">
        <v>120.69</v>
      </c>
    </row>
    <row r="3104" spans="1:3">
      <c r="A3104" s="21">
        <v>40960</v>
      </c>
      <c r="B3104" s="18">
        <v>105.88</v>
      </c>
      <c r="C3104" s="18">
        <v>120.85</v>
      </c>
    </row>
    <row r="3105" spans="1:3">
      <c r="A3105" s="21">
        <v>40961</v>
      </c>
      <c r="B3105" s="18">
        <v>105.99</v>
      </c>
      <c r="C3105" s="18">
        <v>123.07</v>
      </c>
    </row>
    <row r="3106" spans="1:3">
      <c r="A3106" s="21">
        <v>40962</v>
      </c>
      <c r="B3106" s="18">
        <v>107.44</v>
      </c>
      <c r="C3106" s="18">
        <v>124.53</v>
      </c>
    </row>
    <row r="3107" spans="1:3">
      <c r="A3107" s="21">
        <v>40963</v>
      </c>
      <c r="B3107" s="18">
        <v>109.39</v>
      </c>
      <c r="C3107" s="18">
        <v>124.89</v>
      </c>
    </row>
    <row r="3108" spans="1:3">
      <c r="A3108" s="21">
        <v>40966</v>
      </c>
      <c r="B3108" s="18">
        <v>108.49</v>
      </c>
      <c r="C3108" s="18">
        <v>126.46</v>
      </c>
    </row>
    <row r="3109" spans="1:3">
      <c r="A3109" s="21">
        <v>40967</v>
      </c>
      <c r="B3109" s="18">
        <v>106.59</v>
      </c>
      <c r="C3109" s="18">
        <v>124.02</v>
      </c>
    </row>
    <row r="3110" spans="1:3">
      <c r="A3110" s="21">
        <v>40968</v>
      </c>
      <c r="B3110" s="18">
        <v>107.08</v>
      </c>
      <c r="C3110" s="18">
        <v>122.23</v>
      </c>
    </row>
    <row r="3111" spans="1:3">
      <c r="A3111" s="21">
        <v>40969</v>
      </c>
      <c r="B3111" s="18">
        <v>108.76</v>
      </c>
      <c r="C3111" s="18">
        <v>125.76</v>
      </c>
    </row>
    <row r="3112" spans="1:3">
      <c r="A3112" s="21">
        <v>40970</v>
      </c>
      <c r="B3112" s="18">
        <v>106.68</v>
      </c>
      <c r="C3112" s="18">
        <v>125.93</v>
      </c>
    </row>
    <row r="3113" spans="1:3">
      <c r="A3113" s="21">
        <v>40973</v>
      </c>
      <c r="B3113" s="18">
        <v>106.7</v>
      </c>
      <c r="C3113" s="18">
        <v>126.68</v>
      </c>
    </row>
    <row r="3114" spans="1:3">
      <c r="A3114" s="21">
        <v>40974</v>
      </c>
      <c r="B3114" s="18">
        <v>104.71</v>
      </c>
      <c r="C3114" s="18">
        <v>125.03</v>
      </c>
    </row>
    <row r="3115" spans="1:3">
      <c r="A3115" s="21">
        <v>40975</v>
      </c>
      <c r="B3115" s="18">
        <v>106.16</v>
      </c>
      <c r="C3115" s="18">
        <v>125.37</v>
      </c>
    </row>
    <row r="3116" spans="1:3">
      <c r="A3116" s="21">
        <v>40976</v>
      </c>
      <c r="B3116" s="18">
        <v>106.65</v>
      </c>
      <c r="C3116" s="18">
        <v>127.96</v>
      </c>
    </row>
    <row r="3117" spans="1:3">
      <c r="A3117" s="21">
        <v>40977</v>
      </c>
      <c r="B3117" s="18">
        <v>107.4</v>
      </c>
      <c r="C3117" s="18">
        <v>128.08000000000001</v>
      </c>
    </row>
    <row r="3118" spans="1:3">
      <c r="A3118" s="21">
        <v>40980</v>
      </c>
      <c r="B3118" s="18">
        <v>106.34</v>
      </c>
      <c r="C3118" s="18">
        <v>127.27</v>
      </c>
    </row>
    <row r="3119" spans="1:3">
      <c r="A3119" s="21">
        <v>40981</v>
      </c>
      <c r="B3119" s="18">
        <v>106.7</v>
      </c>
      <c r="C3119" s="18">
        <v>128.13999999999999</v>
      </c>
    </row>
    <row r="3120" spans="1:3">
      <c r="A3120" s="21">
        <v>40982</v>
      </c>
      <c r="B3120" s="18">
        <v>105.49</v>
      </c>
      <c r="C3120" s="18">
        <v>126.98</v>
      </c>
    </row>
    <row r="3121" spans="1:3">
      <c r="A3121" s="21">
        <v>40983</v>
      </c>
      <c r="B3121" s="18">
        <v>105.19</v>
      </c>
      <c r="C3121" s="18">
        <v>123.63</v>
      </c>
    </row>
    <row r="3122" spans="1:3">
      <c r="A3122" s="21">
        <v>40984</v>
      </c>
      <c r="B3122" s="18">
        <v>107.03</v>
      </c>
      <c r="C3122" s="18">
        <v>125.09</v>
      </c>
    </row>
    <row r="3123" spans="1:3">
      <c r="A3123" s="21">
        <v>40987</v>
      </c>
      <c r="B3123" s="18">
        <v>108.09</v>
      </c>
      <c r="C3123" s="18">
        <v>125.76</v>
      </c>
    </row>
    <row r="3124" spans="1:3">
      <c r="A3124" s="21">
        <v>40988</v>
      </c>
      <c r="B3124" s="18">
        <v>105.68</v>
      </c>
      <c r="C3124" s="18">
        <v>124.38</v>
      </c>
    </row>
    <row r="3125" spans="1:3">
      <c r="A3125" s="21">
        <v>40989</v>
      </c>
      <c r="B3125" s="18">
        <v>106.87</v>
      </c>
      <c r="C3125" s="18">
        <v>123.89</v>
      </c>
    </row>
    <row r="3126" spans="1:3">
      <c r="A3126" s="21">
        <v>40990</v>
      </c>
      <c r="B3126" s="18">
        <v>104.98</v>
      </c>
      <c r="C3126" s="18">
        <v>122.49</v>
      </c>
    </row>
    <row r="3127" spans="1:3">
      <c r="A3127" s="21">
        <v>40991</v>
      </c>
      <c r="B3127" s="18">
        <v>106.43</v>
      </c>
      <c r="C3127" s="18">
        <v>125.21</v>
      </c>
    </row>
    <row r="3128" spans="1:3">
      <c r="A3128" s="21">
        <v>40994</v>
      </c>
      <c r="B3128" s="18">
        <v>107.07</v>
      </c>
      <c r="C3128" s="18">
        <v>125.85</v>
      </c>
    </row>
    <row r="3129" spans="1:3">
      <c r="A3129" s="21">
        <v>40995</v>
      </c>
      <c r="B3129" s="18">
        <v>107.32</v>
      </c>
      <c r="C3129" s="18">
        <v>125.25</v>
      </c>
    </row>
    <row r="3130" spans="1:3">
      <c r="A3130" s="21">
        <v>40996</v>
      </c>
      <c r="B3130" s="18">
        <v>105.4</v>
      </c>
      <c r="C3130" s="18">
        <v>124.41</v>
      </c>
    </row>
    <row r="3131" spans="1:3">
      <c r="A3131" s="21">
        <v>40997</v>
      </c>
      <c r="B3131" s="18">
        <v>102.79</v>
      </c>
      <c r="C3131" s="18">
        <v>123.23</v>
      </c>
    </row>
    <row r="3132" spans="1:3">
      <c r="A3132" s="21">
        <v>40998</v>
      </c>
      <c r="B3132" s="18">
        <v>103.03</v>
      </c>
      <c r="C3132" s="18">
        <v>123.41</v>
      </c>
    </row>
    <row r="3133" spans="1:3">
      <c r="A3133" s="21">
        <v>41001</v>
      </c>
      <c r="B3133" s="18">
        <v>105.25</v>
      </c>
      <c r="C3133" s="18">
        <v>124.44</v>
      </c>
    </row>
    <row r="3134" spans="1:3">
      <c r="A3134" s="21">
        <v>41002</v>
      </c>
      <c r="B3134" s="18">
        <v>104.02</v>
      </c>
      <c r="C3134" s="18"/>
    </row>
    <row r="3135" spans="1:3">
      <c r="A3135" s="21">
        <v>41003</v>
      </c>
      <c r="B3135" s="18">
        <v>101.53</v>
      </c>
      <c r="C3135" s="18">
        <v>123.04</v>
      </c>
    </row>
    <row r="3136" spans="1:3">
      <c r="A3136" s="21">
        <v>41004</v>
      </c>
      <c r="B3136" s="18">
        <v>103.29</v>
      </c>
      <c r="C3136" s="18">
        <v>123.58</v>
      </c>
    </row>
    <row r="3137" spans="1:3">
      <c r="A3137" s="21">
        <v>41008</v>
      </c>
      <c r="B3137" s="18">
        <v>102.45</v>
      </c>
      <c r="C3137" s="18"/>
    </row>
    <row r="3138" spans="1:3">
      <c r="A3138" s="21">
        <v>41009</v>
      </c>
      <c r="B3138" s="18">
        <v>101.12</v>
      </c>
      <c r="C3138" s="18">
        <v>121.89</v>
      </c>
    </row>
    <row r="3139" spans="1:3">
      <c r="A3139" s="21">
        <v>41010</v>
      </c>
      <c r="B3139" s="18">
        <v>102.66</v>
      </c>
      <c r="C3139" s="18">
        <v>120.41</v>
      </c>
    </row>
    <row r="3140" spans="1:3">
      <c r="A3140" s="21">
        <v>41011</v>
      </c>
      <c r="B3140" s="18">
        <v>103.69</v>
      </c>
      <c r="C3140" s="18">
        <v>120.57</v>
      </c>
    </row>
    <row r="3141" spans="1:3">
      <c r="A3141" s="21">
        <v>41012</v>
      </c>
      <c r="B3141" s="18">
        <v>102.84</v>
      </c>
      <c r="C3141" s="18">
        <v>120.62</v>
      </c>
    </row>
    <row r="3142" spans="1:3">
      <c r="A3142" s="21">
        <v>41015</v>
      </c>
      <c r="B3142" s="18">
        <v>102.92</v>
      </c>
      <c r="C3142" s="18">
        <v>118.23</v>
      </c>
    </row>
    <row r="3143" spans="1:3">
      <c r="A3143" s="21">
        <v>41016</v>
      </c>
      <c r="B3143" s="18">
        <v>104.23</v>
      </c>
      <c r="C3143" s="18">
        <v>117.41</v>
      </c>
    </row>
    <row r="3144" spans="1:3">
      <c r="A3144" s="21">
        <v>41017</v>
      </c>
      <c r="B3144" s="18">
        <v>102.65</v>
      </c>
      <c r="C3144" s="18">
        <v>115.18</v>
      </c>
    </row>
    <row r="3145" spans="1:3">
      <c r="A3145" s="21">
        <v>41018</v>
      </c>
      <c r="B3145" s="18">
        <v>102.38</v>
      </c>
      <c r="C3145" s="18">
        <v>117</v>
      </c>
    </row>
    <row r="3146" spans="1:3">
      <c r="A3146" s="21">
        <v>41019</v>
      </c>
      <c r="B3146" s="18">
        <v>103.58</v>
      </c>
      <c r="C3146" s="18">
        <v>118.08</v>
      </c>
    </row>
    <row r="3147" spans="1:3">
      <c r="A3147" s="21">
        <v>41022</v>
      </c>
      <c r="B3147" s="18">
        <v>102.68</v>
      </c>
      <c r="C3147" s="18">
        <v>116.66</v>
      </c>
    </row>
    <row r="3148" spans="1:3">
      <c r="A3148" s="21">
        <v>41023</v>
      </c>
      <c r="B3148" s="18">
        <v>103.1</v>
      </c>
      <c r="C3148" s="18">
        <v>117.74</v>
      </c>
    </row>
    <row r="3149" spans="1:3">
      <c r="A3149" s="21">
        <v>41024</v>
      </c>
      <c r="B3149" s="18">
        <v>103.72</v>
      </c>
      <c r="C3149" s="18">
        <v>117.45</v>
      </c>
    </row>
    <row r="3150" spans="1:3">
      <c r="A3150" s="21">
        <v>41025</v>
      </c>
      <c r="B3150" s="18">
        <v>104.56</v>
      </c>
      <c r="C3150" s="18">
        <v>119.33</v>
      </c>
    </row>
    <row r="3151" spans="1:3">
      <c r="A3151" s="21">
        <v>41026</v>
      </c>
      <c r="B3151" s="18">
        <v>104.86</v>
      </c>
      <c r="C3151" s="18">
        <v>119.3</v>
      </c>
    </row>
    <row r="3152" spans="1:3">
      <c r="A3152" s="21">
        <v>41029</v>
      </c>
      <c r="B3152" s="18">
        <v>104.89</v>
      </c>
      <c r="C3152" s="18">
        <v>118.66</v>
      </c>
    </row>
    <row r="3153" spans="1:3">
      <c r="A3153" s="21">
        <v>41030</v>
      </c>
      <c r="B3153" s="18">
        <v>106.17</v>
      </c>
      <c r="C3153" s="18">
        <v>119.57</v>
      </c>
    </row>
    <row r="3154" spans="1:3">
      <c r="A3154" s="21">
        <v>41031</v>
      </c>
      <c r="B3154" s="18">
        <v>105.25</v>
      </c>
      <c r="C3154" s="18">
        <v>117.57</v>
      </c>
    </row>
    <row r="3155" spans="1:3">
      <c r="A3155" s="21">
        <v>41032</v>
      </c>
      <c r="B3155" s="18">
        <v>102.56</v>
      </c>
      <c r="C3155" s="18">
        <v>115.91</v>
      </c>
    </row>
    <row r="3156" spans="1:3">
      <c r="A3156" s="21">
        <v>41033</v>
      </c>
      <c r="B3156" s="18">
        <v>98.49</v>
      </c>
      <c r="C3156" s="18">
        <v>111.66</v>
      </c>
    </row>
    <row r="3157" spans="1:3">
      <c r="A3157" s="21">
        <v>41036</v>
      </c>
      <c r="B3157" s="18">
        <v>97.86</v>
      </c>
      <c r="C3157" s="18"/>
    </row>
    <row r="3158" spans="1:3">
      <c r="A3158" s="21">
        <v>41037</v>
      </c>
      <c r="B3158" s="18">
        <v>97.13</v>
      </c>
      <c r="C3158" s="18">
        <v>110.48</v>
      </c>
    </row>
    <row r="3159" spans="1:3">
      <c r="A3159" s="21">
        <v>41038</v>
      </c>
      <c r="B3159" s="18">
        <v>96.8</v>
      </c>
      <c r="C3159" s="18">
        <v>111.89</v>
      </c>
    </row>
    <row r="3160" spans="1:3">
      <c r="A3160" s="21">
        <v>41039</v>
      </c>
      <c r="B3160" s="18">
        <v>97.1</v>
      </c>
      <c r="C3160" s="18">
        <v>112.24</v>
      </c>
    </row>
    <row r="3161" spans="1:3">
      <c r="A3161" s="21">
        <v>41040</v>
      </c>
      <c r="B3161" s="18">
        <v>96.03</v>
      </c>
      <c r="C3161" s="18">
        <v>112.5</v>
      </c>
    </row>
    <row r="3162" spans="1:3">
      <c r="A3162" s="21">
        <v>41043</v>
      </c>
      <c r="B3162" s="18">
        <v>94.75</v>
      </c>
      <c r="C3162" s="18">
        <v>110.79</v>
      </c>
    </row>
    <row r="3163" spans="1:3">
      <c r="A3163" s="21">
        <v>41044</v>
      </c>
      <c r="B3163" s="18">
        <v>93.97</v>
      </c>
      <c r="C3163" s="18">
        <v>111.4</v>
      </c>
    </row>
    <row r="3164" spans="1:3">
      <c r="A3164" s="21">
        <v>41045</v>
      </c>
      <c r="B3164" s="18">
        <v>92.78</v>
      </c>
      <c r="C3164" s="18">
        <v>109.8</v>
      </c>
    </row>
    <row r="3165" spans="1:3">
      <c r="A3165" s="21">
        <v>41046</v>
      </c>
      <c r="B3165" s="18">
        <v>92.53</v>
      </c>
      <c r="C3165" s="18">
        <v>109.31</v>
      </c>
    </row>
    <row r="3166" spans="1:3">
      <c r="A3166" s="21">
        <v>41047</v>
      </c>
      <c r="B3166" s="18">
        <v>91.51</v>
      </c>
      <c r="C3166" s="18">
        <v>108.03</v>
      </c>
    </row>
    <row r="3167" spans="1:3">
      <c r="A3167" s="21">
        <v>41050</v>
      </c>
      <c r="B3167" s="18">
        <v>92.57</v>
      </c>
      <c r="C3167" s="18">
        <v>109.02</v>
      </c>
    </row>
    <row r="3168" spans="1:3">
      <c r="A3168" s="21">
        <v>41051</v>
      </c>
      <c r="B3168" s="18">
        <v>91.44</v>
      </c>
      <c r="C3168" s="18">
        <v>109.76</v>
      </c>
    </row>
    <row r="3169" spans="1:3">
      <c r="A3169" s="21">
        <v>41052</v>
      </c>
      <c r="B3169" s="18">
        <v>89.4</v>
      </c>
      <c r="C3169" s="18">
        <v>106.88</v>
      </c>
    </row>
    <row r="3170" spans="1:3">
      <c r="A3170" s="21">
        <v>41053</v>
      </c>
      <c r="B3170" s="18">
        <v>90.36</v>
      </c>
      <c r="C3170" s="18">
        <v>107.2</v>
      </c>
    </row>
    <row r="3171" spans="1:3">
      <c r="A3171" s="21">
        <v>41054</v>
      </c>
      <c r="B3171" s="18">
        <v>90.64</v>
      </c>
      <c r="C3171" s="18">
        <v>107.86</v>
      </c>
    </row>
    <row r="3172" spans="1:3">
      <c r="A3172" s="21">
        <v>41058</v>
      </c>
      <c r="B3172" s="18">
        <v>90.75</v>
      </c>
      <c r="C3172" s="18">
        <v>107.55</v>
      </c>
    </row>
    <row r="3173" spans="1:3">
      <c r="A3173" s="21">
        <v>41059</v>
      </c>
      <c r="B3173" s="18">
        <v>87.79</v>
      </c>
      <c r="C3173" s="18">
        <v>103.85</v>
      </c>
    </row>
    <row r="3174" spans="1:3">
      <c r="A3174" s="21">
        <v>41060</v>
      </c>
      <c r="B3174" s="18">
        <v>86.52</v>
      </c>
      <c r="C3174" s="18">
        <v>103.86</v>
      </c>
    </row>
    <row r="3175" spans="1:3">
      <c r="A3175" s="21">
        <v>41061</v>
      </c>
      <c r="B3175" s="18">
        <v>83.17</v>
      </c>
      <c r="C3175" s="18">
        <v>98.63</v>
      </c>
    </row>
    <row r="3176" spans="1:3">
      <c r="A3176" s="21">
        <v>41064</v>
      </c>
      <c r="B3176" s="18">
        <v>83.95</v>
      </c>
      <c r="C3176" s="18">
        <v>97.74</v>
      </c>
    </row>
    <row r="3177" spans="1:3">
      <c r="A3177" s="21">
        <v>41065</v>
      </c>
      <c r="B3177" s="18">
        <v>84.31</v>
      </c>
      <c r="C3177" s="18">
        <v>98.65</v>
      </c>
    </row>
    <row r="3178" spans="1:3">
      <c r="A3178" s="21">
        <v>41066</v>
      </c>
      <c r="B3178" s="18">
        <v>85.05</v>
      </c>
      <c r="C3178" s="18">
        <v>101.14</v>
      </c>
    </row>
    <row r="3179" spans="1:3">
      <c r="A3179" s="21">
        <v>41067</v>
      </c>
      <c r="B3179" s="18">
        <v>84.78</v>
      </c>
      <c r="C3179" s="18">
        <v>100.05</v>
      </c>
    </row>
    <row r="3180" spans="1:3">
      <c r="A3180" s="21">
        <v>41068</v>
      </c>
      <c r="B3180" s="18">
        <v>84.08</v>
      </c>
      <c r="C3180" s="18">
        <v>97.57</v>
      </c>
    </row>
    <row r="3181" spans="1:3">
      <c r="A3181" s="21">
        <v>41071</v>
      </c>
      <c r="B3181" s="18">
        <v>82.58</v>
      </c>
      <c r="C3181" s="18">
        <v>98.6</v>
      </c>
    </row>
    <row r="3182" spans="1:3">
      <c r="A3182" s="21">
        <v>41072</v>
      </c>
      <c r="B3182" s="18">
        <v>83.35</v>
      </c>
      <c r="C3182" s="18">
        <v>96.59</v>
      </c>
    </row>
    <row r="3183" spans="1:3">
      <c r="A3183" s="21">
        <v>41073</v>
      </c>
      <c r="B3183" s="18">
        <v>82.56</v>
      </c>
      <c r="C3183" s="18">
        <v>97.29</v>
      </c>
    </row>
    <row r="3184" spans="1:3">
      <c r="A3184" s="21">
        <v>41074</v>
      </c>
      <c r="B3184" s="18">
        <v>83.83</v>
      </c>
      <c r="C3184" s="18">
        <v>96.46</v>
      </c>
    </row>
    <row r="3185" spans="1:3">
      <c r="A3185" s="21">
        <v>41075</v>
      </c>
      <c r="B3185" s="18">
        <v>84.03</v>
      </c>
      <c r="C3185" s="18">
        <v>97.13</v>
      </c>
    </row>
    <row r="3186" spans="1:3">
      <c r="A3186" s="21">
        <v>41078</v>
      </c>
      <c r="B3186" s="18">
        <v>83.26</v>
      </c>
      <c r="C3186" s="18">
        <v>95.21</v>
      </c>
    </row>
    <row r="3187" spans="1:3">
      <c r="A3187" s="21">
        <v>41079</v>
      </c>
      <c r="B3187" s="18">
        <v>83.99</v>
      </c>
      <c r="C3187" s="18">
        <v>95.14</v>
      </c>
    </row>
    <row r="3188" spans="1:3">
      <c r="A3188" s="21">
        <v>41080</v>
      </c>
      <c r="B3188" s="18">
        <v>81.06</v>
      </c>
      <c r="C3188" s="18">
        <v>93.5</v>
      </c>
    </row>
    <row r="3189" spans="1:3">
      <c r="A3189" s="21">
        <v>41081</v>
      </c>
      <c r="B3189" s="18">
        <v>77.91</v>
      </c>
      <c r="C3189" s="18">
        <v>89.22</v>
      </c>
    </row>
    <row r="3190" spans="1:3">
      <c r="A3190" s="21">
        <v>41082</v>
      </c>
      <c r="B3190" s="18">
        <v>79.33</v>
      </c>
      <c r="C3190" s="18">
        <v>89.22</v>
      </c>
    </row>
    <row r="3191" spans="1:3">
      <c r="A3191" s="21">
        <v>41085</v>
      </c>
      <c r="B3191" s="18">
        <v>78.760000000000005</v>
      </c>
      <c r="C3191" s="18">
        <v>88.69</v>
      </c>
    </row>
    <row r="3192" spans="1:3">
      <c r="A3192" s="21">
        <v>41086</v>
      </c>
      <c r="B3192" s="18">
        <v>79.34</v>
      </c>
      <c r="C3192" s="18">
        <v>90.19</v>
      </c>
    </row>
    <row r="3193" spans="1:3">
      <c r="A3193" s="21">
        <v>41087</v>
      </c>
      <c r="B3193" s="18">
        <v>80.27</v>
      </c>
      <c r="C3193" s="18">
        <v>92.06</v>
      </c>
    </row>
    <row r="3194" spans="1:3">
      <c r="A3194" s="21">
        <v>41088</v>
      </c>
      <c r="B3194" s="18">
        <v>77.72</v>
      </c>
      <c r="C3194" s="18">
        <v>91.02</v>
      </c>
    </row>
    <row r="3195" spans="1:3">
      <c r="A3195" s="21">
        <v>41089</v>
      </c>
      <c r="B3195" s="18">
        <v>85.04</v>
      </c>
      <c r="C3195" s="18">
        <v>94.17</v>
      </c>
    </row>
    <row r="3196" spans="1:3">
      <c r="A3196" s="21">
        <v>41092</v>
      </c>
      <c r="B3196" s="18">
        <v>83.72</v>
      </c>
      <c r="C3196" s="18">
        <v>95.28</v>
      </c>
    </row>
    <row r="3197" spans="1:3">
      <c r="A3197" s="21">
        <v>41093</v>
      </c>
      <c r="B3197" s="18">
        <v>87.74</v>
      </c>
      <c r="C3197" s="18">
        <v>99.89</v>
      </c>
    </row>
    <row r="3198" spans="1:3">
      <c r="A3198" s="21">
        <v>41095</v>
      </c>
      <c r="B3198" s="18">
        <v>87.11</v>
      </c>
      <c r="C3198" s="18">
        <v>101.54</v>
      </c>
    </row>
    <row r="3199" spans="1:3">
      <c r="A3199" s="21">
        <v>41096</v>
      </c>
      <c r="B3199" s="18">
        <v>84.37</v>
      </c>
      <c r="C3199" s="18">
        <v>98.5</v>
      </c>
    </row>
    <row r="3200" spans="1:3">
      <c r="A3200" s="21">
        <v>41099</v>
      </c>
      <c r="B3200" s="18">
        <v>85.93</v>
      </c>
      <c r="C3200" s="18">
        <v>99.94</v>
      </c>
    </row>
    <row r="3201" spans="1:3">
      <c r="A3201" s="21">
        <v>41100</v>
      </c>
      <c r="B3201" s="18">
        <v>83.92</v>
      </c>
      <c r="C3201" s="18">
        <v>99.15</v>
      </c>
    </row>
    <row r="3202" spans="1:3">
      <c r="A3202" s="21">
        <v>41101</v>
      </c>
      <c r="B3202" s="18">
        <v>85.88</v>
      </c>
      <c r="C3202" s="18">
        <v>99.23</v>
      </c>
    </row>
    <row r="3203" spans="1:3">
      <c r="A3203" s="21">
        <v>41102</v>
      </c>
      <c r="B3203" s="18">
        <v>86.02</v>
      </c>
      <c r="C3203" s="18">
        <v>99.18</v>
      </c>
    </row>
    <row r="3204" spans="1:3">
      <c r="A3204" s="21">
        <v>41103</v>
      </c>
      <c r="B3204" s="18">
        <v>87.15</v>
      </c>
      <c r="C3204" s="18">
        <v>101.91</v>
      </c>
    </row>
    <row r="3205" spans="1:3">
      <c r="A3205" s="21">
        <v>41106</v>
      </c>
      <c r="B3205" s="18">
        <v>88.41</v>
      </c>
      <c r="C3205" s="18">
        <v>102.1</v>
      </c>
    </row>
    <row r="3206" spans="1:3">
      <c r="A3206" s="21">
        <v>41107</v>
      </c>
      <c r="B3206" s="18">
        <v>89.07</v>
      </c>
      <c r="C3206" s="18">
        <v>104.21</v>
      </c>
    </row>
    <row r="3207" spans="1:3">
      <c r="A3207" s="21">
        <v>41108</v>
      </c>
      <c r="B3207" s="18">
        <v>89.88</v>
      </c>
      <c r="C3207" s="18">
        <v>105.92</v>
      </c>
    </row>
    <row r="3208" spans="1:3">
      <c r="A3208" s="21">
        <v>41109</v>
      </c>
      <c r="B3208" s="18">
        <v>92.78</v>
      </c>
      <c r="C3208" s="18">
        <v>107.79</v>
      </c>
    </row>
    <row r="3209" spans="1:3">
      <c r="A3209" s="21">
        <v>41110</v>
      </c>
      <c r="B3209" s="18">
        <v>91.56</v>
      </c>
      <c r="C3209" s="18">
        <v>106.98</v>
      </c>
    </row>
    <row r="3210" spans="1:3">
      <c r="A3210" s="21">
        <v>41113</v>
      </c>
      <c r="B3210" s="18">
        <v>87.77</v>
      </c>
      <c r="C3210" s="18">
        <v>103.91</v>
      </c>
    </row>
    <row r="3211" spans="1:3">
      <c r="A3211" s="21">
        <v>41114</v>
      </c>
      <c r="B3211" s="18">
        <v>88.28</v>
      </c>
      <c r="C3211" s="18">
        <v>103.57</v>
      </c>
    </row>
    <row r="3212" spans="1:3">
      <c r="A3212" s="21">
        <v>41115</v>
      </c>
      <c r="B3212" s="18">
        <v>88.8</v>
      </c>
      <c r="C3212" s="18">
        <v>102.35</v>
      </c>
    </row>
    <row r="3213" spans="1:3">
      <c r="A3213" s="21">
        <v>41116</v>
      </c>
      <c r="B3213" s="18">
        <v>89.4</v>
      </c>
      <c r="C3213" s="18">
        <v>104.77</v>
      </c>
    </row>
    <row r="3214" spans="1:3">
      <c r="A3214" s="21">
        <v>41117</v>
      </c>
      <c r="B3214" s="18">
        <v>90.13</v>
      </c>
      <c r="C3214" s="18">
        <v>106.3</v>
      </c>
    </row>
    <row r="3215" spans="1:3">
      <c r="A3215" s="21">
        <v>41120</v>
      </c>
      <c r="B3215" s="18">
        <v>89.8</v>
      </c>
      <c r="C3215" s="18">
        <v>106.54</v>
      </c>
    </row>
    <row r="3216" spans="1:3">
      <c r="A3216" s="21">
        <v>41121</v>
      </c>
      <c r="B3216" s="18">
        <v>88.08</v>
      </c>
      <c r="C3216" s="18">
        <v>105.93</v>
      </c>
    </row>
    <row r="3217" spans="1:3">
      <c r="A3217" s="21">
        <v>41122</v>
      </c>
      <c r="B3217" s="18">
        <v>88.99</v>
      </c>
      <c r="C3217" s="18">
        <v>106.78</v>
      </c>
    </row>
    <row r="3218" spans="1:3">
      <c r="A3218" s="21">
        <v>41123</v>
      </c>
      <c r="B3218" s="18">
        <v>87.22</v>
      </c>
      <c r="C3218" s="18">
        <v>107.55</v>
      </c>
    </row>
    <row r="3219" spans="1:3">
      <c r="A3219" s="21">
        <v>41124</v>
      </c>
      <c r="B3219" s="18">
        <v>91.4</v>
      </c>
      <c r="C3219" s="18">
        <v>109.57</v>
      </c>
    </row>
    <row r="3220" spans="1:3">
      <c r="A3220" s="21">
        <v>41127</v>
      </c>
      <c r="B3220" s="18">
        <v>92.3</v>
      </c>
      <c r="C3220" s="18">
        <v>110.01</v>
      </c>
    </row>
    <row r="3221" spans="1:3">
      <c r="A3221" s="21">
        <v>41128</v>
      </c>
      <c r="B3221" s="18">
        <v>93.68</v>
      </c>
      <c r="C3221" s="18">
        <v>112.39</v>
      </c>
    </row>
    <row r="3222" spans="1:3">
      <c r="A3222" s="21">
        <v>41129</v>
      </c>
      <c r="B3222" s="18">
        <v>93.39</v>
      </c>
      <c r="C3222" s="18">
        <v>113.42</v>
      </c>
    </row>
    <row r="3223" spans="1:3">
      <c r="A3223" s="21">
        <v>41130</v>
      </c>
      <c r="B3223" s="18">
        <v>93.39</v>
      </c>
      <c r="C3223" s="18">
        <v>113.52</v>
      </c>
    </row>
    <row r="3224" spans="1:3">
      <c r="A3224" s="21">
        <v>41131</v>
      </c>
      <c r="B3224" s="18">
        <v>92.94</v>
      </c>
      <c r="C3224" s="18">
        <v>113.13</v>
      </c>
    </row>
    <row r="3225" spans="1:3">
      <c r="A3225" s="21">
        <v>41134</v>
      </c>
      <c r="B3225" s="18">
        <v>92.76</v>
      </c>
      <c r="C3225" s="18">
        <v>114.48</v>
      </c>
    </row>
    <row r="3226" spans="1:3">
      <c r="A3226" s="21">
        <v>41135</v>
      </c>
      <c r="B3226" s="18">
        <v>93.4</v>
      </c>
      <c r="C3226" s="18">
        <v>113.9</v>
      </c>
    </row>
    <row r="3227" spans="1:3">
      <c r="A3227" s="21">
        <v>41136</v>
      </c>
      <c r="B3227" s="18">
        <v>94.35</v>
      </c>
      <c r="C3227" s="18">
        <v>115.51</v>
      </c>
    </row>
    <row r="3228" spans="1:3">
      <c r="A3228" s="21">
        <v>41137</v>
      </c>
      <c r="B3228" s="18">
        <v>95.66</v>
      </c>
      <c r="C3228" s="18">
        <v>116.12</v>
      </c>
    </row>
    <row r="3229" spans="1:3">
      <c r="A3229" s="21">
        <v>41138</v>
      </c>
      <c r="B3229" s="18">
        <v>96</v>
      </c>
      <c r="C3229" s="18">
        <v>115.2</v>
      </c>
    </row>
    <row r="3230" spans="1:3">
      <c r="A3230" s="21">
        <v>41141</v>
      </c>
      <c r="B3230" s="18">
        <v>96.03</v>
      </c>
      <c r="C3230" s="18">
        <v>115.5</v>
      </c>
    </row>
    <row r="3231" spans="1:3">
      <c r="A3231" s="21">
        <v>41142</v>
      </c>
      <c r="B3231" s="18">
        <v>96.55</v>
      </c>
      <c r="C3231" s="18">
        <v>116.03</v>
      </c>
    </row>
    <row r="3232" spans="1:3">
      <c r="A3232" s="21">
        <v>41143</v>
      </c>
      <c r="B3232" s="18">
        <v>96.89</v>
      </c>
      <c r="C3232" s="18">
        <v>115.77</v>
      </c>
    </row>
    <row r="3233" spans="1:3">
      <c r="A3233" s="21">
        <v>41144</v>
      </c>
      <c r="B3233" s="18">
        <v>95.87</v>
      </c>
      <c r="C3233" s="18">
        <v>117.45</v>
      </c>
    </row>
    <row r="3234" spans="1:3">
      <c r="A3234" s="21">
        <v>41145</v>
      </c>
      <c r="B3234" s="18">
        <v>95.78</v>
      </c>
      <c r="C3234" s="18">
        <v>115.76</v>
      </c>
    </row>
    <row r="3235" spans="1:3">
      <c r="A3235" s="21">
        <v>41148</v>
      </c>
      <c r="B3235" s="18">
        <v>95.54</v>
      </c>
      <c r="C3235" s="18">
        <v>113.74</v>
      </c>
    </row>
    <row r="3236" spans="1:3">
      <c r="A3236" s="21">
        <v>41149</v>
      </c>
      <c r="B3236" s="18">
        <v>96.3</v>
      </c>
      <c r="C3236" s="18">
        <v>112.62</v>
      </c>
    </row>
    <row r="3237" spans="1:3">
      <c r="A3237" s="21">
        <v>41150</v>
      </c>
      <c r="B3237" s="18">
        <v>95.5</v>
      </c>
      <c r="C3237" s="18">
        <v>112.53</v>
      </c>
    </row>
    <row r="3238" spans="1:3">
      <c r="A3238" s="21">
        <v>41151</v>
      </c>
      <c r="B3238" s="18">
        <v>94.61</v>
      </c>
      <c r="C3238" s="18">
        <v>112.28</v>
      </c>
    </row>
    <row r="3239" spans="1:3">
      <c r="A3239" s="21">
        <v>41152</v>
      </c>
      <c r="B3239" s="18">
        <v>96.47</v>
      </c>
      <c r="C3239" s="18">
        <v>113.93</v>
      </c>
    </row>
    <row r="3240" spans="1:3">
      <c r="A3240" s="21">
        <v>41156</v>
      </c>
      <c r="B3240" s="18">
        <v>95.34</v>
      </c>
      <c r="C3240" s="18">
        <v>114.98</v>
      </c>
    </row>
    <row r="3241" spans="1:3">
      <c r="A3241" s="21">
        <v>41157</v>
      </c>
      <c r="B3241" s="18">
        <v>95.37</v>
      </c>
      <c r="C3241" s="18">
        <v>113.32</v>
      </c>
    </row>
    <row r="3242" spans="1:3">
      <c r="A3242" s="21">
        <v>41158</v>
      </c>
      <c r="B3242" s="18">
        <v>95.58</v>
      </c>
      <c r="C3242" s="18">
        <v>114.5</v>
      </c>
    </row>
    <row r="3243" spans="1:3">
      <c r="A3243" s="21">
        <v>41159</v>
      </c>
      <c r="B3243" s="18">
        <v>96.41</v>
      </c>
      <c r="C3243" s="18">
        <v>113.64</v>
      </c>
    </row>
    <row r="3244" spans="1:3">
      <c r="A3244" s="21">
        <v>41162</v>
      </c>
      <c r="B3244" s="18">
        <v>96.52</v>
      </c>
      <c r="C3244" s="18">
        <v>113.84</v>
      </c>
    </row>
    <row r="3245" spans="1:3">
      <c r="A3245" s="21">
        <v>41163</v>
      </c>
      <c r="B3245" s="18">
        <v>97.03</v>
      </c>
      <c r="C3245" s="18">
        <v>114.86</v>
      </c>
    </row>
    <row r="3246" spans="1:3">
      <c r="A3246" s="21">
        <v>41164</v>
      </c>
      <c r="B3246" s="18">
        <v>97.02</v>
      </c>
      <c r="C3246" s="18">
        <v>114.86</v>
      </c>
    </row>
    <row r="3247" spans="1:3">
      <c r="A3247" s="21">
        <v>41165</v>
      </c>
      <c r="B3247" s="18">
        <v>98.3</v>
      </c>
      <c r="C3247" s="18">
        <v>116</v>
      </c>
    </row>
    <row r="3248" spans="1:3">
      <c r="A3248" s="21">
        <v>41166</v>
      </c>
      <c r="B3248" s="18">
        <v>98.94</v>
      </c>
      <c r="C3248" s="18">
        <v>117.48</v>
      </c>
    </row>
    <row r="3249" spans="1:3">
      <c r="A3249" s="21">
        <v>41169</v>
      </c>
      <c r="B3249" s="18">
        <v>96.51</v>
      </c>
      <c r="C3249" s="18">
        <v>116.7</v>
      </c>
    </row>
    <row r="3250" spans="1:3">
      <c r="A3250" s="21">
        <v>41170</v>
      </c>
      <c r="B3250" s="18">
        <v>95.25</v>
      </c>
      <c r="C3250" s="18">
        <v>113.29</v>
      </c>
    </row>
    <row r="3251" spans="1:3">
      <c r="A3251" s="21">
        <v>41171</v>
      </c>
      <c r="B3251" s="18">
        <v>91.97</v>
      </c>
      <c r="C3251" s="18">
        <v>108.49</v>
      </c>
    </row>
    <row r="3252" spans="1:3">
      <c r="A3252" s="21">
        <v>41172</v>
      </c>
      <c r="B3252" s="18">
        <v>92.14</v>
      </c>
      <c r="C3252" s="18">
        <v>109.41</v>
      </c>
    </row>
    <row r="3253" spans="1:3">
      <c r="A3253" s="21">
        <v>41173</v>
      </c>
      <c r="B3253" s="18">
        <v>92.64</v>
      </c>
      <c r="C3253" s="18">
        <v>111.27</v>
      </c>
    </row>
    <row r="3254" spans="1:3">
      <c r="A3254" s="21">
        <v>41176</v>
      </c>
      <c r="B3254" s="18">
        <v>91.68</v>
      </c>
      <c r="C3254" s="18">
        <v>109.2</v>
      </c>
    </row>
    <row r="3255" spans="1:3">
      <c r="A3255" s="21">
        <v>41177</v>
      </c>
      <c r="B3255" s="18">
        <v>91.07</v>
      </c>
      <c r="C3255" s="18">
        <v>110.77</v>
      </c>
    </row>
    <row r="3256" spans="1:3">
      <c r="A3256" s="21">
        <v>41178</v>
      </c>
      <c r="B3256" s="18">
        <v>89.92</v>
      </c>
      <c r="C3256" s="18">
        <v>108.99</v>
      </c>
    </row>
    <row r="3257" spans="1:3">
      <c r="A3257" s="21">
        <v>41179</v>
      </c>
      <c r="B3257" s="18">
        <v>91.89</v>
      </c>
      <c r="C3257" s="18">
        <v>111.45</v>
      </c>
    </row>
    <row r="3258" spans="1:3">
      <c r="A3258" s="21">
        <v>41180</v>
      </c>
      <c r="B3258" s="18">
        <v>92.18</v>
      </c>
      <c r="C3258" s="18">
        <v>111.36</v>
      </c>
    </row>
    <row r="3259" spans="1:3">
      <c r="A3259" s="21">
        <v>41183</v>
      </c>
      <c r="B3259" s="18">
        <v>92.44</v>
      </c>
      <c r="C3259" s="18">
        <v>112.58</v>
      </c>
    </row>
    <row r="3260" spans="1:3">
      <c r="A3260" s="21">
        <v>41184</v>
      </c>
      <c r="B3260" s="18">
        <v>91.88</v>
      </c>
      <c r="C3260" s="18">
        <v>112.49</v>
      </c>
    </row>
    <row r="3261" spans="1:3">
      <c r="A3261" s="21">
        <v>41185</v>
      </c>
      <c r="B3261" s="18">
        <v>88.19</v>
      </c>
      <c r="C3261" s="18">
        <v>109.32</v>
      </c>
    </row>
    <row r="3262" spans="1:3">
      <c r="A3262" s="21">
        <v>41186</v>
      </c>
      <c r="B3262" s="18">
        <v>91.69</v>
      </c>
      <c r="C3262" s="18">
        <v>110.48</v>
      </c>
    </row>
    <row r="3263" spans="1:3">
      <c r="A3263" s="21">
        <v>41187</v>
      </c>
      <c r="B3263" s="18">
        <v>89.87</v>
      </c>
      <c r="C3263" s="18">
        <v>112.17</v>
      </c>
    </row>
    <row r="3264" spans="1:3">
      <c r="A3264" s="21">
        <v>41190</v>
      </c>
      <c r="B3264" s="18">
        <v>89.43</v>
      </c>
      <c r="C3264" s="18">
        <v>112.6</v>
      </c>
    </row>
    <row r="3265" spans="1:3">
      <c r="A3265" s="21">
        <v>41191</v>
      </c>
      <c r="B3265" s="18">
        <v>92.42</v>
      </c>
      <c r="C3265" s="18">
        <v>114.32</v>
      </c>
    </row>
    <row r="3266" spans="1:3">
      <c r="A3266" s="21">
        <v>41192</v>
      </c>
      <c r="B3266" s="18">
        <v>91.24</v>
      </c>
      <c r="C3266" s="18">
        <v>116.11</v>
      </c>
    </row>
    <row r="3267" spans="1:3">
      <c r="A3267" s="21">
        <v>41193</v>
      </c>
      <c r="B3267" s="18">
        <v>92.19</v>
      </c>
      <c r="C3267" s="18">
        <v>116.18</v>
      </c>
    </row>
    <row r="3268" spans="1:3">
      <c r="A3268" s="21">
        <v>41194</v>
      </c>
      <c r="B3268" s="18">
        <v>91.83</v>
      </c>
      <c r="C3268" s="18">
        <v>115.17</v>
      </c>
    </row>
    <row r="3269" spans="1:3">
      <c r="A3269" s="21">
        <v>41197</v>
      </c>
      <c r="B3269" s="18">
        <v>91.84</v>
      </c>
      <c r="C3269" s="18">
        <v>115</v>
      </c>
    </row>
    <row r="3270" spans="1:3">
      <c r="A3270" s="21">
        <v>41198</v>
      </c>
      <c r="B3270" s="18">
        <v>92.07</v>
      </c>
      <c r="C3270" s="18">
        <v>115</v>
      </c>
    </row>
    <row r="3271" spans="1:3">
      <c r="A3271" s="21">
        <v>41199</v>
      </c>
      <c r="B3271" s="18">
        <v>92.04</v>
      </c>
      <c r="C3271" s="18">
        <v>113.49</v>
      </c>
    </row>
    <row r="3272" spans="1:3">
      <c r="A3272" s="21">
        <v>41200</v>
      </c>
      <c r="B3272" s="18">
        <v>92</v>
      </c>
      <c r="C3272" s="18">
        <v>112.58</v>
      </c>
    </row>
    <row r="3273" spans="1:3">
      <c r="A3273" s="21">
        <v>41201</v>
      </c>
      <c r="B3273" s="18">
        <v>90</v>
      </c>
      <c r="C3273" s="18">
        <v>111.89</v>
      </c>
    </row>
    <row r="3274" spans="1:3">
      <c r="A3274" s="21">
        <v>41204</v>
      </c>
      <c r="B3274" s="18">
        <v>88.3</v>
      </c>
      <c r="C3274" s="18">
        <v>109.62</v>
      </c>
    </row>
    <row r="3275" spans="1:3">
      <c r="A3275" s="21">
        <v>41205</v>
      </c>
      <c r="B3275" s="18">
        <v>86.65</v>
      </c>
      <c r="C3275" s="18">
        <v>107.53</v>
      </c>
    </row>
    <row r="3276" spans="1:3">
      <c r="A3276" s="21">
        <v>41206</v>
      </c>
      <c r="B3276" s="18">
        <v>85.39</v>
      </c>
      <c r="C3276" s="18">
        <v>107.66</v>
      </c>
    </row>
    <row r="3277" spans="1:3">
      <c r="A3277" s="21">
        <v>41207</v>
      </c>
      <c r="B3277" s="18">
        <v>85.59</v>
      </c>
      <c r="C3277" s="18">
        <v>107.64</v>
      </c>
    </row>
    <row r="3278" spans="1:3">
      <c r="A3278" s="21">
        <v>41208</v>
      </c>
      <c r="B3278" s="18">
        <v>85.84</v>
      </c>
      <c r="C3278" s="18">
        <v>108.9</v>
      </c>
    </row>
    <row r="3279" spans="1:3">
      <c r="A3279" s="21">
        <v>41211</v>
      </c>
      <c r="B3279" s="18">
        <v>85.52</v>
      </c>
      <c r="C3279" s="18">
        <v>109.33</v>
      </c>
    </row>
    <row r="3280" spans="1:3">
      <c r="A3280" s="21">
        <v>41212</v>
      </c>
      <c r="B3280" s="18">
        <v>85.65</v>
      </c>
      <c r="C3280" s="18">
        <v>109.4</v>
      </c>
    </row>
    <row r="3281" spans="1:3">
      <c r="A3281" s="21">
        <v>41213</v>
      </c>
      <c r="B3281" s="18">
        <v>86.23</v>
      </c>
      <c r="C3281" s="18">
        <v>109.89</v>
      </c>
    </row>
    <row r="3282" spans="1:3">
      <c r="A3282" s="21">
        <v>41214</v>
      </c>
      <c r="B3282" s="18">
        <v>87.05</v>
      </c>
      <c r="C3282" s="18">
        <v>108.84</v>
      </c>
    </row>
    <row r="3283" spans="1:3">
      <c r="A3283" s="21">
        <v>41215</v>
      </c>
      <c r="B3283" s="18">
        <v>84.9</v>
      </c>
      <c r="C3283" s="18">
        <v>106.79</v>
      </c>
    </row>
    <row r="3284" spans="1:3">
      <c r="A3284" s="21">
        <v>41218</v>
      </c>
      <c r="B3284" s="18">
        <v>85.64</v>
      </c>
      <c r="C3284" s="18">
        <v>105.59</v>
      </c>
    </row>
    <row r="3285" spans="1:3">
      <c r="A3285" s="21">
        <v>41219</v>
      </c>
      <c r="B3285" s="18">
        <v>88.62</v>
      </c>
      <c r="C3285" s="18">
        <v>109.27</v>
      </c>
    </row>
    <row r="3286" spans="1:3">
      <c r="A3286" s="21">
        <v>41220</v>
      </c>
      <c r="B3286" s="18">
        <v>84.5</v>
      </c>
      <c r="C3286" s="18">
        <v>108.21</v>
      </c>
    </row>
    <row r="3287" spans="1:3">
      <c r="A3287" s="21">
        <v>41221</v>
      </c>
      <c r="B3287" s="18">
        <v>85.07</v>
      </c>
      <c r="C3287" s="18">
        <v>107.23</v>
      </c>
    </row>
    <row r="3288" spans="1:3">
      <c r="A3288" s="21">
        <v>41222</v>
      </c>
      <c r="B3288" s="18">
        <v>86.08</v>
      </c>
      <c r="C3288" s="18">
        <v>108.61</v>
      </c>
    </row>
    <row r="3289" spans="1:3">
      <c r="A3289" s="21">
        <v>41225</v>
      </c>
      <c r="B3289" s="18">
        <v>85.56</v>
      </c>
      <c r="C3289" s="18">
        <v>110.23</v>
      </c>
    </row>
    <row r="3290" spans="1:3">
      <c r="A3290" s="21">
        <v>41226</v>
      </c>
      <c r="B3290" s="18">
        <v>85.38</v>
      </c>
      <c r="C3290" s="18">
        <v>108.82</v>
      </c>
    </row>
    <row r="3291" spans="1:3">
      <c r="A3291" s="21">
        <v>41227</v>
      </c>
      <c r="B3291" s="18">
        <v>86.32</v>
      </c>
      <c r="C3291" s="18">
        <v>109.66</v>
      </c>
    </row>
    <row r="3292" spans="1:3">
      <c r="A3292" s="21">
        <v>41228</v>
      </c>
      <c r="B3292" s="18">
        <v>85.45</v>
      </c>
      <c r="C3292" s="18">
        <v>110.07</v>
      </c>
    </row>
    <row r="3293" spans="1:3">
      <c r="A3293" s="21">
        <v>41229</v>
      </c>
      <c r="B3293" s="18">
        <v>86.62</v>
      </c>
      <c r="C3293" s="18">
        <v>106.81</v>
      </c>
    </row>
    <row r="3294" spans="1:3">
      <c r="A3294" s="21">
        <v>41232</v>
      </c>
      <c r="B3294" s="18">
        <v>89.05</v>
      </c>
      <c r="C3294" s="18">
        <v>110.06</v>
      </c>
    </row>
    <row r="3295" spans="1:3">
      <c r="A3295" s="21">
        <v>41233</v>
      </c>
      <c r="B3295" s="18">
        <v>86.46</v>
      </c>
      <c r="C3295" s="18">
        <v>110.01</v>
      </c>
    </row>
    <row r="3296" spans="1:3">
      <c r="A3296" s="21">
        <v>41234</v>
      </c>
      <c r="B3296" s="18">
        <v>87.08</v>
      </c>
      <c r="C3296" s="18">
        <v>110.81</v>
      </c>
    </row>
    <row r="3297" spans="1:3">
      <c r="A3297" s="21">
        <v>41236</v>
      </c>
      <c r="B3297" s="18">
        <v>87.01</v>
      </c>
      <c r="C3297" s="18">
        <v>110.14</v>
      </c>
    </row>
    <row r="3298" spans="1:3">
      <c r="A3298" s="21">
        <v>41239</v>
      </c>
      <c r="B3298" s="18">
        <v>87.28</v>
      </c>
      <c r="C3298" s="18">
        <v>110.18</v>
      </c>
    </row>
    <row r="3299" spans="1:3">
      <c r="A3299" s="21">
        <v>41240</v>
      </c>
      <c r="B3299" s="18">
        <v>86.81</v>
      </c>
      <c r="C3299" s="18">
        <v>109.33</v>
      </c>
    </row>
    <row r="3300" spans="1:3">
      <c r="A3300" s="21">
        <v>41241</v>
      </c>
      <c r="B3300" s="18">
        <v>86.1</v>
      </c>
      <c r="C3300" s="18">
        <v>108.26</v>
      </c>
    </row>
    <row r="3301" spans="1:3">
      <c r="A3301" s="21">
        <v>41242</v>
      </c>
      <c r="B3301" s="18">
        <v>87.64</v>
      </c>
      <c r="C3301" s="18">
        <v>110.47</v>
      </c>
    </row>
    <row r="3302" spans="1:3">
      <c r="A3302" s="21">
        <v>41243</v>
      </c>
      <c r="B3302" s="18">
        <v>88.54</v>
      </c>
      <c r="C3302" s="18">
        <v>110.84</v>
      </c>
    </row>
    <row r="3303" spans="1:3">
      <c r="A3303" s="21">
        <v>41246</v>
      </c>
      <c r="B3303" s="18">
        <v>88.69</v>
      </c>
      <c r="C3303" s="18">
        <v>111.27</v>
      </c>
    </row>
    <row r="3304" spans="1:3">
      <c r="A3304" s="21">
        <v>41247</v>
      </c>
      <c r="B3304" s="18">
        <v>88.04</v>
      </c>
      <c r="C3304" s="18">
        <v>109.99</v>
      </c>
    </row>
    <row r="3305" spans="1:3">
      <c r="A3305" s="21">
        <v>41248</v>
      </c>
      <c r="B3305" s="18">
        <v>87.36</v>
      </c>
      <c r="C3305" s="18">
        <v>108.96</v>
      </c>
    </row>
    <row r="3306" spans="1:3">
      <c r="A3306" s="21">
        <v>41249</v>
      </c>
      <c r="B3306" s="18">
        <v>85.47</v>
      </c>
      <c r="C3306" s="18">
        <v>108.01</v>
      </c>
    </row>
    <row r="3307" spans="1:3">
      <c r="A3307" s="21">
        <v>41250</v>
      </c>
      <c r="B3307" s="18">
        <v>85.45</v>
      </c>
      <c r="C3307" s="18">
        <v>107.16</v>
      </c>
    </row>
    <row r="3308" spans="1:3">
      <c r="A3308" s="21">
        <v>41253</v>
      </c>
      <c r="B3308" s="18">
        <v>85.14</v>
      </c>
      <c r="C3308" s="18">
        <v>108.25</v>
      </c>
    </row>
    <row r="3309" spans="1:3">
      <c r="A3309" s="21">
        <v>41254</v>
      </c>
      <c r="B3309" s="18">
        <v>85.36</v>
      </c>
      <c r="C3309" s="18">
        <v>107.6</v>
      </c>
    </row>
    <row r="3310" spans="1:3">
      <c r="A3310" s="21">
        <v>41255</v>
      </c>
      <c r="B3310" s="18">
        <v>86.35</v>
      </c>
      <c r="C3310" s="18">
        <v>110.17</v>
      </c>
    </row>
    <row r="3311" spans="1:3">
      <c r="A3311" s="21">
        <v>41256</v>
      </c>
      <c r="B3311" s="18">
        <v>85.39</v>
      </c>
      <c r="C3311" s="18">
        <v>110.18</v>
      </c>
    </row>
    <row r="3312" spans="1:3">
      <c r="A3312" s="21">
        <v>41257</v>
      </c>
      <c r="B3312" s="18">
        <v>86.32</v>
      </c>
      <c r="C3312" s="18">
        <v>109.28</v>
      </c>
    </row>
    <row r="3313" spans="1:3">
      <c r="A3313" s="21">
        <v>41260</v>
      </c>
      <c r="B3313" s="18">
        <v>86.71</v>
      </c>
      <c r="C3313" s="18">
        <v>109.35</v>
      </c>
    </row>
    <row r="3314" spans="1:3">
      <c r="A3314" s="21">
        <v>41261</v>
      </c>
      <c r="B3314" s="18">
        <v>87.46</v>
      </c>
      <c r="C3314" s="18">
        <v>109.96</v>
      </c>
    </row>
    <row r="3315" spans="1:3">
      <c r="A3315" s="21">
        <v>41262</v>
      </c>
      <c r="B3315" s="18">
        <v>89.09</v>
      </c>
      <c r="C3315" s="18">
        <v>109.95</v>
      </c>
    </row>
    <row r="3316" spans="1:3">
      <c r="A3316" s="21">
        <v>41263</v>
      </c>
      <c r="B3316" s="18">
        <v>89.76</v>
      </c>
      <c r="C3316" s="18">
        <v>110.57</v>
      </c>
    </row>
    <row r="3317" spans="1:3">
      <c r="A3317" s="21">
        <v>41264</v>
      </c>
      <c r="B3317" s="18">
        <v>88.2</v>
      </c>
      <c r="C3317" s="18">
        <v>109.13</v>
      </c>
    </row>
    <row r="3318" spans="1:3">
      <c r="A3318" s="21">
        <v>41267</v>
      </c>
      <c r="B3318" s="18">
        <v>88.29</v>
      </c>
      <c r="C3318" s="18">
        <v>108.44</v>
      </c>
    </row>
    <row r="3319" spans="1:3">
      <c r="A3319" s="21">
        <v>41269</v>
      </c>
      <c r="B3319" s="18">
        <v>90.71</v>
      </c>
      <c r="C3319" s="18">
        <v>110.72</v>
      </c>
    </row>
    <row r="3320" spans="1:3">
      <c r="A3320" s="21">
        <v>41270</v>
      </c>
      <c r="B3320" s="18">
        <v>90.91</v>
      </c>
      <c r="C3320" s="18">
        <v>110.04</v>
      </c>
    </row>
    <row r="3321" spans="1:3">
      <c r="A3321" s="21">
        <v>41271</v>
      </c>
      <c r="B3321" s="18">
        <v>90.66</v>
      </c>
      <c r="C3321" s="18">
        <v>110.05</v>
      </c>
    </row>
    <row r="3322" spans="1:3">
      <c r="A3322" s="21">
        <v>41274</v>
      </c>
      <c r="B3322" s="18">
        <v>91.83</v>
      </c>
      <c r="C3322" s="18">
        <v>110.8</v>
      </c>
    </row>
    <row r="3323" spans="1:3">
      <c r="A3323" s="21">
        <v>41276</v>
      </c>
      <c r="B3323" s="18">
        <v>93.14</v>
      </c>
      <c r="C3323" s="18">
        <v>112.98</v>
      </c>
    </row>
    <row r="3324" spans="1:3">
      <c r="A3324" s="21">
        <v>41277</v>
      </c>
      <c r="B3324" s="18">
        <v>92.97</v>
      </c>
      <c r="C3324" s="18">
        <v>113.03</v>
      </c>
    </row>
    <row r="3325" spans="1:3">
      <c r="A3325" s="21">
        <v>41278</v>
      </c>
      <c r="B3325" s="18">
        <v>93.12</v>
      </c>
      <c r="C3325" s="18">
        <v>112.58</v>
      </c>
    </row>
    <row r="3326" spans="1:3">
      <c r="A3326" s="21">
        <v>41281</v>
      </c>
      <c r="B3326" s="18">
        <v>93.2</v>
      </c>
      <c r="C3326" s="18">
        <v>112.49</v>
      </c>
    </row>
    <row r="3327" spans="1:3">
      <c r="A3327" s="21">
        <v>41282</v>
      </c>
      <c r="B3327" s="18">
        <v>93.21</v>
      </c>
      <c r="C3327" s="18">
        <v>113.03</v>
      </c>
    </row>
    <row r="3328" spans="1:3">
      <c r="A3328" s="21">
        <v>41283</v>
      </c>
      <c r="B3328" s="18">
        <v>93.08</v>
      </c>
      <c r="C3328" s="18">
        <v>113.07</v>
      </c>
    </row>
    <row r="3329" spans="1:3">
      <c r="A3329" s="21">
        <v>41284</v>
      </c>
      <c r="B3329" s="18">
        <v>93.81</v>
      </c>
      <c r="C3329" s="18">
        <v>112.97</v>
      </c>
    </row>
    <row r="3330" spans="1:3">
      <c r="A3330" s="21">
        <v>41285</v>
      </c>
      <c r="B3330" s="18">
        <v>93.6</v>
      </c>
      <c r="C3330" s="18">
        <v>110.3</v>
      </c>
    </row>
    <row r="3331" spans="1:3">
      <c r="A3331" s="21">
        <v>41288</v>
      </c>
      <c r="B3331" s="18">
        <v>94.27</v>
      </c>
      <c r="C3331" s="18">
        <v>111.32</v>
      </c>
    </row>
    <row r="3332" spans="1:3">
      <c r="A3332" s="21">
        <v>41289</v>
      </c>
      <c r="B3332" s="18">
        <v>93.26</v>
      </c>
      <c r="C3332" s="18">
        <v>111.72</v>
      </c>
    </row>
    <row r="3333" spans="1:3">
      <c r="A3333" s="21">
        <v>41290</v>
      </c>
      <c r="B3333" s="18">
        <v>94.28</v>
      </c>
      <c r="C3333" s="18">
        <v>110.97</v>
      </c>
    </row>
    <row r="3334" spans="1:3">
      <c r="A3334" s="21">
        <v>41291</v>
      </c>
      <c r="B3334" s="18">
        <v>95.49</v>
      </c>
      <c r="C3334" s="18">
        <v>111.01</v>
      </c>
    </row>
    <row r="3335" spans="1:3">
      <c r="A3335" s="21">
        <v>41292</v>
      </c>
      <c r="B3335" s="18">
        <v>95.61</v>
      </c>
      <c r="C3335" s="18">
        <v>111.71</v>
      </c>
    </row>
    <row r="3336" spans="1:3">
      <c r="A3336" s="21">
        <v>41296</v>
      </c>
      <c r="B3336" s="18">
        <v>96.09</v>
      </c>
      <c r="C3336" s="18">
        <v>112.72</v>
      </c>
    </row>
    <row r="3337" spans="1:3">
      <c r="A3337" s="21">
        <v>41297</v>
      </c>
      <c r="B3337" s="18">
        <v>95.06</v>
      </c>
      <c r="C3337" s="18">
        <v>113.68</v>
      </c>
    </row>
    <row r="3338" spans="1:3">
      <c r="A3338" s="21">
        <v>41298</v>
      </c>
      <c r="B3338" s="18">
        <v>95.35</v>
      </c>
      <c r="C3338" s="18">
        <v>114.59</v>
      </c>
    </row>
    <row r="3339" spans="1:3">
      <c r="A3339" s="21">
        <v>41299</v>
      </c>
      <c r="B3339" s="18">
        <v>95.15</v>
      </c>
      <c r="C3339" s="18">
        <v>113.88</v>
      </c>
    </row>
    <row r="3340" spans="1:3">
      <c r="A3340" s="21">
        <v>41302</v>
      </c>
      <c r="B3340" s="18">
        <v>95.95</v>
      </c>
      <c r="C3340" s="18">
        <v>113.92</v>
      </c>
    </row>
    <row r="3341" spans="1:3">
      <c r="A3341" s="21">
        <v>41303</v>
      </c>
      <c r="B3341" s="18">
        <v>97.62</v>
      </c>
      <c r="C3341" s="18">
        <v>115.22</v>
      </c>
    </row>
    <row r="3342" spans="1:3">
      <c r="A3342" s="21">
        <v>41304</v>
      </c>
      <c r="B3342" s="18">
        <v>97.98</v>
      </c>
      <c r="C3342" s="18">
        <v>115.42</v>
      </c>
    </row>
    <row r="3343" spans="1:3">
      <c r="A3343" s="21">
        <v>41305</v>
      </c>
      <c r="B3343" s="18">
        <v>97.65</v>
      </c>
      <c r="C3343" s="18">
        <v>115.55</v>
      </c>
    </row>
    <row r="3344" spans="1:3">
      <c r="A3344" s="21">
        <v>41306</v>
      </c>
      <c r="B3344" s="18">
        <v>97.46</v>
      </c>
      <c r="C3344" s="18">
        <v>115.55</v>
      </c>
    </row>
    <row r="3345" spans="1:3">
      <c r="A3345" s="21">
        <v>41309</v>
      </c>
      <c r="B3345" s="18">
        <v>96.21</v>
      </c>
      <c r="C3345" s="18">
        <v>116.06</v>
      </c>
    </row>
    <row r="3346" spans="1:3">
      <c r="A3346" s="21">
        <v>41310</v>
      </c>
      <c r="B3346" s="18">
        <v>96.68</v>
      </c>
      <c r="C3346" s="18">
        <v>117.03</v>
      </c>
    </row>
    <row r="3347" spans="1:3">
      <c r="A3347" s="21">
        <v>41311</v>
      </c>
      <c r="B3347" s="18">
        <v>96.44</v>
      </c>
      <c r="C3347" s="18">
        <v>116.61</v>
      </c>
    </row>
    <row r="3348" spans="1:3">
      <c r="A3348" s="21">
        <v>41312</v>
      </c>
      <c r="B3348" s="18">
        <v>95.84</v>
      </c>
      <c r="C3348" s="18">
        <v>117.17</v>
      </c>
    </row>
    <row r="3349" spans="1:3">
      <c r="A3349" s="21">
        <v>41313</v>
      </c>
      <c r="B3349" s="18">
        <v>95.71</v>
      </c>
      <c r="C3349" s="18">
        <v>118.9</v>
      </c>
    </row>
    <row r="3350" spans="1:3">
      <c r="A3350" s="21">
        <v>41316</v>
      </c>
      <c r="B3350" s="18">
        <v>97.01</v>
      </c>
      <c r="C3350" s="18">
        <v>118.29</v>
      </c>
    </row>
    <row r="3351" spans="1:3">
      <c r="A3351" s="21">
        <v>41317</v>
      </c>
      <c r="B3351" s="18">
        <v>97.48</v>
      </c>
      <c r="C3351" s="18">
        <v>117.89</v>
      </c>
    </row>
    <row r="3352" spans="1:3">
      <c r="A3352" s="21">
        <v>41318</v>
      </c>
      <c r="B3352" s="18">
        <v>97.03</v>
      </c>
      <c r="C3352" s="18">
        <v>118.43</v>
      </c>
    </row>
    <row r="3353" spans="1:3">
      <c r="A3353" s="21">
        <v>41319</v>
      </c>
      <c r="B3353" s="18">
        <v>97.3</v>
      </c>
      <c r="C3353" s="18">
        <v>118.48</v>
      </c>
    </row>
    <row r="3354" spans="1:3">
      <c r="A3354" s="21">
        <v>41320</v>
      </c>
      <c r="B3354" s="18">
        <v>95.95</v>
      </c>
      <c r="C3354" s="18">
        <v>117.4</v>
      </c>
    </row>
    <row r="3355" spans="1:3">
      <c r="A3355" s="21">
        <v>41324</v>
      </c>
      <c r="B3355" s="18">
        <v>96.69</v>
      </c>
      <c r="C3355" s="18">
        <v>117.04</v>
      </c>
    </row>
    <row r="3356" spans="1:3">
      <c r="A3356" s="21">
        <v>41325</v>
      </c>
      <c r="B3356" s="18">
        <v>94.92</v>
      </c>
      <c r="C3356" s="18">
        <v>116.23</v>
      </c>
    </row>
    <row r="3357" spans="1:3">
      <c r="A3357" s="21">
        <v>41326</v>
      </c>
      <c r="B3357" s="18">
        <v>92.79</v>
      </c>
      <c r="C3357" s="18">
        <v>114.19</v>
      </c>
    </row>
    <row r="3358" spans="1:3">
      <c r="A3358" s="21">
        <v>41327</v>
      </c>
      <c r="B3358" s="18">
        <v>93.12</v>
      </c>
      <c r="C3358" s="18">
        <v>113.74</v>
      </c>
    </row>
    <row r="3359" spans="1:3">
      <c r="A3359" s="21">
        <v>41330</v>
      </c>
      <c r="B3359" s="18">
        <v>92.74</v>
      </c>
      <c r="C3359" s="18">
        <v>114.55</v>
      </c>
    </row>
    <row r="3360" spans="1:3">
      <c r="A3360" s="21">
        <v>41331</v>
      </c>
      <c r="B3360" s="18">
        <v>92.63</v>
      </c>
      <c r="C3360" s="18">
        <v>112.96</v>
      </c>
    </row>
    <row r="3361" spans="1:3">
      <c r="A3361" s="21">
        <v>41332</v>
      </c>
      <c r="B3361" s="18">
        <v>92.84</v>
      </c>
      <c r="C3361" s="18">
        <v>112.24</v>
      </c>
    </row>
    <row r="3362" spans="1:3">
      <c r="A3362" s="21">
        <v>41333</v>
      </c>
      <c r="B3362" s="18">
        <v>92.03</v>
      </c>
      <c r="C3362" s="18">
        <v>112.2</v>
      </c>
    </row>
    <row r="3363" spans="1:3">
      <c r="A3363" s="21">
        <v>41334</v>
      </c>
      <c r="B3363" s="18">
        <v>90.71</v>
      </c>
      <c r="C3363" s="18">
        <v>110.14</v>
      </c>
    </row>
    <row r="3364" spans="1:3">
      <c r="A3364" s="21">
        <v>41337</v>
      </c>
      <c r="B3364" s="18">
        <v>90.13</v>
      </c>
      <c r="C3364" s="18">
        <v>109.9</v>
      </c>
    </row>
    <row r="3365" spans="1:3">
      <c r="A3365" s="21">
        <v>41338</v>
      </c>
      <c r="B3365" s="18">
        <v>90.88</v>
      </c>
      <c r="C3365" s="18">
        <v>110.42</v>
      </c>
    </row>
    <row r="3366" spans="1:3">
      <c r="A3366" s="21">
        <v>41339</v>
      </c>
      <c r="B3366" s="18">
        <v>90.47</v>
      </c>
      <c r="C3366" s="18">
        <v>110.27</v>
      </c>
    </row>
    <row r="3367" spans="1:3">
      <c r="A3367" s="21">
        <v>41340</v>
      </c>
      <c r="B3367" s="18">
        <v>91.53</v>
      </c>
      <c r="C3367" s="18">
        <v>110.42</v>
      </c>
    </row>
    <row r="3368" spans="1:3">
      <c r="A3368" s="21">
        <v>41341</v>
      </c>
      <c r="B3368" s="18">
        <v>92.01</v>
      </c>
      <c r="C3368" s="18">
        <v>108.91</v>
      </c>
    </row>
    <row r="3369" spans="1:3">
      <c r="A3369" s="21">
        <v>41344</v>
      </c>
      <c r="B3369" s="18">
        <v>92.07</v>
      </c>
      <c r="C3369" s="18">
        <v>108.64</v>
      </c>
    </row>
    <row r="3370" spans="1:3">
      <c r="A3370" s="21">
        <v>41345</v>
      </c>
      <c r="B3370" s="18">
        <v>92.44</v>
      </c>
      <c r="C3370" s="18">
        <v>108.48</v>
      </c>
    </row>
    <row r="3371" spans="1:3">
      <c r="A3371" s="21">
        <v>41346</v>
      </c>
      <c r="B3371" s="18">
        <v>92.47</v>
      </c>
      <c r="C3371" s="18">
        <v>107.51</v>
      </c>
    </row>
    <row r="3372" spans="1:3">
      <c r="A3372" s="21">
        <v>41347</v>
      </c>
      <c r="B3372" s="18">
        <v>93.03</v>
      </c>
      <c r="C3372" s="18">
        <v>108.1</v>
      </c>
    </row>
    <row r="3373" spans="1:3">
      <c r="A3373" s="21">
        <v>41348</v>
      </c>
      <c r="B3373" s="18">
        <v>93.49</v>
      </c>
      <c r="C3373" s="18">
        <v>109.32</v>
      </c>
    </row>
    <row r="3374" spans="1:3">
      <c r="A3374" s="21">
        <v>41351</v>
      </c>
      <c r="B3374" s="18">
        <v>93.71</v>
      </c>
      <c r="C3374" s="18">
        <v>108.54</v>
      </c>
    </row>
    <row r="3375" spans="1:3">
      <c r="A3375" s="21">
        <v>41352</v>
      </c>
      <c r="B3375" s="18">
        <v>92.44</v>
      </c>
      <c r="C3375" s="18">
        <v>106.91</v>
      </c>
    </row>
    <row r="3376" spans="1:3">
      <c r="A3376" s="21">
        <v>41353</v>
      </c>
      <c r="B3376" s="18">
        <v>93.21</v>
      </c>
      <c r="C3376" s="18">
        <v>108.27</v>
      </c>
    </row>
    <row r="3377" spans="1:3">
      <c r="A3377" s="21">
        <v>41354</v>
      </c>
      <c r="B3377" s="18">
        <v>92.46</v>
      </c>
      <c r="C3377" s="18">
        <v>106.41</v>
      </c>
    </row>
    <row r="3378" spans="1:3">
      <c r="A3378" s="21">
        <v>41355</v>
      </c>
      <c r="B3378" s="18">
        <v>93.41</v>
      </c>
      <c r="C3378" s="18">
        <v>106.51</v>
      </c>
    </row>
    <row r="3379" spans="1:3">
      <c r="A3379" s="21">
        <v>41358</v>
      </c>
      <c r="B3379" s="18">
        <v>94.55</v>
      </c>
      <c r="C3379" s="18">
        <v>106.66</v>
      </c>
    </row>
    <row r="3380" spans="1:3">
      <c r="A3380" s="21">
        <v>41359</v>
      </c>
      <c r="B3380" s="18">
        <v>95.99</v>
      </c>
      <c r="C3380" s="18">
        <v>107.1</v>
      </c>
    </row>
    <row r="3381" spans="1:3">
      <c r="A3381" s="21">
        <v>41360</v>
      </c>
      <c r="B3381" s="18">
        <v>96.53</v>
      </c>
      <c r="C3381" s="18">
        <v>108.51</v>
      </c>
    </row>
    <row r="3382" spans="1:3">
      <c r="A3382" s="21">
        <v>41361</v>
      </c>
      <c r="B3382" s="18">
        <v>97.24</v>
      </c>
      <c r="C3382" s="18">
        <v>108.46</v>
      </c>
    </row>
    <row r="3383" spans="1:3">
      <c r="A3383" s="21">
        <v>41365</v>
      </c>
      <c r="B3383" s="18">
        <v>97.1</v>
      </c>
      <c r="C3383" s="18">
        <v>108.76</v>
      </c>
    </row>
    <row r="3384" spans="1:3">
      <c r="A3384" s="21">
        <v>41366</v>
      </c>
      <c r="B3384" s="18">
        <v>97.23</v>
      </c>
      <c r="C3384" s="18">
        <v>109.66</v>
      </c>
    </row>
    <row r="3385" spans="1:3">
      <c r="A3385" s="21">
        <v>41367</v>
      </c>
      <c r="B3385" s="18">
        <v>95.02</v>
      </c>
      <c r="C3385" s="18">
        <v>107.82</v>
      </c>
    </row>
    <row r="3386" spans="1:3">
      <c r="A3386" s="21">
        <v>41368</v>
      </c>
      <c r="B3386" s="18">
        <v>93.26</v>
      </c>
      <c r="C3386" s="18">
        <v>105.09</v>
      </c>
    </row>
    <row r="3387" spans="1:3">
      <c r="A3387" s="21">
        <v>41369</v>
      </c>
      <c r="B3387" s="18">
        <v>92.76</v>
      </c>
      <c r="C3387" s="18">
        <v>103.98</v>
      </c>
    </row>
    <row r="3388" spans="1:3">
      <c r="A3388" s="21">
        <v>41372</v>
      </c>
      <c r="B3388" s="18">
        <v>93.36</v>
      </c>
      <c r="C3388" s="18">
        <v>103.16</v>
      </c>
    </row>
    <row r="3389" spans="1:3">
      <c r="A3389" s="21">
        <v>41373</v>
      </c>
      <c r="B3389" s="18">
        <v>94.18</v>
      </c>
      <c r="C3389" s="18">
        <v>104.08</v>
      </c>
    </row>
    <row r="3390" spans="1:3">
      <c r="A3390" s="21">
        <v>41374</v>
      </c>
      <c r="B3390" s="18">
        <v>94.59</v>
      </c>
      <c r="C3390" s="18">
        <v>104.8</v>
      </c>
    </row>
    <row r="3391" spans="1:3">
      <c r="A3391" s="21">
        <v>41375</v>
      </c>
      <c r="B3391" s="18">
        <v>93.44</v>
      </c>
      <c r="C3391" s="18">
        <v>103.62</v>
      </c>
    </row>
    <row r="3392" spans="1:3">
      <c r="A3392" s="21">
        <v>41376</v>
      </c>
      <c r="B3392" s="18">
        <v>91.23</v>
      </c>
      <c r="C3392" s="18">
        <v>100.58</v>
      </c>
    </row>
    <row r="3393" spans="1:3">
      <c r="A3393" s="21">
        <v>41379</v>
      </c>
      <c r="B3393" s="18">
        <v>88.75</v>
      </c>
      <c r="C3393" s="18">
        <v>99.32</v>
      </c>
    </row>
    <row r="3394" spans="1:3">
      <c r="A3394" s="21">
        <v>41380</v>
      </c>
      <c r="B3394" s="18">
        <v>88.73</v>
      </c>
      <c r="C3394" s="18">
        <v>97.88</v>
      </c>
    </row>
    <row r="3395" spans="1:3">
      <c r="A3395" s="21">
        <v>41381</v>
      </c>
      <c r="B3395" s="18">
        <v>86.65</v>
      </c>
      <c r="C3395" s="18">
        <v>96.84</v>
      </c>
    </row>
    <row r="3396" spans="1:3">
      <c r="A3396" s="21">
        <v>41382</v>
      </c>
      <c r="B3396" s="18">
        <v>87.83</v>
      </c>
      <c r="C3396" s="18">
        <v>97.48</v>
      </c>
    </row>
    <row r="3397" spans="1:3">
      <c r="A3397" s="21">
        <v>41383</v>
      </c>
      <c r="B3397" s="18">
        <v>88.04</v>
      </c>
      <c r="C3397" s="18">
        <v>98.94</v>
      </c>
    </row>
    <row r="3398" spans="1:3">
      <c r="A3398" s="21">
        <v>41386</v>
      </c>
      <c r="B3398" s="18">
        <v>88.81</v>
      </c>
      <c r="C3398" s="18">
        <v>99.07</v>
      </c>
    </row>
    <row r="3399" spans="1:3">
      <c r="A3399" s="21">
        <v>41387</v>
      </c>
      <c r="B3399" s="18">
        <v>89.21</v>
      </c>
      <c r="C3399" s="18">
        <v>99.25</v>
      </c>
    </row>
    <row r="3400" spans="1:3">
      <c r="A3400" s="21">
        <v>41388</v>
      </c>
      <c r="B3400" s="18">
        <v>91.07</v>
      </c>
      <c r="C3400" s="18">
        <v>100.71</v>
      </c>
    </row>
    <row r="3401" spans="1:3">
      <c r="A3401" s="21">
        <v>41389</v>
      </c>
      <c r="B3401" s="18">
        <v>93.27</v>
      </c>
      <c r="C3401" s="18">
        <v>101.62</v>
      </c>
    </row>
    <row r="3402" spans="1:3">
      <c r="A3402" s="21">
        <v>41390</v>
      </c>
      <c r="B3402" s="18">
        <v>92.63</v>
      </c>
      <c r="C3402" s="18">
        <v>102.39</v>
      </c>
    </row>
    <row r="3403" spans="1:3">
      <c r="A3403" s="21">
        <v>41393</v>
      </c>
      <c r="B3403" s="18">
        <v>94.09</v>
      </c>
      <c r="C3403" s="18">
        <v>102.88</v>
      </c>
    </row>
    <row r="3404" spans="1:3">
      <c r="A3404" s="21">
        <v>41394</v>
      </c>
      <c r="B3404" s="18">
        <v>93.22</v>
      </c>
      <c r="C3404" s="18">
        <v>101.53</v>
      </c>
    </row>
    <row r="3405" spans="1:3">
      <c r="A3405" s="21">
        <v>41395</v>
      </c>
      <c r="B3405" s="18">
        <v>90.74</v>
      </c>
      <c r="C3405" s="18">
        <v>98.34</v>
      </c>
    </row>
    <row r="3406" spans="1:3">
      <c r="A3406" s="21">
        <v>41396</v>
      </c>
      <c r="B3406" s="18">
        <v>93.7</v>
      </c>
      <c r="C3406" s="18">
        <v>100.32</v>
      </c>
    </row>
    <row r="3407" spans="1:3">
      <c r="A3407" s="21">
        <v>41397</v>
      </c>
      <c r="B3407" s="18">
        <v>95.25</v>
      </c>
      <c r="C3407" s="18">
        <v>104.6</v>
      </c>
    </row>
    <row r="3408" spans="1:3">
      <c r="A3408" s="21">
        <v>41400</v>
      </c>
      <c r="B3408" s="18">
        <v>95.8</v>
      </c>
      <c r="C3408" s="18">
        <v>105</v>
      </c>
    </row>
    <row r="3409" spans="1:3">
      <c r="A3409" s="21">
        <v>41401</v>
      </c>
      <c r="B3409" s="18">
        <v>95.28</v>
      </c>
      <c r="C3409" s="18">
        <v>105.18</v>
      </c>
    </row>
    <row r="3410" spans="1:3">
      <c r="A3410" s="21">
        <v>41402</v>
      </c>
      <c r="B3410" s="18">
        <v>96.24</v>
      </c>
      <c r="C3410" s="18">
        <v>103.79</v>
      </c>
    </row>
    <row r="3411" spans="1:3">
      <c r="A3411" s="21">
        <v>41403</v>
      </c>
      <c r="B3411" s="18">
        <v>96.09</v>
      </c>
      <c r="C3411" s="18">
        <v>103.59</v>
      </c>
    </row>
    <row r="3412" spans="1:3">
      <c r="A3412" s="21">
        <v>41404</v>
      </c>
      <c r="B3412" s="18">
        <v>95.81</v>
      </c>
      <c r="C3412" s="18">
        <v>101.31</v>
      </c>
    </row>
    <row r="3413" spans="1:3">
      <c r="A3413" s="21">
        <v>41407</v>
      </c>
      <c r="B3413" s="18">
        <v>94.76</v>
      </c>
      <c r="C3413" s="18">
        <v>102.17</v>
      </c>
    </row>
    <row r="3414" spans="1:3">
      <c r="A3414" s="21">
        <v>41408</v>
      </c>
      <c r="B3414" s="18">
        <v>93.96</v>
      </c>
      <c r="C3414" s="18">
        <v>102.7</v>
      </c>
    </row>
    <row r="3415" spans="1:3">
      <c r="A3415" s="21">
        <v>41409</v>
      </c>
      <c r="B3415" s="18">
        <v>93.95</v>
      </c>
      <c r="C3415" s="18">
        <v>101.57</v>
      </c>
    </row>
    <row r="3416" spans="1:3">
      <c r="A3416" s="21">
        <v>41410</v>
      </c>
      <c r="B3416" s="18">
        <v>94.85</v>
      </c>
      <c r="C3416" s="18">
        <v>104.27</v>
      </c>
    </row>
    <row r="3417" spans="1:3">
      <c r="A3417" s="21">
        <v>41411</v>
      </c>
      <c r="B3417" s="18">
        <v>95.72</v>
      </c>
      <c r="C3417" s="18">
        <v>103.83</v>
      </c>
    </row>
    <row r="3418" spans="1:3">
      <c r="A3418" s="21">
        <v>41414</v>
      </c>
      <c r="B3418" s="18">
        <v>96.29</v>
      </c>
      <c r="C3418" s="18">
        <v>104.55</v>
      </c>
    </row>
    <row r="3419" spans="1:3">
      <c r="A3419" s="21">
        <v>41415</v>
      </c>
      <c r="B3419" s="18">
        <v>95.55</v>
      </c>
      <c r="C3419" s="18">
        <v>103.1</v>
      </c>
    </row>
    <row r="3420" spans="1:3">
      <c r="A3420" s="21">
        <v>41416</v>
      </c>
      <c r="B3420" s="18">
        <v>93.98</v>
      </c>
      <c r="C3420" s="18">
        <v>102.14</v>
      </c>
    </row>
    <row r="3421" spans="1:3">
      <c r="A3421" s="21">
        <v>41417</v>
      </c>
      <c r="B3421" s="18">
        <v>94.12</v>
      </c>
      <c r="C3421" s="18">
        <v>100.46</v>
      </c>
    </row>
    <row r="3422" spans="1:3">
      <c r="A3422" s="21">
        <v>41418</v>
      </c>
      <c r="B3422" s="18">
        <v>93.84</v>
      </c>
      <c r="C3422" s="18">
        <v>101.24</v>
      </c>
    </row>
    <row r="3423" spans="1:3">
      <c r="A3423" s="21">
        <v>41422</v>
      </c>
      <c r="B3423" s="18">
        <v>94.65</v>
      </c>
      <c r="C3423" s="18">
        <v>103.77</v>
      </c>
    </row>
    <row r="3424" spans="1:3">
      <c r="A3424" s="21">
        <v>41423</v>
      </c>
      <c r="B3424" s="18">
        <v>93.13</v>
      </c>
      <c r="C3424" s="18">
        <v>102.14</v>
      </c>
    </row>
    <row r="3425" spans="1:3">
      <c r="A3425" s="21">
        <v>41424</v>
      </c>
      <c r="B3425" s="18">
        <v>93.57</v>
      </c>
      <c r="C3425" s="18">
        <v>101.79</v>
      </c>
    </row>
    <row r="3426" spans="1:3">
      <c r="A3426" s="21">
        <v>41425</v>
      </c>
      <c r="B3426" s="18">
        <v>91.93</v>
      </c>
      <c r="C3426" s="18">
        <v>100.43</v>
      </c>
    </row>
    <row r="3427" spans="1:3">
      <c r="A3427" s="21">
        <v>41428</v>
      </c>
      <c r="B3427" s="18">
        <v>93.41</v>
      </c>
      <c r="C3427" s="18">
        <v>101.63</v>
      </c>
    </row>
    <row r="3428" spans="1:3">
      <c r="A3428" s="21">
        <v>41429</v>
      </c>
      <c r="B3428" s="18">
        <v>93.36</v>
      </c>
      <c r="C3428" s="18">
        <v>102.04</v>
      </c>
    </row>
    <row r="3429" spans="1:3">
      <c r="A3429" s="21">
        <v>41430</v>
      </c>
      <c r="B3429" s="18">
        <v>93.66</v>
      </c>
      <c r="C3429" s="18">
        <v>103.51</v>
      </c>
    </row>
    <row r="3430" spans="1:3">
      <c r="A3430" s="21">
        <v>41431</v>
      </c>
      <c r="B3430" s="18">
        <v>94.71</v>
      </c>
      <c r="C3430" s="18">
        <v>103.37</v>
      </c>
    </row>
    <row r="3431" spans="1:3">
      <c r="A3431" s="21">
        <v>41432</v>
      </c>
      <c r="B3431" s="18">
        <v>96.11</v>
      </c>
      <c r="C3431" s="18">
        <v>104.07</v>
      </c>
    </row>
    <row r="3432" spans="1:3">
      <c r="A3432" s="21">
        <v>41435</v>
      </c>
      <c r="B3432" s="18">
        <v>95.82</v>
      </c>
      <c r="C3432" s="18">
        <v>103.87</v>
      </c>
    </row>
    <row r="3433" spans="1:3">
      <c r="A3433" s="21">
        <v>41436</v>
      </c>
      <c r="B3433" s="18">
        <v>95.5</v>
      </c>
      <c r="C3433" s="18">
        <v>101.5</v>
      </c>
    </row>
    <row r="3434" spans="1:3">
      <c r="A3434" s="21">
        <v>41437</v>
      </c>
      <c r="B3434" s="18">
        <v>95.98</v>
      </c>
      <c r="C3434" s="18">
        <v>103.11</v>
      </c>
    </row>
    <row r="3435" spans="1:3">
      <c r="A3435" s="21">
        <v>41438</v>
      </c>
      <c r="B3435" s="18">
        <v>96.66</v>
      </c>
      <c r="C3435" s="18">
        <v>103.38</v>
      </c>
    </row>
    <row r="3436" spans="1:3">
      <c r="A3436" s="21">
        <v>41439</v>
      </c>
      <c r="B3436" s="18">
        <v>97.83</v>
      </c>
      <c r="C3436" s="18">
        <v>105.1</v>
      </c>
    </row>
    <row r="3437" spans="1:3">
      <c r="A3437" s="21">
        <v>41442</v>
      </c>
      <c r="B3437" s="18">
        <v>97.86</v>
      </c>
      <c r="C3437" s="18">
        <v>105.8</v>
      </c>
    </row>
    <row r="3438" spans="1:3">
      <c r="A3438" s="21">
        <v>41443</v>
      </c>
      <c r="B3438" s="18">
        <v>98.46</v>
      </c>
      <c r="C3438" s="18">
        <v>105.21</v>
      </c>
    </row>
    <row r="3439" spans="1:3">
      <c r="A3439" s="21">
        <v>41444</v>
      </c>
      <c r="B3439" s="18">
        <v>98.24</v>
      </c>
      <c r="C3439" s="18">
        <v>105.56</v>
      </c>
    </row>
    <row r="3440" spans="1:3">
      <c r="A3440" s="21">
        <v>41445</v>
      </c>
      <c r="B3440" s="18">
        <v>94.89</v>
      </c>
      <c r="C3440" s="18">
        <v>102.72</v>
      </c>
    </row>
    <row r="3441" spans="1:3">
      <c r="A3441" s="21">
        <v>41446</v>
      </c>
      <c r="B3441" s="18">
        <v>93.81</v>
      </c>
      <c r="C3441" s="18">
        <v>100.36</v>
      </c>
    </row>
    <row r="3442" spans="1:3">
      <c r="A3442" s="21">
        <v>41449</v>
      </c>
      <c r="B3442" s="18">
        <v>95.07</v>
      </c>
      <c r="C3442" s="18">
        <v>99.8</v>
      </c>
    </row>
    <row r="3443" spans="1:3">
      <c r="A3443" s="21">
        <v>41450</v>
      </c>
      <c r="B3443" s="18">
        <v>95.25</v>
      </c>
      <c r="C3443" s="18">
        <v>101.51</v>
      </c>
    </row>
    <row r="3444" spans="1:3">
      <c r="A3444" s="21">
        <v>41451</v>
      </c>
      <c r="B3444" s="18">
        <v>95.47</v>
      </c>
      <c r="C3444" s="18">
        <v>100.62</v>
      </c>
    </row>
    <row r="3445" spans="1:3">
      <c r="A3445" s="21">
        <v>41452</v>
      </c>
      <c r="B3445" s="18">
        <v>97</v>
      </c>
      <c r="C3445" s="18">
        <v>102.74</v>
      </c>
    </row>
    <row r="3446" spans="1:3">
      <c r="A3446" s="21">
        <v>41453</v>
      </c>
      <c r="B3446" s="18">
        <v>96.36</v>
      </c>
      <c r="C3446" s="18">
        <v>102.49</v>
      </c>
    </row>
    <row r="3447" spans="1:3">
      <c r="A3447" s="21">
        <v>41456</v>
      </c>
      <c r="B3447" s="18">
        <v>97.94</v>
      </c>
      <c r="C3447" s="18">
        <v>103.19</v>
      </c>
    </row>
    <row r="3448" spans="1:3">
      <c r="A3448" s="21">
        <v>41457</v>
      </c>
      <c r="B3448" s="18">
        <v>99.65</v>
      </c>
      <c r="C3448" s="18">
        <v>103.96</v>
      </c>
    </row>
    <row r="3449" spans="1:3">
      <c r="A3449" s="21">
        <v>41458</v>
      </c>
      <c r="B3449" s="18">
        <v>101.92</v>
      </c>
      <c r="C3449" s="18">
        <v>106.12</v>
      </c>
    </row>
    <row r="3450" spans="1:3">
      <c r="A3450" s="21">
        <v>41460</v>
      </c>
      <c r="B3450" s="18">
        <v>103.09</v>
      </c>
      <c r="C3450" s="18">
        <v>107.46</v>
      </c>
    </row>
    <row r="3451" spans="1:3">
      <c r="A3451" s="21">
        <v>41463</v>
      </c>
      <c r="B3451" s="18">
        <v>103.03</v>
      </c>
      <c r="C3451" s="18">
        <v>107.75</v>
      </c>
    </row>
    <row r="3452" spans="1:3">
      <c r="A3452" s="21">
        <v>41464</v>
      </c>
      <c r="B3452" s="18">
        <v>103.46</v>
      </c>
      <c r="C3452" s="18">
        <v>107.9</v>
      </c>
    </row>
    <row r="3453" spans="1:3">
      <c r="A3453" s="21">
        <v>41465</v>
      </c>
      <c r="B3453" s="18">
        <v>106.41</v>
      </c>
      <c r="C3453" s="18">
        <v>108.43</v>
      </c>
    </row>
    <row r="3454" spans="1:3">
      <c r="A3454" s="21">
        <v>41466</v>
      </c>
      <c r="B3454" s="18">
        <v>104.77</v>
      </c>
      <c r="C3454" s="18">
        <v>108.18</v>
      </c>
    </row>
    <row r="3455" spans="1:3">
      <c r="A3455" s="21">
        <v>41467</v>
      </c>
      <c r="B3455" s="18">
        <v>105.85</v>
      </c>
      <c r="C3455" s="18">
        <v>109.03</v>
      </c>
    </row>
    <row r="3456" spans="1:3">
      <c r="A3456" s="21">
        <v>41470</v>
      </c>
      <c r="B3456" s="18">
        <v>106.2</v>
      </c>
      <c r="C3456" s="18">
        <v>109.05</v>
      </c>
    </row>
    <row r="3457" spans="1:3">
      <c r="A3457" s="21">
        <v>41471</v>
      </c>
      <c r="B3457" s="18">
        <v>105.88</v>
      </c>
      <c r="C3457" s="18">
        <v>109.29</v>
      </c>
    </row>
    <row r="3458" spans="1:3">
      <c r="A3458" s="21">
        <v>41472</v>
      </c>
      <c r="B3458" s="18">
        <v>106.39</v>
      </c>
      <c r="C3458" s="18">
        <v>109.67</v>
      </c>
    </row>
    <row r="3459" spans="1:3">
      <c r="A3459" s="21">
        <v>41473</v>
      </c>
      <c r="B3459" s="18">
        <v>107.94</v>
      </c>
      <c r="C3459" s="18">
        <v>109.71</v>
      </c>
    </row>
    <row r="3460" spans="1:3">
      <c r="A3460" s="21">
        <v>41474</v>
      </c>
      <c r="B3460" s="18">
        <v>108</v>
      </c>
      <c r="C3460" s="18">
        <v>109.34</v>
      </c>
    </row>
    <row r="3461" spans="1:3">
      <c r="A3461" s="21">
        <v>41477</v>
      </c>
      <c r="B3461" s="18">
        <v>106.61</v>
      </c>
      <c r="C3461" s="18">
        <v>108.82</v>
      </c>
    </row>
    <row r="3462" spans="1:3">
      <c r="A3462" s="21">
        <v>41478</v>
      </c>
      <c r="B3462" s="18">
        <v>107.13</v>
      </c>
      <c r="C3462" s="18">
        <v>109.27</v>
      </c>
    </row>
    <row r="3463" spans="1:3">
      <c r="A3463" s="21">
        <v>41479</v>
      </c>
      <c r="B3463" s="18">
        <v>105.41</v>
      </c>
      <c r="C3463" s="18">
        <v>108.23</v>
      </c>
    </row>
    <row r="3464" spans="1:3">
      <c r="A3464" s="21">
        <v>41480</v>
      </c>
      <c r="B3464" s="18">
        <v>105.47</v>
      </c>
      <c r="C3464" s="18">
        <v>108.1</v>
      </c>
    </row>
    <row r="3465" spans="1:3">
      <c r="A3465" s="21">
        <v>41481</v>
      </c>
      <c r="B3465" s="18">
        <v>104.76</v>
      </c>
      <c r="C3465" s="18">
        <v>107.57</v>
      </c>
    </row>
    <row r="3466" spans="1:3">
      <c r="A3466" s="21">
        <v>41484</v>
      </c>
      <c r="B3466" s="18">
        <v>104.61</v>
      </c>
      <c r="C3466" s="18">
        <v>108.1</v>
      </c>
    </row>
    <row r="3467" spans="1:3">
      <c r="A3467" s="21">
        <v>41485</v>
      </c>
      <c r="B3467" s="18">
        <v>103.14</v>
      </c>
      <c r="C3467" s="18">
        <v>107.47</v>
      </c>
    </row>
    <row r="3468" spans="1:3">
      <c r="A3468" s="21">
        <v>41486</v>
      </c>
      <c r="B3468" s="18">
        <v>105.1</v>
      </c>
      <c r="C3468" s="18">
        <v>107.89</v>
      </c>
    </row>
    <row r="3469" spans="1:3">
      <c r="A3469" s="21">
        <v>41487</v>
      </c>
      <c r="B3469" s="18">
        <v>107.93</v>
      </c>
      <c r="C3469" s="18">
        <v>109.94</v>
      </c>
    </row>
    <row r="3470" spans="1:3">
      <c r="A3470" s="21">
        <v>41488</v>
      </c>
      <c r="B3470" s="18">
        <v>106.94</v>
      </c>
      <c r="C3470" s="18">
        <v>109.63</v>
      </c>
    </row>
    <row r="3471" spans="1:3">
      <c r="A3471" s="21">
        <v>41491</v>
      </c>
      <c r="B3471" s="18">
        <v>106.61</v>
      </c>
      <c r="C3471" s="18">
        <v>109.81</v>
      </c>
    </row>
    <row r="3472" spans="1:3">
      <c r="A3472" s="21">
        <v>41492</v>
      </c>
      <c r="B3472" s="18">
        <v>105.32</v>
      </c>
      <c r="C3472" s="18">
        <v>108.77</v>
      </c>
    </row>
    <row r="3473" spans="1:3">
      <c r="A3473" s="21">
        <v>41493</v>
      </c>
      <c r="B3473" s="18">
        <v>104.41</v>
      </c>
      <c r="C3473" s="18">
        <v>108.39</v>
      </c>
    </row>
    <row r="3474" spans="1:3">
      <c r="A3474" s="21">
        <v>41494</v>
      </c>
      <c r="B3474" s="18">
        <v>103.45</v>
      </c>
      <c r="C3474" s="18">
        <v>107.32</v>
      </c>
    </row>
    <row r="3475" spans="1:3">
      <c r="A3475" s="21">
        <v>41495</v>
      </c>
      <c r="B3475" s="18">
        <v>106.04</v>
      </c>
      <c r="C3475" s="18">
        <v>108.49</v>
      </c>
    </row>
    <row r="3476" spans="1:3">
      <c r="A3476" s="21">
        <v>41498</v>
      </c>
      <c r="B3476" s="18">
        <v>106.19</v>
      </c>
      <c r="C3476" s="18">
        <v>109.28</v>
      </c>
    </row>
    <row r="3477" spans="1:3">
      <c r="A3477" s="21">
        <v>41499</v>
      </c>
      <c r="B3477" s="18">
        <v>106.78</v>
      </c>
      <c r="C3477" s="18">
        <v>110.69</v>
      </c>
    </row>
    <row r="3478" spans="1:3">
      <c r="A3478" s="21">
        <v>41500</v>
      </c>
      <c r="B3478" s="18">
        <v>106.89</v>
      </c>
      <c r="C3478" s="18">
        <v>110.26</v>
      </c>
    </row>
    <row r="3479" spans="1:3">
      <c r="A3479" s="21">
        <v>41501</v>
      </c>
      <c r="B3479" s="18">
        <v>107.43</v>
      </c>
      <c r="C3479" s="18">
        <v>111.58</v>
      </c>
    </row>
    <row r="3480" spans="1:3">
      <c r="A3480" s="21">
        <v>41502</v>
      </c>
      <c r="B3480" s="18">
        <v>107.58</v>
      </c>
      <c r="C3480" s="18">
        <v>111.82</v>
      </c>
    </row>
    <row r="3481" spans="1:3">
      <c r="A3481" s="21">
        <v>41505</v>
      </c>
      <c r="B3481" s="18">
        <v>107.14</v>
      </c>
      <c r="C3481" s="18">
        <v>111.41</v>
      </c>
    </row>
    <row r="3482" spans="1:3">
      <c r="A3482" s="21">
        <v>41506</v>
      </c>
      <c r="B3482" s="18">
        <v>104.9</v>
      </c>
      <c r="C3482" s="18">
        <v>110.74</v>
      </c>
    </row>
    <row r="3483" spans="1:3">
      <c r="A3483" s="21">
        <v>41507</v>
      </c>
      <c r="B3483" s="18">
        <v>103.93</v>
      </c>
      <c r="C3483" s="18">
        <v>110.82</v>
      </c>
    </row>
    <row r="3484" spans="1:3">
      <c r="A3484" s="21">
        <v>41508</v>
      </c>
      <c r="B3484" s="18">
        <v>104.93</v>
      </c>
      <c r="C3484" s="18">
        <v>110.51</v>
      </c>
    </row>
    <row r="3485" spans="1:3">
      <c r="A3485" s="21">
        <v>41509</v>
      </c>
      <c r="B3485" s="18">
        <v>106.48</v>
      </c>
      <c r="C3485" s="18">
        <v>112.12</v>
      </c>
    </row>
    <row r="3486" spans="1:3">
      <c r="A3486" s="21">
        <v>41512</v>
      </c>
      <c r="B3486" s="18">
        <v>105.88</v>
      </c>
      <c r="C3486" s="18">
        <v>112.23</v>
      </c>
    </row>
    <row r="3487" spans="1:3">
      <c r="A3487" s="21">
        <v>41513</v>
      </c>
      <c r="B3487" s="18">
        <v>109.11</v>
      </c>
      <c r="C3487" s="18">
        <v>115.21</v>
      </c>
    </row>
    <row r="3488" spans="1:3">
      <c r="A3488" s="21">
        <v>41514</v>
      </c>
      <c r="B3488" s="18">
        <v>110.17</v>
      </c>
      <c r="C3488" s="18">
        <v>116.27</v>
      </c>
    </row>
    <row r="3489" spans="1:3">
      <c r="A3489" s="21">
        <v>41515</v>
      </c>
      <c r="B3489" s="18">
        <v>108.51</v>
      </c>
      <c r="C3489" s="18">
        <v>116.91</v>
      </c>
    </row>
    <row r="3490" spans="1:3">
      <c r="A3490" s="21">
        <v>41516</v>
      </c>
      <c r="B3490" s="18">
        <v>107.98</v>
      </c>
      <c r="C3490" s="18">
        <v>115.97</v>
      </c>
    </row>
    <row r="3491" spans="1:3">
      <c r="A3491" s="21">
        <v>41520</v>
      </c>
      <c r="B3491" s="18">
        <v>108.67</v>
      </c>
      <c r="C3491" s="18">
        <v>115.49</v>
      </c>
    </row>
    <row r="3492" spans="1:3">
      <c r="A3492" s="21">
        <v>41521</v>
      </c>
      <c r="B3492" s="18">
        <v>107.29</v>
      </c>
      <c r="C3492" s="18">
        <v>115.65</v>
      </c>
    </row>
    <row r="3493" spans="1:3">
      <c r="A3493" s="21">
        <v>41522</v>
      </c>
      <c r="B3493" s="18">
        <v>108.5</v>
      </c>
      <c r="C3493" s="18">
        <v>115.81</v>
      </c>
    </row>
    <row r="3494" spans="1:3">
      <c r="A3494" s="21">
        <v>41523</v>
      </c>
      <c r="B3494" s="18">
        <v>110.62</v>
      </c>
      <c r="C3494" s="18">
        <v>117.15</v>
      </c>
    </row>
    <row r="3495" spans="1:3">
      <c r="A3495" s="21">
        <v>41526</v>
      </c>
      <c r="B3495" s="18">
        <v>109.62</v>
      </c>
      <c r="C3495" s="18">
        <v>115.2</v>
      </c>
    </row>
    <row r="3496" spans="1:3">
      <c r="A3496" s="21">
        <v>41527</v>
      </c>
      <c r="B3496" s="18">
        <v>107.48</v>
      </c>
      <c r="C3496" s="18">
        <v>112.1</v>
      </c>
    </row>
    <row r="3497" spans="1:3">
      <c r="A3497" s="21">
        <v>41528</v>
      </c>
      <c r="B3497" s="18">
        <v>107.65</v>
      </c>
      <c r="C3497" s="18">
        <v>112.37</v>
      </c>
    </row>
    <row r="3498" spans="1:3">
      <c r="A3498" s="21">
        <v>41529</v>
      </c>
      <c r="B3498" s="18">
        <v>108.72</v>
      </c>
      <c r="C3498" s="18">
        <v>113.11</v>
      </c>
    </row>
    <row r="3499" spans="1:3">
      <c r="A3499" s="21">
        <v>41530</v>
      </c>
      <c r="B3499" s="18">
        <v>108.31</v>
      </c>
      <c r="C3499" s="18">
        <v>113.31</v>
      </c>
    </row>
    <row r="3500" spans="1:3">
      <c r="A3500" s="21">
        <v>41533</v>
      </c>
      <c r="B3500" s="18">
        <v>106.54</v>
      </c>
      <c r="C3500" s="18">
        <v>110.86</v>
      </c>
    </row>
    <row r="3501" spans="1:3">
      <c r="A3501" s="21">
        <v>41534</v>
      </c>
      <c r="B3501" s="18">
        <v>105.36</v>
      </c>
      <c r="C3501" s="18">
        <v>109.05</v>
      </c>
    </row>
    <row r="3502" spans="1:3">
      <c r="A3502" s="21">
        <v>41535</v>
      </c>
      <c r="B3502" s="18">
        <v>108.23</v>
      </c>
      <c r="C3502" s="18">
        <v>109.09</v>
      </c>
    </row>
    <row r="3503" spans="1:3">
      <c r="A3503" s="21">
        <v>41536</v>
      </c>
      <c r="B3503" s="18">
        <v>106.26</v>
      </c>
      <c r="C3503" s="18">
        <v>110.66</v>
      </c>
    </row>
    <row r="3504" spans="1:3">
      <c r="A3504" s="21">
        <v>41537</v>
      </c>
      <c r="B3504" s="18">
        <v>104.7</v>
      </c>
      <c r="C3504" s="18">
        <v>110.22</v>
      </c>
    </row>
    <row r="3505" spans="1:3">
      <c r="A3505" s="21">
        <v>41540</v>
      </c>
      <c r="B3505" s="18">
        <v>103.62</v>
      </c>
      <c r="C3505" s="18">
        <v>108.56</v>
      </c>
    </row>
    <row r="3506" spans="1:3">
      <c r="A3506" s="21">
        <v>41541</v>
      </c>
      <c r="B3506" s="18">
        <v>103.22</v>
      </c>
      <c r="C3506" s="18">
        <v>107.68</v>
      </c>
    </row>
    <row r="3507" spans="1:3">
      <c r="A3507" s="21">
        <v>41542</v>
      </c>
      <c r="B3507" s="18">
        <v>102.68</v>
      </c>
      <c r="C3507" s="18">
        <v>109.46</v>
      </c>
    </row>
    <row r="3508" spans="1:3">
      <c r="A3508" s="21">
        <v>41543</v>
      </c>
      <c r="B3508" s="18">
        <v>103.1</v>
      </c>
      <c r="C3508" s="18">
        <v>108.86</v>
      </c>
    </row>
    <row r="3509" spans="1:3">
      <c r="A3509" s="21">
        <v>41544</v>
      </c>
      <c r="B3509" s="18">
        <v>102.86</v>
      </c>
      <c r="C3509" s="18">
        <v>109.45</v>
      </c>
    </row>
    <row r="3510" spans="1:3">
      <c r="A3510" s="21">
        <v>41547</v>
      </c>
      <c r="B3510" s="18">
        <v>102.36</v>
      </c>
      <c r="C3510" s="18">
        <v>107.85</v>
      </c>
    </row>
    <row r="3511" spans="1:3">
      <c r="A3511" s="21">
        <v>41548</v>
      </c>
      <c r="B3511" s="18">
        <v>102.09</v>
      </c>
      <c r="C3511" s="18">
        <v>107.32</v>
      </c>
    </row>
    <row r="3512" spans="1:3">
      <c r="A3512" s="21">
        <v>41549</v>
      </c>
      <c r="B3512" s="18">
        <v>104.15</v>
      </c>
      <c r="C3512" s="18">
        <v>109.09</v>
      </c>
    </row>
    <row r="3513" spans="1:3">
      <c r="A3513" s="21">
        <v>41550</v>
      </c>
      <c r="B3513" s="18">
        <v>103.29</v>
      </c>
      <c r="C3513" s="18">
        <v>109.49</v>
      </c>
    </row>
    <row r="3514" spans="1:3">
      <c r="A3514" s="21">
        <v>41551</v>
      </c>
      <c r="B3514" s="18">
        <v>103.83</v>
      </c>
      <c r="C3514" s="18">
        <v>109.42</v>
      </c>
    </row>
    <row r="3515" spans="1:3">
      <c r="A3515" s="21">
        <v>41554</v>
      </c>
      <c r="B3515" s="18">
        <v>103.07</v>
      </c>
      <c r="C3515" s="18">
        <v>109.66</v>
      </c>
    </row>
    <row r="3516" spans="1:3">
      <c r="A3516" s="21">
        <v>41555</v>
      </c>
      <c r="B3516" s="18">
        <v>103.54</v>
      </c>
      <c r="C3516" s="18">
        <v>110.56</v>
      </c>
    </row>
    <row r="3517" spans="1:3">
      <c r="A3517" s="21">
        <v>41556</v>
      </c>
      <c r="B3517" s="18">
        <v>101.63</v>
      </c>
      <c r="C3517" s="18">
        <v>109.02</v>
      </c>
    </row>
    <row r="3518" spans="1:3">
      <c r="A3518" s="21">
        <v>41557</v>
      </c>
      <c r="B3518" s="18">
        <v>103.08</v>
      </c>
      <c r="C3518" s="18">
        <v>111.63</v>
      </c>
    </row>
    <row r="3519" spans="1:3">
      <c r="A3519" s="21">
        <v>41558</v>
      </c>
      <c r="B3519" s="18">
        <v>102.17</v>
      </c>
      <c r="C3519" s="18">
        <v>110.65</v>
      </c>
    </row>
    <row r="3520" spans="1:3">
      <c r="A3520" s="21">
        <v>41561</v>
      </c>
      <c r="B3520" s="18">
        <v>102.46</v>
      </c>
      <c r="C3520" s="18">
        <v>110.13</v>
      </c>
    </row>
    <row r="3521" spans="1:3">
      <c r="A3521" s="21">
        <v>41562</v>
      </c>
      <c r="B3521" s="18">
        <v>101.15</v>
      </c>
      <c r="C3521" s="18">
        <v>110.67</v>
      </c>
    </row>
    <row r="3522" spans="1:3">
      <c r="A3522" s="21">
        <v>41563</v>
      </c>
      <c r="B3522" s="18">
        <v>102.34</v>
      </c>
      <c r="C3522" s="18">
        <v>110.79</v>
      </c>
    </row>
    <row r="3523" spans="1:3">
      <c r="A3523" s="21">
        <v>41564</v>
      </c>
      <c r="B3523" s="18">
        <v>100.72</v>
      </c>
      <c r="C3523" s="18">
        <v>109.55</v>
      </c>
    </row>
    <row r="3524" spans="1:3">
      <c r="A3524" s="21">
        <v>41565</v>
      </c>
      <c r="B3524" s="18">
        <v>100.87</v>
      </c>
      <c r="C3524" s="18">
        <v>109.4</v>
      </c>
    </row>
    <row r="3525" spans="1:3">
      <c r="A3525" s="21">
        <v>41568</v>
      </c>
      <c r="B3525" s="18">
        <v>99.28</v>
      </c>
      <c r="C3525" s="18">
        <v>109.47</v>
      </c>
    </row>
    <row r="3526" spans="1:3">
      <c r="A3526" s="21">
        <v>41569</v>
      </c>
      <c r="B3526" s="18">
        <v>97.63</v>
      </c>
      <c r="C3526" s="18">
        <v>109.57</v>
      </c>
    </row>
    <row r="3527" spans="1:3">
      <c r="A3527" s="21">
        <v>41570</v>
      </c>
      <c r="B3527" s="18">
        <v>96.9</v>
      </c>
      <c r="C3527" s="18">
        <v>107.74</v>
      </c>
    </row>
    <row r="3528" spans="1:3">
      <c r="A3528" s="21">
        <v>41571</v>
      </c>
      <c r="B3528" s="18">
        <v>96.65</v>
      </c>
      <c r="C3528" s="18">
        <v>106.63</v>
      </c>
    </row>
    <row r="3529" spans="1:3">
      <c r="A3529" s="21">
        <v>41572</v>
      </c>
      <c r="B3529" s="18">
        <v>97.4</v>
      </c>
      <c r="C3529" s="18">
        <v>105.7</v>
      </c>
    </row>
    <row r="3530" spans="1:3">
      <c r="A3530" s="21">
        <v>41575</v>
      </c>
      <c r="B3530" s="18">
        <v>98.74</v>
      </c>
      <c r="C3530" s="18">
        <v>108.29</v>
      </c>
    </row>
    <row r="3531" spans="1:3">
      <c r="A3531" s="21">
        <v>41576</v>
      </c>
      <c r="B3531" s="18">
        <v>98.29</v>
      </c>
      <c r="C3531" s="18">
        <v>108.04</v>
      </c>
    </row>
    <row r="3532" spans="1:3">
      <c r="A3532" s="21">
        <v>41577</v>
      </c>
      <c r="B3532" s="18">
        <v>96.81</v>
      </c>
      <c r="C3532" s="18">
        <v>108.41</v>
      </c>
    </row>
    <row r="3533" spans="1:3">
      <c r="A3533" s="21">
        <v>41578</v>
      </c>
      <c r="B3533" s="18">
        <v>96.29</v>
      </c>
      <c r="C3533" s="18">
        <v>107.53</v>
      </c>
    </row>
    <row r="3534" spans="1:3">
      <c r="A3534" s="21">
        <v>41579</v>
      </c>
      <c r="B3534" s="18">
        <v>94.56</v>
      </c>
      <c r="C3534" s="18">
        <v>105.78</v>
      </c>
    </row>
    <row r="3535" spans="1:3">
      <c r="A3535" s="21">
        <v>41582</v>
      </c>
      <c r="B3535" s="18">
        <v>94.58</v>
      </c>
      <c r="C3535" s="18">
        <v>104.85</v>
      </c>
    </row>
    <row r="3536" spans="1:3">
      <c r="A3536" s="21">
        <v>41583</v>
      </c>
      <c r="B3536" s="18">
        <v>93.4</v>
      </c>
      <c r="C3536" s="18">
        <v>105.01</v>
      </c>
    </row>
    <row r="3537" spans="1:3">
      <c r="A3537" s="21">
        <v>41584</v>
      </c>
      <c r="B3537" s="18">
        <v>94.74</v>
      </c>
      <c r="C3537" s="18">
        <v>105.46</v>
      </c>
    </row>
    <row r="3538" spans="1:3">
      <c r="A3538" s="21">
        <v>41585</v>
      </c>
      <c r="B3538" s="18">
        <v>94.25</v>
      </c>
      <c r="C3538" s="18">
        <v>103.08</v>
      </c>
    </row>
    <row r="3539" spans="1:3">
      <c r="A3539" s="21">
        <v>41586</v>
      </c>
      <c r="B3539" s="18">
        <v>94.56</v>
      </c>
      <c r="C3539" s="18">
        <v>104.29</v>
      </c>
    </row>
    <row r="3540" spans="1:3">
      <c r="A3540" s="21">
        <v>41589</v>
      </c>
      <c r="B3540" s="18">
        <v>95.13</v>
      </c>
      <c r="C3540" s="18">
        <v>105.76</v>
      </c>
    </row>
    <row r="3541" spans="1:3">
      <c r="A3541" s="21">
        <v>41590</v>
      </c>
      <c r="B3541" s="18">
        <v>93.12</v>
      </c>
      <c r="C3541" s="18">
        <v>106.29</v>
      </c>
    </row>
    <row r="3542" spans="1:3">
      <c r="A3542" s="21">
        <v>41591</v>
      </c>
      <c r="B3542" s="18">
        <v>93.91</v>
      </c>
      <c r="C3542" s="18">
        <v>106.9</v>
      </c>
    </row>
    <row r="3543" spans="1:3">
      <c r="A3543" s="21">
        <v>41592</v>
      </c>
      <c r="B3543" s="18">
        <v>93.76</v>
      </c>
      <c r="C3543" s="18">
        <v>108.29</v>
      </c>
    </row>
    <row r="3544" spans="1:3">
      <c r="A3544" s="21">
        <v>41593</v>
      </c>
      <c r="B3544" s="18">
        <v>93.8</v>
      </c>
      <c r="C3544" s="18">
        <v>108.25</v>
      </c>
    </row>
    <row r="3545" spans="1:3">
      <c r="A3545" s="21">
        <v>41596</v>
      </c>
      <c r="B3545" s="18">
        <v>93.03</v>
      </c>
      <c r="C3545" s="18">
        <v>108.8</v>
      </c>
    </row>
    <row r="3546" spans="1:3">
      <c r="A3546" s="21">
        <v>41597</v>
      </c>
      <c r="B3546" s="18">
        <v>93.35</v>
      </c>
      <c r="C3546" s="18">
        <v>108.29</v>
      </c>
    </row>
    <row r="3547" spans="1:3">
      <c r="A3547" s="21">
        <v>41598</v>
      </c>
      <c r="B3547" s="18">
        <v>93.34</v>
      </c>
      <c r="C3547" s="18">
        <v>108.27</v>
      </c>
    </row>
    <row r="3548" spans="1:3">
      <c r="A3548" s="21">
        <v>41599</v>
      </c>
      <c r="B3548" s="18">
        <v>95.35</v>
      </c>
      <c r="C3548" s="18">
        <v>109.9</v>
      </c>
    </row>
    <row r="3549" spans="1:3">
      <c r="A3549" s="21">
        <v>41600</v>
      </c>
      <c r="B3549" s="18">
        <v>94.53</v>
      </c>
      <c r="C3549" s="18">
        <v>111.36</v>
      </c>
    </row>
    <row r="3550" spans="1:3">
      <c r="A3550" s="21">
        <v>41603</v>
      </c>
      <c r="B3550" s="18">
        <v>93.86</v>
      </c>
      <c r="C3550" s="18">
        <v>110.83</v>
      </c>
    </row>
    <row r="3551" spans="1:3">
      <c r="A3551" s="21">
        <v>41604</v>
      </c>
      <c r="B3551" s="18">
        <v>93.41</v>
      </c>
      <c r="C3551" s="18">
        <v>112.04</v>
      </c>
    </row>
    <row r="3552" spans="1:3">
      <c r="A3552" s="21">
        <v>41605</v>
      </c>
      <c r="B3552" s="18">
        <v>92.05</v>
      </c>
      <c r="C3552" s="18">
        <v>111.32</v>
      </c>
    </row>
    <row r="3553" spans="1:3">
      <c r="A3553" s="21">
        <v>41607</v>
      </c>
      <c r="B3553" s="18">
        <v>92.55</v>
      </c>
      <c r="C3553" s="18">
        <v>111.07</v>
      </c>
    </row>
    <row r="3554" spans="1:3">
      <c r="A3554" s="21">
        <v>41610</v>
      </c>
      <c r="B3554" s="18">
        <v>93.61</v>
      </c>
      <c r="C3554" s="18">
        <v>111.49</v>
      </c>
    </row>
    <row r="3555" spans="1:3">
      <c r="A3555" s="21">
        <v>41611</v>
      </c>
      <c r="B3555" s="18">
        <v>95.83</v>
      </c>
      <c r="C3555" s="18">
        <v>113.06</v>
      </c>
    </row>
    <row r="3556" spans="1:3">
      <c r="A3556" s="21">
        <v>41612</v>
      </c>
      <c r="B3556" s="18">
        <v>96.97</v>
      </c>
      <c r="C3556" s="18">
        <v>113.27</v>
      </c>
    </row>
    <row r="3557" spans="1:3">
      <c r="A3557" s="21">
        <v>41613</v>
      </c>
      <c r="B3557" s="18">
        <v>97.14</v>
      </c>
      <c r="C3557" s="18">
        <v>112.07</v>
      </c>
    </row>
    <row r="3558" spans="1:3">
      <c r="A3558" s="21">
        <v>41614</v>
      </c>
      <c r="B3558" s="18">
        <v>97.48</v>
      </c>
      <c r="C3558" s="18">
        <v>111.5</v>
      </c>
    </row>
    <row r="3559" spans="1:3">
      <c r="A3559" s="21">
        <v>41617</v>
      </c>
      <c r="B3559" s="18">
        <v>97.1</v>
      </c>
      <c r="C3559" s="18">
        <v>110.07</v>
      </c>
    </row>
    <row r="3560" spans="1:3">
      <c r="A3560" s="21">
        <v>41618</v>
      </c>
      <c r="B3560" s="18">
        <v>98.32</v>
      </c>
      <c r="C3560" s="18">
        <v>108.91</v>
      </c>
    </row>
    <row r="3561" spans="1:3">
      <c r="A3561" s="21">
        <v>41619</v>
      </c>
      <c r="B3561" s="18">
        <v>97.25</v>
      </c>
      <c r="C3561" s="18">
        <v>109.47</v>
      </c>
    </row>
    <row r="3562" spans="1:3">
      <c r="A3562" s="21">
        <v>41620</v>
      </c>
      <c r="B3562" s="18">
        <v>97.21</v>
      </c>
      <c r="C3562" s="18">
        <v>108.99</v>
      </c>
    </row>
    <row r="3563" spans="1:3">
      <c r="A3563" s="21">
        <v>41621</v>
      </c>
      <c r="B3563" s="18">
        <v>96.27</v>
      </c>
      <c r="C3563" s="18">
        <v>108.08</v>
      </c>
    </row>
    <row r="3564" spans="1:3">
      <c r="A3564" s="21">
        <v>41624</v>
      </c>
      <c r="B3564" s="18">
        <v>97.18</v>
      </c>
      <c r="C3564" s="18">
        <v>110.3</v>
      </c>
    </row>
    <row r="3565" spans="1:3">
      <c r="A3565" s="21">
        <v>41625</v>
      </c>
      <c r="B3565" s="18">
        <v>96.99</v>
      </c>
      <c r="C3565" s="18">
        <v>108.91</v>
      </c>
    </row>
    <row r="3566" spans="1:3">
      <c r="A3566" s="21">
        <v>41626</v>
      </c>
      <c r="B3566" s="18">
        <v>97.59</v>
      </c>
      <c r="C3566" s="18">
        <v>109.56</v>
      </c>
    </row>
    <row r="3567" spans="1:3">
      <c r="A3567" s="21">
        <v>41627</v>
      </c>
      <c r="B3567" s="18">
        <v>98.4</v>
      </c>
      <c r="C3567" s="18">
        <v>110.78</v>
      </c>
    </row>
    <row r="3568" spans="1:3">
      <c r="A3568" s="21">
        <v>41628</v>
      </c>
      <c r="B3568" s="18">
        <v>99.11</v>
      </c>
      <c r="C3568" s="18">
        <v>112.15</v>
      </c>
    </row>
    <row r="3569" spans="1:3">
      <c r="A3569" s="21">
        <v>41631</v>
      </c>
      <c r="B3569" s="18">
        <v>98.62</v>
      </c>
      <c r="C3569" s="18">
        <v>111.58</v>
      </c>
    </row>
    <row r="3570" spans="1:3">
      <c r="A3570" s="21">
        <v>41632</v>
      </c>
      <c r="B3570" s="18">
        <v>98.87</v>
      </c>
      <c r="C3570" s="18">
        <v>111.57</v>
      </c>
    </row>
    <row r="3571" spans="1:3">
      <c r="A3571" s="21">
        <v>41634</v>
      </c>
      <c r="B3571" s="18">
        <v>99.18</v>
      </c>
      <c r="C3571" s="18">
        <v>111.65</v>
      </c>
    </row>
    <row r="3572" spans="1:3">
      <c r="A3572" s="21">
        <v>41635</v>
      </c>
      <c r="B3572" s="18">
        <v>99.94</v>
      </c>
      <c r="C3572" s="18">
        <v>112.06</v>
      </c>
    </row>
    <row r="3573" spans="1:3">
      <c r="A3573" s="21">
        <v>41638</v>
      </c>
      <c r="B3573" s="18">
        <v>98.9</v>
      </c>
      <c r="C3573" s="18">
        <v>110.47</v>
      </c>
    </row>
    <row r="3574" spans="1:3">
      <c r="A3574" s="21">
        <v>41639</v>
      </c>
      <c r="B3574" s="18">
        <v>98.17</v>
      </c>
      <c r="C3574" s="18">
        <v>109.95</v>
      </c>
    </row>
    <row r="3575" spans="1:3">
      <c r="A3575" s="21">
        <v>41641</v>
      </c>
      <c r="B3575" s="18">
        <v>95.14</v>
      </c>
      <c r="C3575" s="18">
        <v>107.94</v>
      </c>
    </row>
    <row r="3576" spans="1:3">
      <c r="A3576" s="21">
        <v>41642</v>
      </c>
      <c r="B3576" s="18">
        <v>93.66</v>
      </c>
      <c r="C3576" s="18">
        <v>106.57</v>
      </c>
    </row>
    <row r="3577" spans="1:3">
      <c r="A3577" s="21">
        <v>41645</v>
      </c>
      <c r="B3577" s="18">
        <v>93.12</v>
      </c>
      <c r="C3577" s="18">
        <v>106.71</v>
      </c>
    </row>
    <row r="3578" spans="1:3">
      <c r="A3578" s="21">
        <v>41646</v>
      </c>
      <c r="B3578" s="18">
        <v>93.31</v>
      </c>
      <c r="C3578" s="18">
        <v>107.01</v>
      </c>
    </row>
    <row r="3579" spans="1:3">
      <c r="A3579" s="21">
        <v>41647</v>
      </c>
      <c r="B3579" s="18">
        <v>91.9</v>
      </c>
      <c r="C3579" s="18">
        <v>107.42</v>
      </c>
    </row>
    <row r="3580" spans="1:3">
      <c r="A3580" s="21">
        <v>41648</v>
      </c>
      <c r="B3580" s="18">
        <v>91.36</v>
      </c>
      <c r="C3580" s="18">
        <v>107.49</v>
      </c>
    </row>
    <row r="3581" spans="1:3">
      <c r="A3581" s="21">
        <v>41649</v>
      </c>
      <c r="B3581" s="18">
        <v>92.39</v>
      </c>
      <c r="C3581" s="18">
        <v>106.44</v>
      </c>
    </row>
    <row r="3582" spans="1:3">
      <c r="A3582" s="21">
        <v>41652</v>
      </c>
      <c r="B3582" s="18">
        <v>91.45</v>
      </c>
      <c r="C3582" s="18">
        <v>108.02</v>
      </c>
    </row>
    <row r="3583" spans="1:3">
      <c r="A3583" s="21">
        <v>41653</v>
      </c>
      <c r="B3583" s="18">
        <v>92.15</v>
      </c>
      <c r="C3583" s="18">
        <v>107.12</v>
      </c>
    </row>
    <row r="3584" spans="1:3">
      <c r="A3584" s="21">
        <v>41654</v>
      </c>
      <c r="B3584" s="18">
        <v>93.78</v>
      </c>
      <c r="C3584" s="18">
        <v>108.09</v>
      </c>
    </row>
    <row r="3585" spans="1:3">
      <c r="A3585" s="21">
        <v>41655</v>
      </c>
      <c r="B3585" s="18">
        <v>93.54</v>
      </c>
      <c r="C3585" s="18">
        <v>107.46</v>
      </c>
    </row>
    <row r="3586" spans="1:3">
      <c r="A3586" s="21">
        <v>41656</v>
      </c>
      <c r="B3586" s="18">
        <v>93.96</v>
      </c>
      <c r="C3586" s="18">
        <v>108.45</v>
      </c>
    </row>
    <row r="3587" spans="1:3">
      <c r="A3587" s="21">
        <v>41659</v>
      </c>
      <c r="B3587" s="18"/>
      <c r="C3587" s="18">
        <v>108.01</v>
      </c>
    </row>
    <row r="3588" spans="1:3">
      <c r="A3588" s="21">
        <v>41660</v>
      </c>
      <c r="B3588" s="18">
        <v>94.51</v>
      </c>
      <c r="C3588" s="18">
        <v>109.17</v>
      </c>
    </row>
    <row r="3589" spans="1:3">
      <c r="A3589" s="21">
        <v>41661</v>
      </c>
      <c r="B3589" s="18">
        <v>96.35</v>
      </c>
      <c r="C3589" s="18">
        <v>109.69</v>
      </c>
    </row>
    <row r="3590" spans="1:3">
      <c r="A3590" s="21">
        <v>41662</v>
      </c>
      <c r="B3590" s="18">
        <v>97.23</v>
      </c>
      <c r="C3590" s="18">
        <v>109.69</v>
      </c>
    </row>
    <row r="3591" spans="1:3">
      <c r="A3591" s="21">
        <v>41663</v>
      </c>
      <c r="B3591" s="18">
        <v>96.66</v>
      </c>
      <c r="C3591" s="18">
        <v>109.14</v>
      </c>
    </row>
    <row r="3592" spans="1:3">
      <c r="A3592" s="21">
        <v>41666</v>
      </c>
      <c r="B3592" s="18">
        <v>95.82</v>
      </c>
      <c r="C3592" s="18">
        <v>108.72</v>
      </c>
    </row>
    <row r="3593" spans="1:3">
      <c r="A3593" s="21">
        <v>41667</v>
      </c>
      <c r="B3593" s="18">
        <v>97.49</v>
      </c>
      <c r="C3593" s="18">
        <v>109.1</v>
      </c>
    </row>
    <row r="3594" spans="1:3">
      <c r="A3594" s="21">
        <v>41668</v>
      </c>
      <c r="B3594" s="18">
        <v>97.34</v>
      </c>
      <c r="C3594" s="18">
        <v>108.83</v>
      </c>
    </row>
    <row r="3595" spans="1:3">
      <c r="A3595" s="21">
        <v>41669</v>
      </c>
      <c r="B3595" s="18">
        <v>98.25</v>
      </c>
      <c r="C3595" s="18">
        <v>109.36</v>
      </c>
    </row>
    <row r="3596" spans="1:3">
      <c r="A3596" s="21">
        <v>41670</v>
      </c>
      <c r="B3596" s="18">
        <v>97.55</v>
      </c>
      <c r="C3596" s="18">
        <v>108.16</v>
      </c>
    </row>
    <row r="3597" spans="1:3">
      <c r="A3597" s="21">
        <v>41673</v>
      </c>
      <c r="B3597" s="18">
        <v>96.44</v>
      </c>
      <c r="C3597" s="18">
        <v>106.55</v>
      </c>
    </row>
    <row r="3598" spans="1:3">
      <c r="A3598" s="21">
        <v>41674</v>
      </c>
      <c r="B3598" s="18">
        <v>97.24</v>
      </c>
      <c r="C3598" s="18">
        <v>107.04</v>
      </c>
    </row>
    <row r="3599" spans="1:3">
      <c r="A3599" s="21">
        <v>41675</v>
      </c>
      <c r="B3599" s="18">
        <v>97.4</v>
      </c>
      <c r="C3599" s="18">
        <v>106.81</v>
      </c>
    </row>
    <row r="3600" spans="1:3">
      <c r="A3600" s="21">
        <v>41676</v>
      </c>
      <c r="B3600" s="18">
        <v>97.84</v>
      </c>
      <c r="C3600" s="18">
        <v>108.15</v>
      </c>
    </row>
    <row r="3601" spans="1:3">
      <c r="A3601" s="21">
        <v>41677</v>
      </c>
      <c r="B3601" s="18">
        <v>99.98</v>
      </c>
      <c r="C3601" s="18">
        <v>110.12</v>
      </c>
    </row>
    <row r="3602" spans="1:3">
      <c r="A3602" s="21">
        <v>41680</v>
      </c>
      <c r="B3602" s="18">
        <v>100.12</v>
      </c>
      <c r="C3602" s="18">
        <v>110.18</v>
      </c>
    </row>
    <row r="3603" spans="1:3">
      <c r="A3603" s="21">
        <v>41681</v>
      </c>
      <c r="B3603" s="18">
        <v>99.96</v>
      </c>
      <c r="C3603" s="18">
        <v>109.21</v>
      </c>
    </row>
    <row r="3604" spans="1:3">
      <c r="A3604" s="21">
        <v>41682</v>
      </c>
      <c r="B3604" s="18">
        <v>100.38</v>
      </c>
      <c r="C3604" s="18">
        <v>108.62</v>
      </c>
    </row>
    <row r="3605" spans="1:3">
      <c r="A3605" s="21">
        <v>41683</v>
      </c>
      <c r="B3605" s="18">
        <v>100.27</v>
      </c>
      <c r="C3605" s="18">
        <v>108.98</v>
      </c>
    </row>
    <row r="3606" spans="1:3">
      <c r="A3606" s="21">
        <v>41684</v>
      </c>
      <c r="B3606" s="18">
        <v>100.31</v>
      </c>
      <c r="C3606" s="18">
        <v>108.63</v>
      </c>
    </row>
    <row r="3607" spans="1:3">
      <c r="A3607" s="21">
        <v>41688</v>
      </c>
      <c r="B3607" s="18">
        <v>102.54</v>
      </c>
      <c r="C3607" s="18">
        <v>110.14</v>
      </c>
    </row>
    <row r="3608" spans="1:3">
      <c r="A3608" s="21">
        <v>41689</v>
      </c>
      <c r="B3608" s="18">
        <v>103.46</v>
      </c>
      <c r="C3608" s="18">
        <v>110.37</v>
      </c>
    </row>
    <row r="3609" spans="1:3">
      <c r="A3609" s="21">
        <v>41690</v>
      </c>
      <c r="B3609" s="18">
        <v>103.2</v>
      </c>
      <c r="C3609" s="18">
        <v>109.42</v>
      </c>
    </row>
    <row r="3610" spans="1:3">
      <c r="A3610" s="21">
        <v>41691</v>
      </c>
      <c r="B3610" s="18">
        <v>102.53</v>
      </c>
      <c r="C3610" s="18">
        <v>109.03</v>
      </c>
    </row>
    <row r="3611" spans="1:3">
      <c r="A3611" s="21">
        <v>41694</v>
      </c>
      <c r="B3611" s="18">
        <v>103.17</v>
      </c>
      <c r="C3611" s="18">
        <v>109.76</v>
      </c>
    </row>
    <row r="3612" spans="1:3">
      <c r="A3612" s="21">
        <v>41695</v>
      </c>
      <c r="B3612" s="18">
        <v>102.2</v>
      </c>
      <c r="C3612" s="18">
        <v>109.19</v>
      </c>
    </row>
    <row r="3613" spans="1:3">
      <c r="A3613" s="21">
        <v>41696</v>
      </c>
      <c r="B3613" s="18">
        <v>102.93</v>
      </c>
      <c r="C3613" s="18">
        <v>109.39</v>
      </c>
    </row>
    <row r="3614" spans="1:3">
      <c r="A3614" s="21">
        <v>41697</v>
      </c>
      <c r="B3614" s="18">
        <v>102.68</v>
      </c>
      <c r="C3614" s="18">
        <v>108.54</v>
      </c>
    </row>
    <row r="3615" spans="1:3">
      <c r="A3615" s="21">
        <v>41698</v>
      </c>
      <c r="B3615" s="18">
        <v>102.88</v>
      </c>
      <c r="C3615" s="18">
        <v>108.98</v>
      </c>
    </row>
    <row r="3616" spans="1:3">
      <c r="A3616" s="21">
        <v>41701</v>
      </c>
      <c r="B3616" s="18">
        <v>105.34</v>
      </c>
      <c r="C3616" s="18">
        <v>111.26</v>
      </c>
    </row>
    <row r="3617" spans="1:3">
      <c r="A3617" s="21">
        <v>41702</v>
      </c>
      <c r="B3617" s="18">
        <v>103.64</v>
      </c>
      <c r="C3617" s="18">
        <v>109.17</v>
      </c>
    </row>
    <row r="3618" spans="1:3">
      <c r="A3618" s="21">
        <v>41703</v>
      </c>
      <c r="B3618" s="18">
        <v>101.75</v>
      </c>
      <c r="C3618" s="18">
        <v>108.15</v>
      </c>
    </row>
    <row r="3619" spans="1:3">
      <c r="A3619" s="21">
        <v>41704</v>
      </c>
      <c r="B3619" s="18">
        <v>101.82</v>
      </c>
      <c r="C3619" s="18">
        <v>107.99</v>
      </c>
    </row>
    <row r="3620" spans="1:3">
      <c r="A3620" s="21">
        <v>41705</v>
      </c>
      <c r="B3620" s="18">
        <v>102.82</v>
      </c>
      <c r="C3620" s="18">
        <v>109.14</v>
      </c>
    </row>
    <row r="3621" spans="1:3">
      <c r="A3621" s="21">
        <v>41708</v>
      </c>
      <c r="B3621" s="18">
        <v>101.39</v>
      </c>
      <c r="C3621" s="18">
        <v>108.27</v>
      </c>
    </row>
    <row r="3622" spans="1:3">
      <c r="A3622" s="21">
        <v>41709</v>
      </c>
      <c r="B3622" s="18">
        <v>100.29</v>
      </c>
      <c r="C3622" s="18">
        <v>108.35</v>
      </c>
    </row>
    <row r="3623" spans="1:3">
      <c r="A3623" s="21">
        <v>41710</v>
      </c>
      <c r="B3623" s="18">
        <v>98.29</v>
      </c>
      <c r="C3623" s="18">
        <v>107.88</v>
      </c>
    </row>
    <row r="3624" spans="1:3">
      <c r="A3624" s="21">
        <v>41711</v>
      </c>
      <c r="B3624" s="18">
        <v>98.57</v>
      </c>
      <c r="C3624" s="18">
        <v>107.48</v>
      </c>
    </row>
    <row r="3625" spans="1:3">
      <c r="A3625" s="21">
        <v>41712</v>
      </c>
      <c r="B3625" s="18">
        <v>99.23</v>
      </c>
      <c r="C3625" s="18">
        <v>108.08</v>
      </c>
    </row>
    <row r="3626" spans="1:3">
      <c r="A3626" s="21">
        <v>41715</v>
      </c>
      <c r="B3626" s="18">
        <v>98.43</v>
      </c>
      <c r="C3626" s="18">
        <v>106.99</v>
      </c>
    </row>
    <row r="3627" spans="1:3">
      <c r="A3627" s="21">
        <v>41716</v>
      </c>
      <c r="B3627" s="18">
        <v>100.08</v>
      </c>
      <c r="C3627" s="18">
        <v>106.79</v>
      </c>
    </row>
    <row r="3628" spans="1:3">
      <c r="A3628" s="21">
        <v>41717</v>
      </c>
      <c r="B3628" s="18">
        <v>100.71</v>
      </c>
      <c r="C3628" s="18">
        <v>105.95</v>
      </c>
    </row>
    <row r="3629" spans="1:3">
      <c r="A3629" s="21">
        <v>41718</v>
      </c>
      <c r="B3629" s="18">
        <v>99.68</v>
      </c>
      <c r="C3629" s="18">
        <v>105.73</v>
      </c>
    </row>
    <row r="3630" spans="1:3">
      <c r="A3630" s="21">
        <v>41719</v>
      </c>
      <c r="B3630" s="18">
        <v>99.97</v>
      </c>
      <c r="C3630" s="18">
        <v>107.2</v>
      </c>
    </row>
    <row r="3631" spans="1:3">
      <c r="A3631" s="21">
        <v>41722</v>
      </c>
      <c r="B3631" s="18">
        <v>100.05</v>
      </c>
      <c r="C3631" s="18">
        <v>106.59</v>
      </c>
    </row>
    <row r="3632" spans="1:3">
      <c r="A3632" s="21">
        <v>41723</v>
      </c>
      <c r="B3632" s="18">
        <v>99.66</v>
      </c>
      <c r="C3632" s="18">
        <v>107.01</v>
      </c>
    </row>
    <row r="3633" spans="1:3">
      <c r="A3633" s="21">
        <v>41724</v>
      </c>
      <c r="B3633" s="18">
        <v>100.61</v>
      </c>
      <c r="C3633" s="18">
        <v>105.9</v>
      </c>
    </row>
    <row r="3634" spans="1:3">
      <c r="A3634" s="21">
        <v>41725</v>
      </c>
      <c r="B3634" s="18">
        <v>101.25</v>
      </c>
      <c r="C3634" s="18">
        <v>106.58</v>
      </c>
    </row>
    <row r="3635" spans="1:3">
      <c r="A3635" s="21">
        <v>41726</v>
      </c>
      <c r="B3635" s="18">
        <v>101.73</v>
      </c>
      <c r="C3635" s="18">
        <v>106.64</v>
      </c>
    </row>
    <row r="3636" spans="1:3">
      <c r="A3636" s="21">
        <v>41729</v>
      </c>
      <c r="B3636" s="18">
        <v>101.57</v>
      </c>
      <c r="C3636" s="18">
        <v>105.95</v>
      </c>
    </row>
    <row r="3637" spans="1:3">
      <c r="A3637" s="21">
        <v>41730</v>
      </c>
      <c r="B3637" s="18">
        <v>99.69</v>
      </c>
      <c r="C3637" s="18">
        <v>105.7</v>
      </c>
    </row>
    <row r="3638" spans="1:3">
      <c r="A3638" s="21">
        <v>41731</v>
      </c>
      <c r="B3638" s="18">
        <v>99.6</v>
      </c>
      <c r="C3638" s="18">
        <v>103.37</v>
      </c>
    </row>
    <row r="3639" spans="1:3">
      <c r="A3639" s="21">
        <v>41732</v>
      </c>
      <c r="B3639" s="18">
        <v>100.29</v>
      </c>
      <c r="C3639" s="18">
        <v>104.88</v>
      </c>
    </row>
    <row r="3640" spans="1:3">
      <c r="A3640" s="21">
        <v>41733</v>
      </c>
      <c r="B3640" s="18">
        <v>101.16</v>
      </c>
      <c r="C3640" s="18">
        <v>106.41</v>
      </c>
    </row>
    <row r="3641" spans="1:3">
      <c r="A3641" s="21">
        <v>41736</v>
      </c>
      <c r="B3641" s="18">
        <v>100.43</v>
      </c>
      <c r="C3641" s="18">
        <v>104.89</v>
      </c>
    </row>
    <row r="3642" spans="1:3">
      <c r="A3642" s="21">
        <v>41737</v>
      </c>
      <c r="B3642" s="18">
        <v>102.57</v>
      </c>
      <c r="C3642" s="18">
        <v>105.83</v>
      </c>
    </row>
    <row r="3643" spans="1:3">
      <c r="A3643" s="21">
        <v>41738</v>
      </c>
      <c r="B3643" s="18">
        <v>103.55</v>
      </c>
      <c r="C3643" s="18">
        <v>107.39</v>
      </c>
    </row>
    <row r="3644" spans="1:3">
      <c r="A3644" s="21">
        <v>41739</v>
      </c>
      <c r="B3644" s="18">
        <v>103.37</v>
      </c>
      <c r="C3644" s="18">
        <v>107.1</v>
      </c>
    </row>
    <row r="3645" spans="1:3">
      <c r="A3645" s="21">
        <v>41740</v>
      </c>
      <c r="B3645" s="18">
        <v>103.68</v>
      </c>
      <c r="C3645" s="18">
        <v>107.34</v>
      </c>
    </row>
    <row r="3646" spans="1:3">
      <c r="A3646" s="21">
        <v>41743</v>
      </c>
      <c r="B3646" s="18">
        <v>104.05</v>
      </c>
      <c r="C3646" s="18">
        <v>107.68</v>
      </c>
    </row>
    <row r="3647" spans="1:3">
      <c r="A3647" s="21">
        <v>41744</v>
      </c>
      <c r="B3647" s="18">
        <v>103.7</v>
      </c>
      <c r="C3647" s="18">
        <v>109.1</v>
      </c>
    </row>
    <row r="3648" spans="1:3">
      <c r="A3648" s="21">
        <v>41745</v>
      </c>
      <c r="B3648" s="18">
        <v>103.71</v>
      </c>
      <c r="C3648" s="18">
        <v>109.71</v>
      </c>
    </row>
    <row r="3649" spans="1:3">
      <c r="A3649" s="21">
        <v>41746</v>
      </c>
      <c r="B3649" s="18">
        <v>104.33</v>
      </c>
      <c r="C3649" s="18">
        <v>109.79</v>
      </c>
    </row>
    <row r="3650" spans="1:3">
      <c r="A3650" s="21">
        <v>41750</v>
      </c>
      <c r="B3650" s="18">
        <v>104.35</v>
      </c>
      <c r="C3650" s="18">
        <v>109.69</v>
      </c>
    </row>
    <row r="3651" spans="1:3">
      <c r="A3651" s="21">
        <v>41751</v>
      </c>
      <c r="B3651" s="18">
        <v>101.69</v>
      </c>
      <c r="C3651" s="18">
        <v>108.54</v>
      </c>
    </row>
    <row r="3652" spans="1:3">
      <c r="A3652" s="21">
        <v>41752</v>
      </c>
      <c r="B3652" s="18">
        <v>101.47</v>
      </c>
      <c r="C3652" s="18">
        <v>108.48</v>
      </c>
    </row>
    <row r="3653" spans="1:3">
      <c r="A3653" s="21">
        <v>41753</v>
      </c>
      <c r="B3653" s="18">
        <v>102.2</v>
      </c>
      <c r="C3653" s="18">
        <v>109.79</v>
      </c>
    </row>
    <row r="3654" spans="1:3">
      <c r="A3654" s="21">
        <v>41754</v>
      </c>
      <c r="B3654" s="18">
        <v>100.85</v>
      </c>
      <c r="C3654" s="18">
        <v>109.53</v>
      </c>
    </row>
    <row r="3655" spans="1:3">
      <c r="A3655" s="21">
        <v>41757</v>
      </c>
      <c r="B3655" s="18">
        <v>101.13</v>
      </c>
      <c r="C3655" s="18">
        <v>109.12</v>
      </c>
    </row>
    <row r="3656" spans="1:3">
      <c r="A3656" s="21">
        <v>41758</v>
      </c>
      <c r="B3656" s="18">
        <v>101.56</v>
      </c>
      <c r="C3656" s="18">
        <v>109.89</v>
      </c>
    </row>
    <row r="3657" spans="1:3">
      <c r="A3657" s="21">
        <v>41759</v>
      </c>
      <c r="B3657" s="18">
        <v>100.07</v>
      </c>
      <c r="C3657" s="18">
        <v>108.63</v>
      </c>
    </row>
    <row r="3658" spans="1:3">
      <c r="A3658" s="21">
        <v>41760</v>
      </c>
      <c r="B3658" s="18">
        <v>99.69</v>
      </c>
      <c r="C3658" s="18">
        <v>108.63</v>
      </c>
    </row>
    <row r="3659" spans="1:3">
      <c r="A3659" s="21">
        <v>41761</v>
      </c>
      <c r="B3659" s="18">
        <v>100.09</v>
      </c>
      <c r="C3659" s="18">
        <v>109.48</v>
      </c>
    </row>
    <row r="3660" spans="1:3">
      <c r="A3660" s="21">
        <v>41764</v>
      </c>
      <c r="B3660" s="18">
        <v>99.74</v>
      </c>
      <c r="C3660" s="18">
        <v>109.48</v>
      </c>
    </row>
    <row r="3661" spans="1:3">
      <c r="A3661" s="21">
        <v>41765</v>
      </c>
      <c r="B3661" s="18">
        <v>99.81</v>
      </c>
      <c r="C3661" s="18">
        <v>108.3</v>
      </c>
    </row>
    <row r="3662" spans="1:3">
      <c r="A3662" s="21">
        <v>41766</v>
      </c>
      <c r="B3662" s="18">
        <v>101.06</v>
      </c>
      <c r="C3662" s="18">
        <v>108.17</v>
      </c>
    </row>
    <row r="3663" spans="1:3">
      <c r="A3663" s="21">
        <v>41767</v>
      </c>
      <c r="B3663" s="18">
        <v>100.52</v>
      </c>
      <c r="C3663" s="18">
        <v>108.19</v>
      </c>
    </row>
    <row r="3664" spans="1:3">
      <c r="A3664" s="21">
        <v>41768</v>
      </c>
      <c r="B3664" s="18">
        <v>100.32</v>
      </c>
      <c r="C3664" s="18">
        <v>108.26</v>
      </c>
    </row>
    <row r="3665" spans="1:3">
      <c r="A3665" s="21">
        <v>41771</v>
      </c>
      <c r="B3665" s="18">
        <v>100.89</v>
      </c>
      <c r="C3665" s="18">
        <v>108.37</v>
      </c>
    </row>
    <row r="3666" spans="1:3">
      <c r="A3666" s="21">
        <v>41772</v>
      </c>
      <c r="B3666" s="18">
        <v>102.01</v>
      </c>
      <c r="C3666" s="18">
        <v>108.78</v>
      </c>
    </row>
    <row r="3667" spans="1:3">
      <c r="A3667" s="21">
        <v>41773</v>
      </c>
      <c r="B3667" s="18">
        <v>102.63</v>
      </c>
      <c r="C3667" s="18">
        <v>109.87</v>
      </c>
    </row>
    <row r="3668" spans="1:3">
      <c r="A3668" s="21">
        <v>41774</v>
      </c>
      <c r="B3668" s="18">
        <v>101.74</v>
      </c>
      <c r="C3668" s="18">
        <v>109.74</v>
      </c>
    </row>
    <row r="3669" spans="1:3">
      <c r="A3669" s="21">
        <v>41775</v>
      </c>
      <c r="B3669" s="18">
        <v>102.31</v>
      </c>
      <c r="C3669" s="18">
        <v>110.9</v>
      </c>
    </row>
    <row r="3670" spans="1:3">
      <c r="A3670" s="21">
        <v>41778</v>
      </c>
      <c r="B3670" s="18">
        <v>102.95</v>
      </c>
      <c r="C3670" s="18">
        <v>110.84</v>
      </c>
    </row>
    <row r="3671" spans="1:3">
      <c r="A3671" s="21">
        <v>41779</v>
      </c>
      <c r="B3671" s="18">
        <v>102.8</v>
      </c>
      <c r="C3671" s="18">
        <v>110.35</v>
      </c>
    </row>
    <row r="3672" spans="1:3">
      <c r="A3672" s="21">
        <v>41780</v>
      </c>
      <c r="B3672" s="18">
        <v>104.31</v>
      </c>
      <c r="C3672" s="18">
        <v>111.32</v>
      </c>
    </row>
    <row r="3673" spans="1:3">
      <c r="A3673" s="21">
        <v>41781</v>
      </c>
      <c r="B3673" s="18">
        <v>104.03</v>
      </c>
      <c r="C3673" s="18">
        <v>110.89</v>
      </c>
    </row>
    <row r="3674" spans="1:3">
      <c r="A3674" s="21">
        <v>41782</v>
      </c>
      <c r="B3674" s="18">
        <v>105.01</v>
      </c>
      <c r="C3674" s="18">
        <v>110.19</v>
      </c>
    </row>
    <row r="3675" spans="1:3">
      <c r="A3675" s="21">
        <v>41785</v>
      </c>
      <c r="B3675" s="18"/>
      <c r="C3675" s="18">
        <v>110.01</v>
      </c>
    </row>
    <row r="3676" spans="1:3">
      <c r="A3676" s="21">
        <v>41786</v>
      </c>
      <c r="B3676" s="18">
        <v>104.78</v>
      </c>
      <c r="C3676" s="18">
        <v>109.81</v>
      </c>
    </row>
    <row r="3677" spans="1:3">
      <c r="A3677" s="21">
        <v>41787</v>
      </c>
      <c r="B3677" s="18">
        <v>103.37</v>
      </c>
      <c r="C3677" s="18">
        <v>109.09</v>
      </c>
    </row>
    <row r="3678" spans="1:3">
      <c r="A3678" s="21">
        <v>41788</v>
      </c>
      <c r="B3678" s="18">
        <v>104.26</v>
      </c>
      <c r="C3678" s="18">
        <v>109.98</v>
      </c>
    </row>
    <row r="3679" spans="1:3">
      <c r="A3679" s="21">
        <v>41789</v>
      </c>
      <c r="B3679" s="18">
        <v>103.4</v>
      </c>
      <c r="C3679" s="18">
        <v>109.21</v>
      </c>
    </row>
    <row r="3680" spans="1:3">
      <c r="A3680" s="21">
        <v>41792</v>
      </c>
      <c r="B3680" s="18">
        <v>103.07</v>
      </c>
      <c r="C3680" s="18">
        <v>109.34</v>
      </c>
    </row>
    <row r="3681" spans="1:3">
      <c r="A3681" s="21">
        <v>41793</v>
      </c>
      <c r="B3681" s="18">
        <v>103.34</v>
      </c>
      <c r="C3681" s="18">
        <v>108.87</v>
      </c>
    </row>
    <row r="3682" spans="1:3">
      <c r="A3682" s="21">
        <v>41794</v>
      </c>
      <c r="B3682" s="18">
        <v>103.27</v>
      </c>
      <c r="C3682" s="18">
        <v>109.07</v>
      </c>
    </row>
    <row r="3683" spans="1:3">
      <c r="A3683" s="21">
        <v>41795</v>
      </c>
      <c r="B3683" s="18">
        <v>103.17</v>
      </c>
      <c r="C3683" s="18">
        <v>108.43</v>
      </c>
    </row>
    <row r="3684" spans="1:3">
      <c r="A3684" s="21">
        <v>41796</v>
      </c>
      <c r="B3684" s="18">
        <v>103.32</v>
      </c>
      <c r="C3684" s="18">
        <v>109.21</v>
      </c>
    </row>
    <row r="3685" spans="1:3">
      <c r="A3685" s="21">
        <v>41799</v>
      </c>
      <c r="B3685" s="18">
        <v>105.09</v>
      </c>
      <c r="C3685" s="18">
        <v>110.55</v>
      </c>
    </row>
    <row r="3686" spans="1:3">
      <c r="A3686" s="21">
        <v>41800</v>
      </c>
      <c r="B3686" s="18">
        <v>105.02</v>
      </c>
      <c r="C3686" s="18">
        <v>109.18</v>
      </c>
    </row>
    <row r="3687" spans="1:3">
      <c r="A3687" s="21">
        <v>41801</v>
      </c>
      <c r="B3687" s="18">
        <v>105.04</v>
      </c>
      <c r="C3687" s="18">
        <v>109.83</v>
      </c>
    </row>
    <row r="3688" spans="1:3">
      <c r="A3688" s="21">
        <v>41802</v>
      </c>
      <c r="B3688" s="18">
        <v>107.2</v>
      </c>
      <c r="C3688" s="18">
        <v>112.18</v>
      </c>
    </row>
    <row r="3689" spans="1:3">
      <c r="A3689" s="21">
        <v>41803</v>
      </c>
      <c r="B3689" s="18">
        <v>107.49</v>
      </c>
      <c r="C3689" s="18">
        <v>113.15</v>
      </c>
    </row>
    <row r="3690" spans="1:3">
      <c r="A3690" s="21">
        <v>41806</v>
      </c>
      <c r="B3690" s="18">
        <v>107.52</v>
      </c>
      <c r="C3690" s="18">
        <v>113.42</v>
      </c>
    </row>
    <row r="3691" spans="1:3">
      <c r="A3691" s="21">
        <v>41807</v>
      </c>
      <c r="B3691" s="18">
        <v>106.95</v>
      </c>
      <c r="C3691" s="18">
        <v>114.02</v>
      </c>
    </row>
    <row r="3692" spans="1:3">
      <c r="A3692" s="21">
        <v>41808</v>
      </c>
      <c r="B3692" s="18">
        <v>106.64</v>
      </c>
      <c r="C3692" s="18">
        <v>114.25</v>
      </c>
    </row>
    <row r="3693" spans="1:3">
      <c r="A3693" s="21">
        <v>41809</v>
      </c>
      <c r="B3693" s="18">
        <v>107.08</v>
      </c>
      <c r="C3693" s="18">
        <v>115.19</v>
      </c>
    </row>
    <row r="3694" spans="1:3">
      <c r="A3694" s="21">
        <v>41810</v>
      </c>
      <c r="B3694" s="18">
        <v>107.95</v>
      </c>
      <c r="C3694" s="18">
        <v>114.55</v>
      </c>
    </row>
    <row r="3695" spans="1:3">
      <c r="A3695" s="21">
        <v>41813</v>
      </c>
      <c r="B3695" s="18">
        <v>106.83</v>
      </c>
      <c r="C3695" s="18">
        <v>113.62</v>
      </c>
    </row>
    <row r="3696" spans="1:3">
      <c r="A3696" s="21">
        <v>41814</v>
      </c>
      <c r="B3696" s="18">
        <v>106.64</v>
      </c>
      <c r="C3696" s="18">
        <v>113.74</v>
      </c>
    </row>
    <row r="3697" spans="1:3">
      <c r="A3697" s="21">
        <v>41815</v>
      </c>
      <c r="B3697" s="18">
        <v>107.04</v>
      </c>
      <c r="C3697" s="18">
        <v>112.84</v>
      </c>
    </row>
    <row r="3698" spans="1:3">
      <c r="A3698" s="21">
        <v>41816</v>
      </c>
      <c r="B3698" s="18">
        <v>106.49</v>
      </c>
      <c r="C3698" s="18">
        <v>112.61</v>
      </c>
    </row>
    <row r="3699" spans="1:3">
      <c r="A3699" s="21">
        <v>41817</v>
      </c>
      <c r="B3699" s="18">
        <v>106.46</v>
      </c>
      <c r="C3699" s="18">
        <v>112.62</v>
      </c>
    </row>
    <row r="3700" spans="1:3">
      <c r="A3700" s="21">
        <v>41820</v>
      </c>
      <c r="B3700" s="18">
        <v>106.07</v>
      </c>
      <c r="C3700" s="18">
        <v>111.03</v>
      </c>
    </row>
    <row r="3701" spans="1:3">
      <c r="A3701" s="21">
        <v>41821</v>
      </c>
      <c r="B3701" s="18">
        <v>106.06</v>
      </c>
      <c r="C3701" s="18">
        <v>110.84</v>
      </c>
    </row>
    <row r="3702" spans="1:3">
      <c r="A3702" s="21">
        <v>41822</v>
      </c>
      <c r="B3702" s="18">
        <v>105.18</v>
      </c>
      <c r="C3702" s="18">
        <v>110.18</v>
      </c>
    </row>
    <row r="3703" spans="1:3">
      <c r="A3703" s="21">
        <v>41823</v>
      </c>
      <c r="B3703" s="18">
        <v>104.76</v>
      </c>
      <c r="C3703" s="18">
        <v>108.98</v>
      </c>
    </row>
    <row r="3704" spans="1:3">
      <c r="A3704" s="21">
        <v>41827</v>
      </c>
      <c r="B3704" s="18">
        <v>104.19</v>
      </c>
      <c r="C3704" s="18">
        <v>108.7</v>
      </c>
    </row>
    <row r="3705" spans="1:3">
      <c r="A3705" s="21">
        <v>41828</v>
      </c>
      <c r="B3705" s="18">
        <v>104.06</v>
      </c>
      <c r="C3705" s="18">
        <v>107.65</v>
      </c>
    </row>
    <row r="3706" spans="1:3">
      <c r="A3706" s="21">
        <v>41829</v>
      </c>
      <c r="B3706" s="18">
        <v>102.93</v>
      </c>
      <c r="C3706" s="18">
        <v>106.84</v>
      </c>
    </row>
    <row r="3707" spans="1:3">
      <c r="A3707" s="21">
        <v>41830</v>
      </c>
      <c r="B3707" s="18">
        <v>103.61</v>
      </c>
      <c r="C3707" s="18">
        <v>106.2</v>
      </c>
    </row>
    <row r="3708" spans="1:3">
      <c r="A3708" s="21">
        <v>41831</v>
      </c>
      <c r="B3708" s="18">
        <v>101.48</v>
      </c>
      <c r="C3708" s="18">
        <v>105.77</v>
      </c>
    </row>
    <row r="3709" spans="1:3">
      <c r="A3709" s="21">
        <v>41834</v>
      </c>
      <c r="B3709" s="18">
        <v>101.73</v>
      </c>
      <c r="C3709" s="18">
        <v>104.73</v>
      </c>
    </row>
    <row r="3710" spans="1:3">
      <c r="A3710" s="21">
        <v>41835</v>
      </c>
      <c r="B3710" s="18">
        <v>100.56</v>
      </c>
      <c r="C3710" s="18">
        <v>104.73</v>
      </c>
    </row>
    <row r="3711" spans="1:3">
      <c r="A3711" s="21">
        <v>41836</v>
      </c>
      <c r="B3711" s="18">
        <v>101.88</v>
      </c>
      <c r="C3711" s="18">
        <v>105.41</v>
      </c>
    </row>
    <row r="3712" spans="1:3">
      <c r="A3712" s="21">
        <v>41837</v>
      </c>
      <c r="B3712" s="18">
        <v>103.84</v>
      </c>
      <c r="C3712" s="18">
        <v>106.04</v>
      </c>
    </row>
    <row r="3713" spans="1:3">
      <c r="A3713" s="21">
        <v>41838</v>
      </c>
      <c r="B3713" s="18">
        <v>103.83</v>
      </c>
      <c r="C3713" s="18">
        <v>106.03</v>
      </c>
    </row>
    <row r="3714" spans="1:3">
      <c r="A3714" s="21">
        <v>41841</v>
      </c>
      <c r="B3714" s="18">
        <v>105.34</v>
      </c>
      <c r="C3714" s="18">
        <v>105.71</v>
      </c>
    </row>
    <row r="3715" spans="1:3">
      <c r="A3715" s="21">
        <v>41842</v>
      </c>
      <c r="B3715" s="18">
        <v>104.59</v>
      </c>
      <c r="C3715" s="18">
        <v>106.48</v>
      </c>
    </row>
    <row r="3716" spans="1:3">
      <c r="A3716" s="21">
        <v>41843</v>
      </c>
      <c r="B3716" s="18">
        <v>103.81</v>
      </c>
      <c r="C3716" s="18">
        <v>106.85</v>
      </c>
    </row>
    <row r="3717" spans="1:3">
      <c r="A3717" s="21">
        <v>41844</v>
      </c>
      <c r="B3717" s="18">
        <v>102.76</v>
      </c>
      <c r="C3717" s="18">
        <v>105.78</v>
      </c>
    </row>
    <row r="3718" spans="1:3">
      <c r="A3718" s="21">
        <v>41845</v>
      </c>
      <c r="B3718" s="18">
        <v>105.23</v>
      </c>
      <c r="C3718" s="18">
        <v>106.89</v>
      </c>
    </row>
    <row r="3719" spans="1:3">
      <c r="A3719" s="21">
        <v>41848</v>
      </c>
      <c r="B3719" s="18">
        <v>105.68</v>
      </c>
      <c r="C3719" s="18">
        <v>106.7</v>
      </c>
    </row>
    <row r="3720" spans="1:3">
      <c r="A3720" s="21">
        <v>41849</v>
      </c>
      <c r="B3720" s="18">
        <v>104.91</v>
      </c>
      <c r="C3720" s="18">
        <v>106.98</v>
      </c>
    </row>
    <row r="3721" spans="1:3">
      <c r="A3721" s="21">
        <v>41850</v>
      </c>
      <c r="B3721" s="18">
        <v>104.29</v>
      </c>
      <c r="C3721" s="18">
        <v>106.47</v>
      </c>
    </row>
    <row r="3722" spans="1:3">
      <c r="A3722" s="21">
        <v>41851</v>
      </c>
      <c r="B3722" s="18">
        <v>98.23</v>
      </c>
      <c r="C3722" s="18">
        <v>104.94</v>
      </c>
    </row>
    <row r="3723" spans="1:3">
      <c r="A3723" s="21">
        <v>41852</v>
      </c>
      <c r="B3723" s="18">
        <v>97.86</v>
      </c>
      <c r="C3723" s="18">
        <v>103.45</v>
      </c>
    </row>
    <row r="3724" spans="1:3">
      <c r="A3724" s="21">
        <v>41855</v>
      </c>
      <c r="B3724" s="18">
        <v>98.26</v>
      </c>
      <c r="C3724" s="18">
        <v>103.63</v>
      </c>
    </row>
    <row r="3725" spans="1:3">
      <c r="A3725" s="21">
        <v>41856</v>
      </c>
      <c r="B3725" s="18">
        <v>97.34</v>
      </c>
      <c r="C3725" s="18">
        <v>102.82</v>
      </c>
    </row>
    <row r="3726" spans="1:3">
      <c r="A3726" s="21">
        <v>41857</v>
      </c>
      <c r="B3726" s="18">
        <v>96.93</v>
      </c>
      <c r="C3726" s="18">
        <v>104.17</v>
      </c>
    </row>
    <row r="3727" spans="1:3">
      <c r="A3727" s="21">
        <v>41858</v>
      </c>
      <c r="B3727" s="18">
        <v>97.34</v>
      </c>
      <c r="C3727" s="18">
        <v>104.02</v>
      </c>
    </row>
    <row r="3728" spans="1:3">
      <c r="A3728" s="21">
        <v>41859</v>
      </c>
      <c r="B3728" s="18">
        <v>97.61</v>
      </c>
      <c r="C3728" s="18">
        <v>103.36</v>
      </c>
    </row>
    <row r="3729" spans="1:3">
      <c r="A3729" s="21">
        <v>41862</v>
      </c>
      <c r="B3729" s="18">
        <v>98.09</v>
      </c>
      <c r="C3729" s="18">
        <v>103.47</v>
      </c>
    </row>
    <row r="3730" spans="1:3">
      <c r="A3730" s="21">
        <v>41863</v>
      </c>
      <c r="B3730" s="18">
        <v>97.36</v>
      </c>
      <c r="C3730" s="18">
        <v>101.68</v>
      </c>
    </row>
    <row r="3731" spans="1:3">
      <c r="A3731" s="21">
        <v>41864</v>
      </c>
      <c r="B3731" s="18">
        <v>97.57</v>
      </c>
      <c r="C3731" s="18">
        <v>102.27</v>
      </c>
    </row>
    <row r="3732" spans="1:3">
      <c r="A3732" s="21">
        <v>41865</v>
      </c>
      <c r="B3732" s="18">
        <v>95.54</v>
      </c>
      <c r="C3732" s="18">
        <v>101.15</v>
      </c>
    </row>
    <row r="3733" spans="1:3">
      <c r="A3733" s="21">
        <v>41866</v>
      </c>
      <c r="B3733" s="18">
        <v>97.3</v>
      </c>
      <c r="C3733" s="18">
        <v>101.13</v>
      </c>
    </row>
    <row r="3734" spans="1:3">
      <c r="A3734" s="21">
        <v>41869</v>
      </c>
      <c r="B3734" s="18">
        <v>96.44</v>
      </c>
      <c r="C3734" s="18">
        <v>99.37</v>
      </c>
    </row>
    <row r="3735" spans="1:3">
      <c r="A3735" s="21">
        <v>41870</v>
      </c>
      <c r="B3735" s="18">
        <v>94.35</v>
      </c>
      <c r="C3735" s="18">
        <v>99.74</v>
      </c>
    </row>
    <row r="3736" spans="1:3">
      <c r="A3736" s="21">
        <v>41871</v>
      </c>
      <c r="B3736" s="18">
        <v>96.4</v>
      </c>
      <c r="C3736" s="18">
        <v>99.92</v>
      </c>
    </row>
    <row r="3737" spans="1:3">
      <c r="A3737" s="21">
        <v>41872</v>
      </c>
      <c r="B3737" s="18">
        <v>93.97</v>
      </c>
      <c r="C3737" s="18">
        <v>100.28</v>
      </c>
    </row>
    <row r="3738" spans="1:3">
      <c r="A3738" s="21">
        <v>41873</v>
      </c>
      <c r="B3738" s="18">
        <v>93.61</v>
      </c>
      <c r="C3738" s="18">
        <v>100.09</v>
      </c>
    </row>
    <row r="3739" spans="1:3">
      <c r="A3739" s="21">
        <v>41876</v>
      </c>
      <c r="B3739" s="18">
        <v>95.39</v>
      </c>
      <c r="C3739" s="18">
        <v>100.49</v>
      </c>
    </row>
    <row r="3740" spans="1:3">
      <c r="A3740" s="21">
        <v>41877</v>
      </c>
      <c r="B3740" s="18">
        <v>95.78</v>
      </c>
      <c r="C3740" s="18">
        <v>100.5</v>
      </c>
    </row>
    <row r="3741" spans="1:3">
      <c r="A3741" s="21">
        <v>41878</v>
      </c>
      <c r="B3741" s="18">
        <v>95.82</v>
      </c>
      <c r="C3741" s="18">
        <v>100.4</v>
      </c>
    </row>
    <row r="3742" spans="1:3">
      <c r="A3742" s="21">
        <v>41879</v>
      </c>
      <c r="B3742" s="18">
        <v>96.44</v>
      </c>
      <c r="C3742" s="18">
        <v>100.71</v>
      </c>
    </row>
    <row r="3743" spans="1:3">
      <c r="A3743" s="21">
        <v>41880</v>
      </c>
      <c r="B3743" s="18">
        <v>97.86</v>
      </c>
      <c r="C3743" s="18">
        <v>101.12</v>
      </c>
    </row>
    <row r="3744" spans="1:3">
      <c r="A3744" s="21">
        <v>41884</v>
      </c>
      <c r="B3744" s="18">
        <v>92.92</v>
      </c>
      <c r="C3744" s="18">
        <v>100.21</v>
      </c>
    </row>
    <row r="3745" spans="1:3">
      <c r="A3745" s="21">
        <v>41885</v>
      </c>
      <c r="B3745" s="18">
        <v>95.5</v>
      </c>
      <c r="C3745" s="18">
        <v>100.88</v>
      </c>
    </row>
    <row r="3746" spans="1:3">
      <c r="A3746" s="21">
        <v>41886</v>
      </c>
      <c r="B3746" s="18">
        <v>94.51</v>
      </c>
      <c r="C3746" s="18">
        <v>101.21</v>
      </c>
    </row>
    <row r="3747" spans="1:3">
      <c r="A3747" s="21">
        <v>41887</v>
      </c>
      <c r="B3747" s="18">
        <v>93.32</v>
      </c>
      <c r="C3747" s="18">
        <v>99.51</v>
      </c>
    </row>
    <row r="3748" spans="1:3">
      <c r="A3748" s="21">
        <v>41890</v>
      </c>
      <c r="B3748" s="18">
        <v>92.64</v>
      </c>
      <c r="C3748" s="18">
        <v>99.53</v>
      </c>
    </row>
    <row r="3749" spans="1:3">
      <c r="A3749" s="21">
        <v>41891</v>
      </c>
      <c r="B3749" s="18">
        <v>92.73</v>
      </c>
      <c r="C3749" s="18">
        <v>98.08</v>
      </c>
    </row>
    <row r="3750" spans="1:3">
      <c r="A3750" s="21">
        <v>41892</v>
      </c>
      <c r="B3750" s="18">
        <v>91.71</v>
      </c>
      <c r="C3750" s="18">
        <v>96.26</v>
      </c>
    </row>
    <row r="3751" spans="1:3">
      <c r="A3751" s="21">
        <v>41893</v>
      </c>
      <c r="B3751" s="18">
        <v>92.89</v>
      </c>
      <c r="C3751" s="18">
        <v>96.42</v>
      </c>
    </row>
    <row r="3752" spans="1:3">
      <c r="A3752" s="21">
        <v>41894</v>
      </c>
      <c r="B3752" s="18">
        <v>92.18</v>
      </c>
      <c r="C3752" s="18">
        <v>96.31</v>
      </c>
    </row>
    <row r="3753" spans="1:3">
      <c r="A3753" s="21">
        <v>41897</v>
      </c>
      <c r="B3753" s="18">
        <v>92.86</v>
      </c>
      <c r="C3753" s="18">
        <v>96.43</v>
      </c>
    </row>
    <row r="3754" spans="1:3">
      <c r="A3754" s="21">
        <v>41898</v>
      </c>
      <c r="B3754" s="18">
        <v>94.91</v>
      </c>
      <c r="C3754" s="18">
        <v>97.39</v>
      </c>
    </row>
    <row r="3755" spans="1:3">
      <c r="A3755" s="21">
        <v>41899</v>
      </c>
      <c r="B3755" s="18">
        <v>94.33</v>
      </c>
      <c r="C3755" s="18">
        <v>97.7</v>
      </c>
    </row>
    <row r="3756" spans="1:3">
      <c r="A3756" s="21">
        <v>41900</v>
      </c>
      <c r="B3756" s="18">
        <v>93.07</v>
      </c>
      <c r="C3756" s="18">
        <v>96.82</v>
      </c>
    </row>
    <row r="3757" spans="1:3">
      <c r="A3757" s="21">
        <v>41901</v>
      </c>
      <c r="B3757" s="18">
        <v>92.43</v>
      </c>
      <c r="C3757" s="18">
        <v>96.75</v>
      </c>
    </row>
    <row r="3758" spans="1:3">
      <c r="A3758" s="21">
        <v>41904</v>
      </c>
      <c r="B3758" s="18">
        <v>91.46</v>
      </c>
      <c r="C3758" s="18">
        <v>95.37</v>
      </c>
    </row>
    <row r="3759" spans="1:3">
      <c r="A3759" s="21">
        <v>41905</v>
      </c>
      <c r="B3759" s="18">
        <v>91.55</v>
      </c>
      <c r="C3759" s="18">
        <v>94.87</v>
      </c>
    </row>
    <row r="3760" spans="1:3">
      <c r="A3760" s="21">
        <v>41906</v>
      </c>
      <c r="B3760" s="18">
        <v>93.6</v>
      </c>
      <c r="C3760" s="18">
        <v>94.53</v>
      </c>
    </row>
    <row r="3761" spans="1:3">
      <c r="A3761" s="21">
        <v>41907</v>
      </c>
      <c r="B3761" s="18">
        <v>93.59</v>
      </c>
      <c r="C3761" s="18">
        <v>95.2</v>
      </c>
    </row>
    <row r="3762" spans="1:3">
      <c r="A3762" s="21">
        <v>41908</v>
      </c>
      <c r="B3762" s="18">
        <v>95.55</v>
      </c>
      <c r="C3762" s="18">
        <v>95.08</v>
      </c>
    </row>
    <row r="3763" spans="1:3">
      <c r="A3763" s="21">
        <v>41911</v>
      </c>
      <c r="B3763" s="18">
        <v>94.53</v>
      </c>
      <c r="C3763" s="18">
        <v>95.7</v>
      </c>
    </row>
    <row r="3764" spans="1:3">
      <c r="A3764" s="21">
        <v>41912</v>
      </c>
      <c r="B3764" s="18">
        <v>91.17</v>
      </c>
      <c r="C3764" s="18">
        <v>94.67</v>
      </c>
    </row>
    <row r="3765" spans="1:3">
      <c r="A3765" s="21">
        <v>41913</v>
      </c>
      <c r="B3765" s="18">
        <v>90.74</v>
      </c>
      <c r="C3765" s="18">
        <v>94.57</v>
      </c>
    </row>
    <row r="3766" spans="1:3">
      <c r="A3766" s="21">
        <v>41914</v>
      </c>
      <c r="B3766" s="18">
        <v>91.02</v>
      </c>
      <c r="C3766" s="18">
        <v>91.29</v>
      </c>
    </row>
    <row r="3767" spans="1:3">
      <c r="A3767" s="21">
        <v>41915</v>
      </c>
      <c r="B3767" s="18">
        <v>89.76</v>
      </c>
      <c r="C3767" s="18">
        <v>90.8</v>
      </c>
    </row>
    <row r="3768" spans="1:3">
      <c r="A3768" s="21">
        <v>41918</v>
      </c>
      <c r="B3768" s="18">
        <v>90.33</v>
      </c>
      <c r="C3768" s="18">
        <v>90.65</v>
      </c>
    </row>
    <row r="3769" spans="1:3">
      <c r="A3769" s="21">
        <v>41919</v>
      </c>
      <c r="B3769" s="18">
        <v>88.89</v>
      </c>
      <c r="C3769" s="18">
        <v>90.9</v>
      </c>
    </row>
    <row r="3770" spans="1:3">
      <c r="A3770" s="21">
        <v>41920</v>
      </c>
      <c r="B3770" s="18">
        <v>87.29</v>
      </c>
      <c r="C3770" s="18">
        <v>90.25</v>
      </c>
    </row>
    <row r="3771" spans="1:3">
      <c r="A3771" s="21">
        <v>41921</v>
      </c>
      <c r="B3771" s="18">
        <v>85.76</v>
      </c>
      <c r="C3771" s="18">
        <v>90.47</v>
      </c>
    </row>
    <row r="3772" spans="1:3">
      <c r="A3772" s="21">
        <v>41922</v>
      </c>
      <c r="B3772" s="18">
        <v>85.87</v>
      </c>
      <c r="C3772" s="18">
        <v>88.66</v>
      </c>
    </row>
    <row r="3773" spans="1:3">
      <c r="A3773" s="21">
        <v>41925</v>
      </c>
      <c r="B3773" s="18">
        <v>85.73</v>
      </c>
      <c r="C3773" s="18">
        <v>87.82</v>
      </c>
    </row>
    <row r="3774" spans="1:3">
      <c r="A3774" s="21">
        <v>41926</v>
      </c>
      <c r="B3774" s="18">
        <v>81.72</v>
      </c>
      <c r="C3774" s="18">
        <v>86.36</v>
      </c>
    </row>
    <row r="3775" spans="1:3">
      <c r="A3775" s="21">
        <v>41927</v>
      </c>
      <c r="B3775" s="18">
        <v>81.819999999999993</v>
      </c>
      <c r="C3775" s="18">
        <v>84.02</v>
      </c>
    </row>
    <row r="3776" spans="1:3">
      <c r="A3776" s="21">
        <v>41928</v>
      </c>
      <c r="B3776" s="18">
        <v>82.33</v>
      </c>
      <c r="C3776" s="18">
        <v>84.02</v>
      </c>
    </row>
    <row r="3777" spans="1:3">
      <c r="A3777" s="21">
        <v>41929</v>
      </c>
      <c r="B3777" s="18">
        <v>82.8</v>
      </c>
      <c r="C3777" s="18">
        <v>85.27</v>
      </c>
    </row>
    <row r="3778" spans="1:3">
      <c r="A3778" s="21">
        <v>41932</v>
      </c>
      <c r="B3778" s="18">
        <v>82.76</v>
      </c>
      <c r="C3778" s="18">
        <v>84.42</v>
      </c>
    </row>
    <row r="3779" spans="1:3">
      <c r="A3779" s="21">
        <v>41933</v>
      </c>
      <c r="B3779" s="18">
        <v>83.25</v>
      </c>
      <c r="C3779" s="18">
        <v>85.17</v>
      </c>
    </row>
    <row r="3780" spans="1:3">
      <c r="A3780" s="21">
        <v>41934</v>
      </c>
      <c r="B3780" s="18">
        <v>80.52</v>
      </c>
      <c r="C3780" s="18">
        <v>86.38</v>
      </c>
    </row>
    <row r="3781" spans="1:3">
      <c r="A3781" s="21">
        <v>41935</v>
      </c>
      <c r="B3781" s="18">
        <v>82.81</v>
      </c>
      <c r="C3781" s="18">
        <v>85.94</v>
      </c>
    </row>
    <row r="3782" spans="1:3">
      <c r="A3782" s="21">
        <v>41936</v>
      </c>
      <c r="B3782" s="18">
        <v>81.27</v>
      </c>
      <c r="C3782" s="18">
        <v>86</v>
      </c>
    </row>
    <row r="3783" spans="1:3">
      <c r="A3783" s="21">
        <v>41939</v>
      </c>
      <c r="B3783" s="18">
        <v>81.260000000000005</v>
      </c>
      <c r="C3783" s="18">
        <v>85.64</v>
      </c>
    </row>
    <row r="3784" spans="1:3">
      <c r="A3784" s="21">
        <v>41940</v>
      </c>
      <c r="B3784" s="18">
        <v>81.36</v>
      </c>
      <c r="C3784" s="18">
        <v>85.57</v>
      </c>
    </row>
    <row r="3785" spans="1:3">
      <c r="A3785" s="21">
        <v>41941</v>
      </c>
      <c r="B3785" s="18">
        <v>82.25</v>
      </c>
      <c r="C3785" s="18">
        <v>86.91</v>
      </c>
    </row>
    <row r="3786" spans="1:3">
      <c r="A3786" s="21">
        <v>41942</v>
      </c>
      <c r="B3786" s="18">
        <v>81.06</v>
      </c>
      <c r="C3786" s="18">
        <v>85.5</v>
      </c>
    </row>
    <row r="3787" spans="1:3">
      <c r="A3787" s="21">
        <v>41943</v>
      </c>
      <c r="B3787" s="18">
        <v>80.53</v>
      </c>
      <c r="C3787" s="18">
        <v>84.17</v>
      </c>
    </row>
    <row r="3788" spans="1:3">
      <c r="A3788" s="21">
        <v>41946</v>
      </c>
      <c r="B3788" s="18">
        <v>78.77</v>
      </c>
      <c r="C3788" s="18">
        <v>84.9</v>
      </c>
    </row>
    <row r="3789" spans="1:3">
      <c r="A3789" s="21">
        <v>41947</v>
      </c>
      <c r="B3789" s="18">
        <v>77.150000000000006</v>
      </c>
      <c r="C3789" s="18">
        <v>82.12</v>
      </c>
    </row>
    <row r="3790" spans="1:3">
      <c r="A3790" s="21">
        <v>41948</v>
      </c>
      <c r="B3790" s="18">
        <v>78.709999999999994</v>
      </c>
      <c r="C3790" s="18">
        <v>82.88</v>
      </c>
    </row>
    <row r="3791" spans="1:3">
      <c r="A3791" s="21">
        <v>41949</v>
      </c>
      <c r="B3791" s="18">
        <v>77.87</v>
      </c>
      <c r="C3791" s="18">
        <v>82.08</v>
      </c>
    </row>
    <row r="3792" spans="1:3">
      <c r="A3792" s="21">
        <v>41950</v>
      </c>
      <c r="B3792" s="18">
        <v>78.709999999999994</v>
      </c>
      <c r="C3792" s="18">
        <v>83.2</v>
      </c>
    </row>
    <row r="3793" spans="1:3">
      <c r="A3793" s="21">
        <v>41953</v>
      </c>
      <c r="B3793" s="18">
        <v>77.430000000000007</v>
      </c>
      <c r="C3793" s="18">
        <v>82.9</v>
      </c>
    </row>
    <row r="3794" spans="1:3">
      <c r="A3794" s="21">
        <v>41954</v>
      </c>
      <c r="B3794" s="18">
        <v>77.849999999999994</v>
      </c>
      <c r="C3794" s="18">
        <v>80.94</v>
      </c>
    </row>
    <row r="3795" spans="1:3">
      <c r="A3795" s="21">
        <v>41955</v>
      </c>
      <c r="B3795" s="18">
        <v>77.16</v>
      </c>
      <c r="C3795" s="18">
        <v>80.42</v>
      </c>
    </row>
    <row r="3796" spans="1:3">
      <c r="A3796" s="21">
        <v>41956</v>
      </c>
      <c r="B3796" s="18">
        <v>74.13</v>
      </c>
      <c r="C3796" s="18">
        <v>77.739999999999995</v>
      </c>
    </row>
    <row r="3797" spans="1:3">
      <c r="A3797" s="21">
        <v>41957</v>
      </c>
      <c r="B3797" s="18">
        <v>75.91</v>
      </c>
      <c r="C3797" s="18">
        <v>77.510000000000005</v>
      </c>
    </row>
    <row r="3798" spans="1:3">
      <c r="A3798" s="21">
        <v>41960</v>
      </c>
      <c r="B3798" s="18">
        <v>75.64</v>
      </c>
      <c r="C3798" s="18">
        <v>76.86</v>
      </c>
    </row>
    <row r="3799" spans="1:3">
      <c r="A3799" s="21">
        <v>41961</v>
      </c>
      <c r="B3799" s="18">
        <v>74.55</v>
      </c>
      <c r="C3799" s="18">
        <v>77.23</v>
      </c>
    </row>
    <row r="3800" spans="1:3">
      <c r="A3800" s="21">
        <v>41962</v>
      </c>
      <c r="B3800" s="18">
        <v>74.55</v>
      </c>
      <c r="C3800" s="18">
        <v>77.209999999999994</v>
      </c>
    </row>
    <row r="3801" spans="1:3">
      <c r="A3801" s="21">
        <v>41963</v>
      </c>
      <c r="B3801" s="18">
        <v>75.63</v>
      </c>
      <c r="C3801" s="18">
        <v>77.61</v>
      </c>
    </row>
    <row r="3802" spans="1:3">
      <c r="A3802" s="21">
        <v>41964</v>
      </c>
      <c r="B3802" s="18">
        <v>76.52</v>
      </c>
      <c r="C3802" s="18">
        <v>79.2</v>
      </c>
    </row>
    <row r="3803" spans="1:3">
      <c r="A3803" s="21">
        <v>41967</v>
      </c>
      <c r="B3803" s="18">
        <v>75.739999999999995</v>
      </c>
      <c r="C3803" s="18">
        <v>79.62</v>
      </c>
    </row>
    <row r="3804" spans="1:3">
      <c r="A3804" s="21">
        <v>41968</v>
      </c>
      <c r="B3804" s="18">
        <v>74.040000000000006</v>
      </c>
      <c r="C3804" s="18">
        <v>77.62</v>
      </c>
    </row>
    <row r="3805" spans="1:3">
      <c r="A3805" s="21">
        <v>41969</v>
      </c>
      <c r="B3805" s="18">
        <v>73.7</v>
      </c>
      <c r="C3805" s="18">
        <v>77.39</v>
      </c>
    </row>
    <row r="3806" spans="1:3">
      <c r="A3806" s="21">
        <v>41971</v>
      </c>
      <c r="B3806" s="18">
        <v>65.94</v>
      </c>
      <c r="C3806" s="18">
        <v>71.89</v>
      </c>
    </row>
    <row r="3807" spans="1:3">
      <c r="A3807" s="21">
        <v>41974</v>
      </c>
      <c r="B3807" s="18">
        <v>68.98</v>
      </c>
      <c r="C3807" s="18">
        <v>70.87</v>
      </c>
    </row>
    <row r="3808" spans="1:3">
      <c r="A3808" s="21">
        <v>41975</v>
      </c>
      <c r="B3808" s="18">
        <v>66.989999999999995</v>
      </c>
      <c r="C3808" s="18">
        <v>71.13</v>
      </c>
    </row>
    <row r="3809" spans="1:3">
      <c r="A3809" s="21">
        <v>41976</v>
      </c>
      <c r="B3809" s="18">
        <v>67.3</v>
      </c>
      <c r="C3809" s="18">
        <v>70.13</v>
      </c>
    </row>
    <row r="3810" spans="1:3">
      <c r="A3810" s="21">
        <v>41977</v>
      </c>
      <c r="B3810" s="18">
        <v>66.73</v>
      </c>
      <c r="C3810" s="18">
        <v>68.48</v>
      </c>
    </row>
    <row r="3811" spans="1:3">
      <c r="A3811" s="21">
        <v>41978</v>
      </c>
      <c r="B3811" s="18">
        <v>65.89</v>
      </c>
      <c r="C3811" s="18">
        <v>68</v>
      </c>
    </row>
    <row r="3812" spans="1:3">
      <c r="A3812" s="21">
        <v>41981</v>
      </c>
      <c r="B3812" s="18">
        <v>63.13</v>
      </c>
      <c r="C3812" s="18">
        <v>65.64</v>
      </c>
    </row>
    <row r="3813" spans="1:3">
      <c r="A3813" s="21">
        <v>41982</v>
      </c>
      <c r="B3813" s="18">
        <v>63.74</v>
      </c>
      <c r="C3813" s="18">
        <v>66.11</v>
      </c>
    </row>
    <row r="3814" spans="1:3">
      <c r="A3814" s="21">
        <v>41983</v>
      </c>
      <c r="B3814" s="18">
        <v>60.99</v>
      </c>
      <c r="C3814" s="18">
        <v>63.32</v>
      </c>
    </row>
    <row r="3815" spans="1:3">
      <c r="A3815" s="21">
        <v>41984</v>
      </c>
      <c r="B3815" s="18">
        <v>60.01</v>
      </c>
      <c r="C3815" s="18">
        <v>63.65</v>
      </c>
    </row>
    <row r="3816" spans="1:3">
      <c r="A3816" s="21">
        <v>41985</v>
      </c>
      <c r="B3816" s="18">
        <v>57.81</v>
      </c>
      <c r="C3816" s="18">
        <v>61.67</v>
      </c>
    </row>
    <row r="3817" spans="1:3">
      <c r="A3817" s="21">
        <v>41988</v>
      </c>
      <c r="B3817" s="18">
        <v>55.96</v>
      </c>
      <c r="C3817" s="18">
        <v>61.09</v>
      </c>
    </row>
    <row r="3818" spans="1:3">
      <c r="A3818" s="21">
        <v>41989</v>
      </c>
      <c r="B3818" s="18">
        <v>55.97</v>
      </c>
      <c r="C3818" s="18">
        <v>60.26</v>
      </c>
    </row>
    <row r="3819" spans="1:3">
      <c r="A3819" s="21">
        <v>41990</v>
      </c>
      <c r="B3819" s="18">
        <v>56.43</v>
      </c>
      <c r="C3819" s="18">
        <v>59.84</v>
      </c>
    </row>
    <row r="3820" spans="1:3">
      <c r="A3820" s="21">
        <v>41991</v>
      </c>
      <c r="B3820" s="18">
        <v>54.18</v>
      </c>
      <c r="C3820" s="18">
        <v>58.81</v>
      </c>
    </row>
    <row r="3821" spans="1:3">
      <c r="A3821" s="21">
        <v>41992</v>
      </c>
      <c r="B3821" s="18">
        <v>56.91</v>
      </c>
      <c r="C3821" s="18">
        <v>58.87</v>
      </c>
    </row>
    <row r="3822" spans="1:3">
      <c r="A3822" s="21">
        <v>41995</v>
      </c>
      <c r="B3822" s="18">
        <v>55.25</v>
      </c>
      <c r="C3822" s="18">
        <v>58.31</v>
      </c>
    </row>
    <row r="3823" spans="1:3">
      <c r="A3823" s="21">
        <v>41996</v>
      </c>
      <c r="B3823" s="18">
        <v>56.78</v>
      </c>
      <c r="C3823" s="18">
        <v>59.07</v>
      </c>
    </row>
    <row r="3824" spans="1:3">
      <c r="A3824" s="21">
        <v>41997</v>
      </c>
      <c r="B3824" s="18">
        <v>55.7</v>
      </c>
      <c r="C3824" s="18">
        <v>58.67</v>
      </c>
    </row>
    <row r="3825" spans="1:3">
      <c r="A3825" s="21">
        <v>41999</v>
      </c>
      <c r="B3825" s="18">
        <v>54.59</v>
      </c>
      <c r="C3825" s="18">
        <v>58.72</v>
      </c>
    </row>
    <row r="3826" spans="1:3">
      <c r="A3826" s="21">
        <v>42002</v>
      </c>
      <c r="B3826" s="18">
        <v>53.46</v>
      </c>
      <c r="C3826" s="18">
        <v>57.86</v>
      </c>
    </row>
    <row r="3827" spans="1:3">
      <c r="A3827" s="21">
        <v>42003</v>
      </c>
      <c r="B3827" s="18">
        <v>54.14</v>
      </c>
      <c r="C3827" s="18">
        <v>55.6</v>
      </c>
    </row>
    <row r="3828" spans="1:3">
      <c r="A3828" s="21">
        <v>42004</v>
      </c>
      <c r="B3828" s="18">
        <v>53.45</v>
      </c>
      <c r="C3828" s="18">
        <v>55.27</v>
      </c>
    </row>
    <row r="3829" spans="1:3">
      <c r="A3829" s="21">
        <v>42006</v>
      </c>
      <c r="B3829" s="18">
        <v>52.72</v>
      </c>
      <c r="C3829" s="18">
        <v>55.38</v>
      </c>
    </row>
    <row r="3830" spans="1:3">
      <c r="A3830" s="21">
        <v>42009</v>
      </c>
      <c r="B3830" s="18">
        <v>50.05</v>
      </c>
      <c r="C3830" s="18">
        <v>51.08</v>
      </c>
    </row>
    <row r="3831" spans="1:3">
      <c r="A3831" s="21">
        <v>42010</v>
      </c>
      <c r="B3831" s="18">
        <v>47.98</v>
      </c>
      <c r="C3831" s="18">
        <v>50.12</v>
      </c>
    </row>
    <row r="3832" spans="1:3">
      <c r="A3832" s="21">
        <v>42011</v>
      </c>
      <c r="B3832" s="18">
        <v>48.69</v>
      </c>
      <c r="C3832" s="18">
        <v>49.06</v>
      </c>
    </row>
    <row r="3833" spans="1:3">
      <c r="A3833" s="21">
        <v>42012</v>
      </c>
      <c r="B3833" s="18">
        <v>48.8</v>
      </c>
      <c r="C3833" s="18">
        <v>49.43</v>
      </c>
    </row>
    <row r="3834" spans="1:3">
      <c r="A3834" s="21">
        <v>42013</v>
      </c>
      <c r="B3834" s="18">
        <v>48.35</v>
      </c>
      <c r="C3834" s="18">
        <v>47.64</v>
      </c>
    </row>
    <row r="3835" spans="1:3">
      <c r="A3835" s="21">
        <v>42016</v>
      </c>
      <c r="B3835" s="18">
        <v>46.06</v>
      </c>
      <c r="C3835" s="18">
        <v>46.9</v>
      </c>
    </row>
    <row r="3836" spans="1:3">
      <c r="A3836" s="21">
        <v>42017</v>
      </c>
      <c r="B3836" s="18">
        <v>45.92</v>
      </c>
      <c r="C3836" s="18">
        <v>45.13</v>
      </c>
    </row>
    <row r="3837" spans="1:3">
      <c r="A3837" s="21">
        <v>42018</v>
      </c>
      <c r="B3837" s="18">
        <v>48.49</v>
      </c>
      <c r="C3837" s="18">
        <v>45.82</v>
      </c>
    </row>
    <row r="3838" spans="1:3">
      <c r="A3838" s="21">
        <v>42019</v>
      </c>
      <c r="B3838" s="18">
        <v>46.37</v>
      </c>
      <c r="C3838" s="18">
        <v>47.66</v>
      </c>
    </row>
    <row r="3839" spans="1:3">
      <c r="A3839" s="21">
        <v>42020</v>
      </c>
      <c r="B3839" s="18">
        <v>48.49</v>
      </c>
      <c r="C3839" s="18">
        <v>47.38</v>
      </c>
    </row>
    <row r="3840" spans="1:3">
      <c r="A3840" s="21">
        <v>42024</v>
      </c>
      <c r="B3840" s="18">
        <v>46.79</v>
      </c>
      <c r="C3840" s="18">
        <v>46.49</v>
      </c>
    </row>
    <row r="3841" spans="1:3">
      <c r="A3841" s="21">
        <v>42025</v>
      </c>
      <c r="B3841" s="18">
        <v>47.85</v>
      </c>
      <c r="C3841" s="18">
        <v>46.5</v>
      </c>
    </row>
    <row r="3842" spans="1:3">
      <c r="A3842" s="21">
        <v>42026</v>
      </c>
      <c r="B3842" s="18">
        <v>45.93</v>
      </c>
      <c r="C3842" s="18">
        <v>46.09</v>
      </c>
    </row>
    <row r="3843" spans="1:3">
      <c r="A3843" s="21">
        <v>42027</v>
      </c>
      <c r="B3843" s="18">
        <v>45.26</v>
      </c>
      <c r="C3843" s="18">
        <v>46.69</v>
      </c>
    </row>
    <row r="3844" spans="1:3">
      <c r="A3844" s="21">
        <v>42030</v>
      </c>
      <c r="B3844" s="18">
        <v>44.8</v>
      </c>
      <c r="C3844" s="18">
        <v>46.07</v>
      </c>
    </row>
    <row r="3845" spans="1:3">
      <c r="A3845" s="21">
        <v>42031</v>
      </c>
      <c r="B3845" s="18">
        <v>45.84</v>
      </c>
      <c r="C3845" s="18">
        <v>46.55</v>
      </c>
    </row>
    <row r="3846" spans="1:3">
      <c r="A3846" s="21">
        <v>42032</v>
      </c>
      <c r="B3846" s="18">
        <v>44.08</v>
      </c>
      <c r="C3846" s="18">
        <v>47.07</v>
      </c>
    </row>
    <row r="3847" spans="1:3">
      <c r="A3847" s="21">
        <v>42033</v>
      </c>
      <c r="B3847" s="18">
        <v>44.12</v>
      </c>
      <c r="C3847" s="18">
        <v>46.61</v>
      </c>
    </row>
    <row r="3848" spans="1:3">
      <c r="A3848" s="21">
        <v>42034</v>
      </c>
      <c r="B3848" s="18">
        <v>47.79</v>
      </c>
      <c r="C3848" s="18">
        <v>47.52</v>
      </c>
    </row>
    <row r="3849" spans="1:3">
      <c r="A3849" s="21">
        <v>42037</v>
      </c>
      <c r="B3849" s="18">
        <v>49.25</v>
      </c>
      <c r="C3849" s="18">
        <v>51.74</v>
      </c>
    </row>
    <row r="3850" spans="1:3">
      <c r="A3850" s="21">
        <v>42038</v>
      </c>
      <c r="B3850" s="18">
        <v>53.04</v>
      </c>
      <c r="C3850" s="18">
        <v>54.41</v>
      </c>
    </row>
    <row r="3851" spans="1:3">
      <c r="A3851" s="21">
        <v>42039</v>
      </c>
      <c r="B3851" s="18">
        <v>48.45</v>
      </c>
      <c r="C3851" s="18">
        <v>55.07</v>
      </c>
    </row>
    <row r="3852" spans="1:3">
      <c r="A3852" s="21">
        <v>42040</v>
      </c>
      <c r="B3852" s="18">
        <v>50.48</v>
      </c>
      <c r="C3852" s="18">
        <v>55.98</v>
      </c>
    </row>
    <row r="3853" spans="1:3">
      <c r="A3853" s="21">
        <v>42041</v>
      </c>
      <c r="B3853" s="18">
        <v>51.66</v>
      </c>
      <c r="C3853" s="18">
        <v>55.88</v>
      </c>
    </row>
    <row r="3854" spans="1:3">
      <c r="A3854" s="21">
        <v>42044</v>
      </c>
      <c r="B3854" s="18">
        <v>52.99</v>
      </c>
      <c r="C3854" s="18">
        <v>57</v>
      </c>
    </row>
    <row r="3855" spans="1:3">
      <c r="A3855" s="21">
        <v>42045</v>
      </c>
      <c r="B3855" s="18">
        <v>50.06</v>
      </c>
      <c r="C3855" s="18">
        <v>55.79</v>
      </c>
    </row>
    <row r="3856" spans="1:3">
      <c r="A3856" s="21">
        <v>42046</v>
      </c>
      <c r="B3856" s="18">
        <v>48.8</v>
      </c>
      <c r="C3856" s="18">
        <v>53.48</v>
      </c>
    </row>
    <row r="3857" spans="1:3">
      <c r="A3857" s="21">
        <v>42047</v>
      </c>
      <c r="B3857" s="18">
        <v>51.17</v>
      </c>
      <c r="C3857" s="18">
        <v>56.23</v>
      </c>
    </row>
    <row r="3858" spans="1:3">
      <c r="A3858" s="21">
        <v>42048</v>
      </c>
      <c r="B3858" s="18">
        <v>52.66</v>
      </c>
      <c r="C3858" s="18">
        <v>60.33</v>
      </c>
    </row>
    <row r="3859" spans="1:3">
      <c r="A3859" s="21">
        <v>42051</v>
      </c>
      <c r="B3859" s="18"/>
      <c r="C3859" s="18">
        <v>61.57</v>
      </c>
    </row>
    <row r="3860" spans="1:3">
      <c r="A3860" s="21">
        <v>42052</v>
      </c>
      <c r="B3860" s="18">
        <v>53.56</v>
      </c>
      <c r="C3860" s="18">
        <v>60.78</v>
      </c>
    </row>
    <row r="3861" spans="1:3">
      <c r="A3861" s="21">
        <v>42053</v>
      </c>
      <c r="B3861" s="18">
        <v>52.13</v>
      </c>
      <c r="C3861" s="18">
        <v>60.72</v>
      </c>
    </row>
    <row r="3862" spans="1:3">
      <c r="A3862" s="21">
        <v>42054</v>
      </c>
      <c r="B3862" s="18">
        <v>51.12</v>
      </c>
      <c r="C3862" s="18">
        <v>58.78</v>
      </c>
    </row>
    <row r="3863" spans="1:3">
      <c r="A3863" s="21">
        <v>42055</v>
      </c>
      <c r="B3863" s="18">
        <v>49.95</v>
      </c>
      <c r="C3863" s="18">
        <v>60.99</v>
      </c>
    </row>
    <row r="3864" spans="1:3">
      <c r="A3864" s="21">
        <v>42058</v>
      </c>
      <c r="B3864" s="18">
        <v>49.56</v>
      </c>
      <c r="C3864" s="18">
        <v>59.78</v>
      </c>
    </row>
    <row r="3865" spans="1:3">
      <c r="A3865" s="21">
        <v>42059</v>
      </c>
      <c r="B3865" s="18">
        <v>48.48</v>
      </c>
      <c r="C3865" s="18">
        <v>60.33</v>
      </c>
    </row>
    <row r="3866" spans="1:3">
      <c r="A3866" s="21">
        <v>42060</v>
      </c>
      <c r="B3866" s="18">
        <v>50.25</v>
      </c>
      <c r="C3866" s="18">
        <v>59.77</v>
      </c>
    </row>
    <row r="3867" spans="1:3">
      <c r="A3867" s="21">
        <v>42061</v>
      </c>
      <c r="B3867" s="18">
        <v>47.65</v>
      </c>
      <c r="C3867" s="18">
        <v>61.39</v>
      </c>
    </row>
    <row r="3868" spans="1:3">
      <c r="A3868" s="21">
        <v>42062</v>
      </c>
      <c r="B3868" s="18">
        <v>49.84</v>
      </c>
      <c r="C3868" s="18">
        <v>61.89</v>
      </c>
    </row>
    <row r="3869" spans="1:3">
      <c r="A3869" s="21">
        <v>42065</v>
      </c>
      <c r="B3869" s="18">
        <v>49.59</v>
      </c>
      <c r="C3869" s="18">
        <v>60.75</v>
      </c>
    </row>
    <row r="3870" spans="1:3">
      <c r="A3870" s="21">
        <v>42066</v>
      </c>
      <c r="B3870" s="18">
        <v>50.43</v>
      </c>
      <c r="C3870" s="18">
        <v>61.18</v>
      </c>
    </row>
    <row r="3871" spans="1:3">
      <c r="A3871" s="21">
        <v>42067</v>
      </c>
      <c r="B3871" s="18">
        <v>51.53</v>
      </c>
      <c r="C3871" s="18">
        <v>59.18</v>
      </c>
    </row>
    <row r="3872" spans="1:3">
      <c r="A3872" s="21">
        <v>42068</v>
      </c>
      <c r="B3872" s="18">
        <v>50.76</v>
      </c>
      <c r="C3872" s="18">
        <v>60.33</v>
      </c>
    </row>
    <row r="3873" spans="1:3">
      <c r="A3873" s="21">
        <v>42069</v>
      </c>
      <c r="B3873" s="18">
        <v>49.61</v>
      </c>
      <c r="C3873" s="18">
        <v>59.15</v>
      </c>
    </row>
    <row r="3874" spans="1:3">
      <c r="A3874" s="21">
        <v>42072</v>
      </c>
      <c r="B3874" s="18">
        <v>49.95</v>
      </c>
      <c r="C3874" s="18">
        <v>58.67</v>
      </c>
    </row>
    <row r="3875" spans="1:3">
      <c r="A3875" s="21">
        <v>42073</v>
      </c>
      <c r="B3875" s="18">
        <v>48.42</v>
      </c>
      <c r="C3875" s="18">
        <v>55.95</v>
      </c>
    </row>
    <row r="3876" spans="1:3">
      <c r="A3876" s="21">
        <v>42074</v>
      </c>
      <c r="B3876" s="18">
        <v>48.06</v>
      </c>
      <c r="C3876" s="18">
        <v>56.46</v>
      </c>
    </row>
    <row r="3877" spans="1:3">
      <c r="A3877" s="21">
        <v>42075</v>
      </c>
      <c r="B3877" s="18">
        <v>47.12</v>
      </c>
      <c r="C3877" s="18">
        <v>56.66</v>
      </c>
    </row>
    <row r="3878" spans="1:3">
      <c r="A3878" s="21">
        <v>42076</v>
      </c>
      <c r="B3878" s="18">
        <v>44.88</v>
      </c>
      <c r="C3878" s="18">
        <v>54.8</v>
      </c>
    </row>
    <row r="3879" spans="1:3">
      <c r="A3879" s="21">
        <v>42079</v>
      </c>
      <c r="B3879" s="18">
        <v>43.93</v>
      </c>
      <c r="C3879" s="18">
        <v>52</v>
      </c>
    </row>
    <row r="3880" spans="1:3">
      <c r="A3880" s="21">
        <v>42080</v>
      </c>
      <c r="B3880" s="18">
        <v>43.39</v>
      </c>
      <c r="C3880" s="18">
        <v>52.17</v>
      </c>
    </row>
    <row r="3881" spans="1:3">
      <c r="A3881" s="21">
        <v>42081</v>
      </c>
      <c r="B3881" s="18">
        <v>44.63</v>
      </c>
      <c r="C3881" s="18">
        <v>52.59</v>
      </c>
    </row>
    <row r="3882" spans="1:3">
      <c r="A3882" s="21">
        <v>42082</v>
      </c>
      <c r="B3882" s="18">
        <v>44.02</v>
      </c>
      <c r="C3882" s="18">
        <v>52.96</v>
      </c>
    </row>
    <row r="3883" spans="1:3">
      <c r="A3883" s="21">
        <v>42083</v>
      </c>
      <c r="B3883" s="18">
        <v>46</v>
      </c>
      <c r="C3883" s="18">
        <v>53.88</v>
      </c>
    </row>
    <row r="3884" spans="1:3">
      <c r="A3884" s="21">
        <v>42086</v>
      </c>
      <c r="B3884" s="18">
        <v>47.4</v>
      </c>
      <c r="C3884" s="18">
        <v>53.82</v>
      </c>
    </row>
    <row r="3885" spans="1:3">
      <c r="A3885" s="21">
        <v>42087</v>
      </c>
      <c r="B3885" s="18">
        <v>47.03</v>
      </c>
      <c r="C3885" s="18">
        <v>53.61</v>
      </c>
    </row>
    <row r="3886" spans="1:3">
      <c r="A3886" s="21">
        <v>42088</v>
      </c>
      <c r="B3886" s="18">
        <v>48.75</v>
      </c>
      <c r="C3886" s="18">
        <v>54.18</v>
      </c>
    </row>
    <row r="3887" spans="1:3">
      <c r="A3887" s="21">
        <v>42089</v>
      </c>
      <c r="B3887" s="18">
        <v>51.41</v>
      </c>
      <c r="C3887" s="18">
        <v>57.02</v>
      </c>
    </row>
    <row r="3888" spans="1:3">
      <c r="A3888" s="21">
        <v>42090</v>
      </c>
      <c r="B3888" s="18">
        <v>48.83</v>
      </c>
      <c r="C3888" s="18">
        <v>56.44</v>
      </c>
    </row>
    <row r="3889" spans="1:3">
      <c r="A3889" s="21">
        <v>42093</v>
      </c>
      <c r="B3889" s="18">
        <v>48.66</v>
      </c>
      <c r="C3889" s="18">
        <v>53.99</v>
      </c>
    </row>
    <row r="3890" spans="1:3">
      <c r="A3890" s="21">
        <v>42094</v>
      </c>
      <c r="B3890" s="18">
        <v>47.72</v>
      </c>
      <c r="C3890" s="18">
        <v>53.69</v>
      </c>
    </row>
    <row r="3891" spans="1:3">
      <c r="A3891" s="21">
        <v>42095</v>
      </c>
      <c r="B3891" s="18">
        <v>50.12</v>
      </c>
      <c r="C3891" s="18">
        <v>55.73</v>
      </c>
    </row>
    <row r="3892" spans="1:3">
      <c r="A3892" s="21">
        <v>42096</v>
      </c>
      <c r="B3892" s="18">
        <v>49.13</v>
      </c>
      <c r="C3892" s="18">
        <v>55.73</v>
      </c>
    </row>
    <row r="3893" spans="1:3">
      <c r="A3893" s="21">
        <v>42100</v>
      </c>
      <c r="B3893" s="18">
        <v>52.08</v>
      </c>
      <c r="C3893" s="18">
        <v>55.73</v>
      </c>
    </row>
    <row r="3894" spans="1:3">
      <c r="A3894" s="21">
        <v>42101</v>
      </c>
      <c r="B3894" s="18">
        <v>53.95</v>
      </c>
      <c r="C3894" s="18">
        <v>57.55</v>
      </c>
    </row>
    <row r="3895" spans="1:3">
      <c r="A3895" s="21">
        <v>42102</v>
      </c>
      <c r="B3895" s="18">
        <v>50.44</v>
      </c>
      <c r="C3895" s="18">
        <v>56.42</v>
      </c>
    </row>
    <row r="3896" spans="1:3">
      <c r="A3896" s="21">
        <v>42103</v>
      </c>
      <c r="B3896" s="18">
        <v>50.79</v>
      </c>
      <c r="C3896" s="18">
        <v>56.04</v>
      </c>
    </row>
    <row r="3897" spans="1:3">
      <c r="A3897" s="21">
        <v>42104</v>
      </c>
      <c r="B3897" s="18">
        <v>51.63</v>
      </c>
      <c r="C3897" s="18">
        <v>56.82</v>
      </c>
    </row>
    <row r="3898" spans="1:3">
      <c r="A3898" s="21">
        <v>42107</v>
      </c>
      <c r="B3898" s="18">
        <v>51.95</v>
      </c>
      <c r="C3898" s="18">
        <v>57.14</v>
      </c>
    </row>
    <row r="3899" spans="1:3">
      <c r="A3899" s="21">
        <v>42108</v>
      </c>
      <c r="B3899" s="18">
        <v>53.3</v>
      </c>
      <c r="C3899" s="18">
        <v>57.69</v>
      </c>
    </row>
    <row r="3900" spans="1:3">
      <c r="A3900" s="21">
        <v>42109</v>
      </c>
      <c r="B3900" s="18">
        <v>56.25</v>
      </c>
      <c r="C3900" s="18">
        <v>59.32</v>
      </c>
    </row>
    <row r="3901" spans="1:3">
      <c r="A3901" s="21">
        <v>42110</v>
      </c>
      <c r="B3901" s="18">
        <v>56.69</v>
      </c>
      <c r="C3901" s="18">
        <v>60.13</v>
      </c>
    </row>
    <row r="3902" spans="1:3">
      <c r="A3902" s="21">
        <v>42111</v>
      </c>
      <c r="B3902" s="18">
        <v>55.71</v>
      </c>
      <c r="C3902" s="18">
        <v>61.31</v>
      </c>
    </row>
    <row r="3903" spans="1:3">
      <c r="A3903" s="21">
        <v>42114</v>
      </c>
      <c r="B3903" s="18">
        <v>56.37</v>
      </c>
      <c r="C3903" s="18">
        <v>61.2</v>
      </c>
    </row>
    <row r="3904" spans="1:3">
      <c r="A3904" s="21">
        <v>42115</v>
      </c>
      <c r="B3904" s="18">
        <v>55.58</v>
      </c>
      <c r="C3904" s="18">
        <v>60.12</v>
      </c>
    </row>
    <row r="3905" spans="1:3">
      <c r="A3905" s="21">
        <v>42116</v>
      </c>
      <c r="B3905" s="18">
        <v>56.17</v>
      </c>
      <c r="C3905" s="18">
        <v>60.12</v>
      </c>
    </row>
    <row r="3906" spans="1:3">
      <c r="A3906" s="21">
        <v>42117</v>
      </c>
      <c r="B3906" s="18">
        <v>56.59</v>
      </c>
      <c r="C3906" s="18">
        <v>62.66</v>
      </c>
    </row>
    <row r="3907" spans="1:3">
      <c r="A3907" s="21">
        <v>42118</v>
      </c>
      <c r="B3907" s="18">
        <v>55.98</v>
      </c>
      <c r="C3907" s="18">
        <v>62.96</v>
      </c>
    </row>
    <row r="3908" spans="1:3">
      <c r="A3908" s="21">
        <v>42121</v>
      </c>
      <c r="B3908" s="18">
        <v>55.56</v>
      </c>
      <c r="C3908" s="18">
        <v>62.86</v>
      </c>
    </row>
    <row r="3909" spans="1:3">
      <c r="A3909" s="21">
        <v>42122</v>
      </c>
      <c r="B3909" s="18">
        <v>57.05</v>
      </c>
      <c r="C3909" s="18">
        <v>62.61</v>
      </c>
    </row>
    <row r="3910" spans="1:3">
      <c r="A3910" s="21">
        <v>42123</v>
      </c>
      <c r="B3910" s="18">
        <v>58.55</v>
      </c>
      <c r="C3910" s="18">
        <v>63.97</v>
      </c>
    </row>
    <row r="3911" spans="1:3">
      <c r="A3911" s="21">
        <v>42124</v>
      </c>
      <c r="B3911" s="18">
        <v>59.62</v>
      </c>
      <c r="C3911" s="18">
        <v>63.9</v>
      </c>
    </row>
    <row r="3912" spans="1:3">
      <c r="A3912" s="21">
        <v>42125</v>
      </c>
      <c r="B3912" s="18">
        <v>59.1</v>
      </c>
      <c r="C3912" s="18">
        <v>64.13</v>
      </c>
    </row>
    <row r="3913" spans="1:3">
      <c r="A3913" s="21">
        <v>42128</v>
      </c>
      <c r="B3913" s="18">
        <v>58.92</v>
      </c>
      <c r="C3913" s="18">
        <v>64.62</v>
      </c>
    </row>
    <row r="3914" spans="1:3">
      <c r="A3914" s="21">
        <v>42129</v>
      </c>
      <c r="B3914" s="18">
        <v>60.38</v>
      </c>
      <c r="C3914" s="18">
        <v>65.44</v>
      </c>
    </row>
    <row r="3915" spans="1:3">
      <c r="A3915" s="21">
        <v>42130</v>
      </c>
      <c r="B3915" s="18">
        <v>60.93</v>
      </c>
      <c r="C3915" s="18">
        <v>66.22</v>
      </c>
    </row>
    <row r="3916" spans="1:3">
      <c r="A3916" s="21">
        <v>42131</v>
      </c>
      <c r="B3916" s="18">
        <v>58.99</v>
      </c>
      <c r="C3916" s="18">
        <v>64.930000000000007</v>
      </c>
    </row>
    <row r="3917" spans="1:3">
      <c r="A3917" s="21">
        <v>42132</v>
      </c>
      <c r="B3917" s="18">
        <v>59.41</v>
      </c>
      <c r="C3917" s="18">
        <v>63.82</v>
      </c>
    </row>
    <row r="3918" spans="1:3">
      <c r="A3918" s="21">
        <v>42135</v>
      </c>
      <c r="B3918" s="18">
        <v>59.23</v>
      </c>
      <c r="C3918" s="18">
        <v>62.82</v>
      </c>
    </row>
    <row r="3919" spans="1:3">
      <c r="A3919" s="21">
        <v>42136</v>
      </c>
      <c r="B3919" s="18">
        <v>60.72</v>
      </c>
      <c r="C3919" s="18">
        <v>65.09</v>
      </c>
    </row>
    <row r="3920" spans="1:3">
      <c r="A3920" s="21">
        <v>42137</v>
      </c>
      <c r="B3920" s="18">
        <v>60.5</v>
      </c>
      <c r="C3920" s="18">
        <v>66.33</v>
      </c>
    </row>
    <row r="3921" spans="1:3">
      <c r="A3921" s="21">
        <v>42138</v>
      </c>
      <c r="B3921" s="18">
        <v>59.89</v>
      </c>
      <c r="C3921" s="18">
        <v>65.58</v>
      </c>
    </row>
    <row r="3922" spans="1:3">
      <c r="A3922" s="21">
        <v>42139</v>
      </c>
      <c r="B3922" s="18">
        <v>59.73</v>
      </c>
      <c r="C3922" s="18">
        <v>64.69</v>
      </c>
    </row>
    <row r="3923" spans="1:3">
      <c r="A3923" s="21">
        <v>42142</v>
      </c>
      <c r="B3923" s="18">
        <v>59.44</v>
      </c>
      <c r="C3923" s="18">
        <v>65.150000000000006</v>
      </c>
    </row>
    <row r="3924" spans="1:3">
      <c r="A3924" s="21">
        <v>42143</v>
      </c>
      <c r="B3924" s="18">
        <v>57.3</v>
      </c>
      <c r="C3924" s="18">
        <v>63.48</v>
      </c>
    </row>
    <row r="3925" spans="1:3">
      <c r="A3925" s="21">
        <v>42144</v>
      </c>
      <c r="B3925" s="18">
        <v>58.96</v>
      </c>
      <c r="C3925" s="18">
        <v>63.52</v>
      </c>
    </row>
    <row r="3926" spans="1:3">
      <c r="A3926" s="21">
        <v>42145</v>
      </c>
      <c r="B3926" s="18">
        <v>60.18</v>
      </c>
      <c r="C3926" s="18">
        <v>64.7</v>
      </c>
    </row>
    <row r="3927" spans="1:3">
      <c r="A3927" s="21">
        <v>42146</v>
      </c>
      <c r="B3927" s="18">
        <v>58.88</v>
      </c>
      <c r="C3927" s="18">
        <v>64.7</v>
      </c>
    </row>
    <row r="3928" spans="1:3">
      <c r="A3928" s="21">
        <v>42149</v>
      </c>
      <c r="B3928" s="18">
        <v>58.88</v>
      </c>
      <c r="C3928" s="18">
        <v>64.52</v>
      </c>
    </row>
    <row r="3929" spans="1:3">
      <c r="A3929" s="21">
        <v>42150</v>
      </c>
      <c r="B3929" s="18">
        <v>57.29</v>
      </c>
      <c r="C3929" s="18">
        <v>61.65</v>
      </c>
    </row>
    <row r="3930" spans="1:3">
      <c r="A3930" s="21">
        <v>42151</v>
      </c>
      <c r="B3930" s="18">
        <v>57.51</v>
      </c>
      <c r="C3930" s="18">
        <v>61.35</v>
      </c>
    </row>
    <row r="3931" spans="1:3">
      <c r="A3931" s="21">
        <v>42152</v>
      </c>
      <c r="B3931" s="18">
        <v>57.69</v>
      </c>
      <c r="C3931" s="18">
        <v>60.12</v>
      </c>
    </row>
    <row r="3932" spans="1:3">
      <c r="A3932" s="21">
        <v>42153</v>
      </c>
      <c r="B3932" s="18">
        <v>60.25</v>
      </c>
      <c r="C3932" s="18">
        <v>63.16</v>
      </c>
    </row>
    <row r="3933" spans="1:3">
      <c r="A3933" s="21">
        <v>42156</v>
      </c>
      <c r="B3933" s="18">
        <v>60.24</v>
      </c>
      <c r="C3933" s="18">
        <v>62.87</v>
      </c>
    </row>
    <row r="3934" spans="1:3">
      <c r="A3934" s="21"/>
      <c r="B3934" s="18"/>
      <c r="C3934" s="1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Since 2000</vt:lpstr>
      <vt:lpstr>Crude Price</vt:lpstr>
    </vt:vector>
  </TitlesOfParts>
  <Company>For Internal Use Only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Reardon, Michael</dc:creator>
  <cp:lastModifiedBy>John Mount</cp:lastModifiedBy>
  <dcterms:created xsi:type="dcterms:W3CDTF">2015-06-09T21:19:41Z</dcterms:created>
  <dcterms:modified xsi:type="dcterms:W3CDTF">2015-06-23T21:47:27Z</dcterms:modified>
</cp:coreProperties>
</file>