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norm/Documents/ncsu/s2024/or501/project/data/"/>
    </mc:Choice>
  </mc:AlternateContent>
  <xr:revisionPtr revIDLastSave="0" documentId="13_ncr:1_{9922CFD7-090A-3249-8946-A56AEFA348C3}" xr6:coauthVersionLast="47" xr6:coauthVersionMax="47" xr10:uidLastSave="{00000000-0000-0000-0000-000000000000}"/>
  <bookViews>
    <workbookView xWindow="200" yWindow="620" windowWidth="33400" windowHeight="26400" xr2:uid="{1EF080A2-345E-1C45-95C5-384531A32AB6}"/>
  </bookViews>
  <sheets>
    <sheet name="Sheet1" sheetId="1" r:id="rId1"/>
  </sheets>
  <definedNames>
    <definedName name="solver_adj" localSheetId="0" hidden="1">Sheet1!$U$4:$Y$43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Sheet1!$AN$44</definedName>
    <definedName name="solver_lhs2" localSheetId="0" hidden="1">Sheet1!$U$44:$Y$44</definedName>
    <definedName name="solver_lhs3" localSheetId="0" hidden="1">Sheet1!$U$4:$Y$43</definedName>
    <definedName name="solver_lhs4" localSheetId="0" hidden="1">Sheet1!$U$87:$Y$87</definedName>
    <definedName name="solver_lhs5" localSheetId="0" hidden="1">Sheet1!$Z$4:$Z$43</definedName>
    <definedName name="solver_lhs6" localSheetId="0" hidden="1">Sheet1!$Z$4:$Z$43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Sheet1!$AD$47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5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1</definedName>
    <definedName name="solver_rhs2" localSheetId="0" hidden="1">1</definedName>
    <definedName name="solver_rhs3" localSheetId="0" hidden="1">"binary"</definedName>
    <definedName name="solver_rhs4" localSheetId="0" hidden="1">Sheet1!$U$88:$Y$88</definedName>
    <definedName name="solver_rhs5" localSheetId="0" hidden="1">1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88" i="1" s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47" i="1"/>
  <c r="Z5" i="1"/>
  <c r="AR5" i="1" s="1"/>
  <c r="Z6" i="1"/>
  <c r="AN6" i="1" s="1"/>
  <c r="Z7" i="1"/>
  <c r="AN7" i="1" s="1"/>
  <c r="Z8" i="1"/>
  <c r="AR8" i="1" s="1"/>
  <c r="Z9" i="1"/>
  <c r="AO9" i="1" s="1"/>
  <c r="Z10" i="1"/>
  <c r="AN10" i="1" s="1"/>
  <c r="Z11" i="1"/>
  <c r="AR11" i="1" s="1"/>
  <c r="Z12" i="1"/>
  <c r="AP12" i="1" s="1"/>
  <c r="Z13" i="1"/>
  <c r="AN13" i="1" s="1"/>
  <c r="Z14" i="1"/>
  <c r="AR14" i="1" s="1"/>
  <c r="Z15" i="1"/>
  <c r="AN15" i="1" s="1"/>
  <c r="Z16" i="1"/>
  <c r="AN16" i="1" s="1"/>
  <c r="Z17" i="1"/>
  <c r="AR17" i="1" s="1"/>
  <c r="Z18" i="1"/>
  <c r="AN18" i="1" s="1"/>
  <c r="Z19" i="1"/>
  <c r="AN19" i="1" s="1"/>
  <c r="Z20" i="1"/>
  <c r="AR20" i="1" s="1"/>
  <c r="Z21" i="1"/>
  <c r="AQ21" i="1" s="1"/>
  <c r="Z22" i="1"/>
  <c r="AN22" i="1" s="1"/>
  <c r="Z23" i="1"/>
  <c r="AR23" i="1" s="1"/>
  <c r="Z24" i="1"/>
  <c r="AP24" i="1" s="1"/>
  <c r="Z25" i="1"/>
  <c r="AN25" i="1" s="1"/>
  <c r="Z26" i="1"/>
  <c r="AR26" i="1" s="1"/>
  <c r="Z27" i="1"/>
  <c r="AN27" i="1" s="1"/>
  <c r="Z28" i="1"/>
  <c r="AN28" i="1" s="1"/>
  <c r="Z29" i="1"/>
  <c r="AR29" i="1" s="1"/>
  <c r="Z30" i="1"/>
  <c r="AN30" i="1" s="1"/>
  <c r="Z31" i="1"/>
  <c r="AN31" i="1" s="1"/>
  <c r="Z32" i="1"/>
  <c r="AR32" i="1" s="1"/>
  <c r="Z33" i="1"/>
  <c r="AQ33" i="1" s="1"/>
  <c r="Z34" i="1"/>
  <c r="AN34" i="1" s="1"/>
  <c r="Z35" i="1"/>
  <c r="AR35" i="1" s="1"/>
  <c r="Z36" i="1"/>
  <c r="AP36" i="1" s="1"/>
  <c r="Z37" i="1"/>
  <c r="AN37" i="1" s="1"/>
  <c r="Z38" i="1"/>
  <c r="AR38" i="1" s="1"/>
  <c r="Z39" i="1"/>
  <c r="AN39" i="1" s="1"/>
  <c r="Z40" i="1"/>
  <c r="AN40" i="1" s="1"/>
  <c r="Z41" i="1"/>
  <c r="AR41" i="1" s="1"/>
  <c r="Z42" i="1"/>
  <c r="AN42" i="1" s="1"/>
  <c r="Z43" i="1"/>
  <c r="AN43" i="1" s="1"/>
  <c r="Z4" i="1"/>
  <c r="AS4" i="1" s="1"/>
  <c r="V44" i="1"/>
  <c r="W44" i="1"/>
  <c r="X44" i="1"/>
  <c r="Y44" i="1"/>
  <c r="U4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K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D27" i="1"/>
  <c r="AE27" i="1"/>
  <c r="AF27" i="1"/>
  <c r="AG27" i="1"/>
  <c r="AH27" i="1"/>
  <c r="AI27" i="1"/>
  <c r="AJ27" i="1"/>
  <c r="AK27" i="1"/>
  <c r="AD28" i="1"/>
  <c r="AE28" i="1"/>
  <c r="AF28" i="1"/>
  <c r="AG28" i="1"/>
  <c r="AH28" i="1"/>
  <c r="AI28" i="1"/>
  <c r="AJ28" i="1"/>
  <c r="AK28" i="1"/>
  <c r="AD29" i="1"/>
  <c r="AE29" i="1"/>
  <c r="AF29" i="1"/>
  <c r="AG29" i="1"/>
  <c r="AH29" i="1"/>
  <c r="AI29" i="1"/>
  <c r="AJ29" i="1"/>
  <c r="AK29" i="1"/>
  <c r="AD30" i="1"/>
  <c r="AE30" i="1"/>
  <c r="AF30" i="1"/>
  <c r="AG30" i="1"/>
  <c r="AH30" i="1"/>
  <c r="AI30" i="1"/>
  <c r="AJ30" i="1"/>
  <c r="AK30" i="1"/>
  <c r="AD31" i="1"/>
  <c r="AE31" i="1"/>
  <c r="AF31" i="1"/>
  <c r="AG31" i="1"/>
  <c r="AH31" i="1"/>
  <c r="AI31" i="1"/>
  <c r="AJ31" i="1"/>
  <c r="AK31" i="1"/>
  <c r="AD32" i="1"/>
  <c r="AE32" i="1"/>
  <c r="AF32" i="1"/>
  <c r="AG32" i="1"/>
  <c r="AH32" i="1"/>
  <c r="AI32" i="1"/>
  <c r="AJ32" i="1"/>
  <c r="AK32" i="1"/>
  <c r="AD33" i="1"/>
  <c r="AE33" i="1"/>
  <c r="AF33" i="1"/>
  <c r="AG33" i="1"/>
  <c r="AH33" i="1"/>
  <c r="AI33" i="1"/>
  <c r="AJ33" i="1"/>
  <c r="AK33" i="1"/>
  <c r="AD34" i="1"/>
  <c r="AE34" i="1"/>
  <c r="AF34" i="1"/>
  <c r="AG34" i="1"/>
  <c r="AH34" i="1"/>
  <c r="AI34" i="1"/>
  <c r="AJ34" i="1"/>
  <c r="AK34" i="1"/>
  <c r="AD35" i="1"/>
  <c r="AE35" i="1"/>
  <c r="AF35" i="1"/>
  <c r="AG35" i="1"/>
  <c r="AH35" i="1"/>
  <c r="AI35" i="1"/>
  <c r="AJ35" i="1"/>
  <c r="AK35" i="1"/>
  <c r="AD36" i="1"/>
  <c r="AE36" i="1"/>
  <c r="AF36" i="1"/>
  <c r="AG36" i="1"/>
  <c r="AH36" i="1"/>
  <c r="AI36" i="1"/>
  <c r="AJ36" i="1"/>
  <c r="AK36" i="1"/>
  <c r="AD37" i="1"/>
  <c r="AE37" i="1"/>
  <c r="AF37" i="1"/>
  <c r="AG37" i="1"/>
  <c r="AH37" i="1"/>
  <c r="AI37" i="1"/>
  <c r="AJ37" i="1"/>
  <c r="AK37" i="1"/>
  <c r="AD38" i="1"/>
  <c r="AE38" i="1"/>
  <c r="AF38" i="1"/>
  <c r="AG38" i="1"/>
  <c r="AH38" i="1"/>
  <c r="AI38" i="1"/>
  <c r="AJ38" i="1"/>
  <c r="AK38" i="1"/>
  <c r="AD39" i="1"/>
  <c r="AE39" i="1"/>
  <c r="AF39" i="1"/>
  <c r="AG39" i="1"/>
  <c r="AH39" i="1"/>
  <c r="AI39" i="1"/>
  <c r="AJ39" i="1"/>
  <c r="AK39" i="1"/>
  <c r="AD40" i="1"/>
  <c r="AE40" i="1"/>
  <c r="AF40" i="1"/>
  <c r="AG40" i="1"/>
  <c r="AH40" i="1"/>
  <c r="AI40" i="1"/>
  <c r="AJ40" i="1"/>
  <c r="AK40" i="1"/>
  <c r="AD41" i="1"/>
  <c r="AE41" i="1"/>
  <c r="AF41" i="1"/>
  <c r="AG41" i="1"/>
  <c r="AH41" i="1"/>
  <c r="AI41" i="1"/>
  <c r="AJ41" i="1"/>
  <c r="AK41" i="1"/>
  <c r="AD42" i="1"/>
  <c r="AE42" i="1"/>
  <c r="AF42" i="1"/>
  <c r="AG42" i="1"/>
  <c r="AH42" i="1"/>
  <c r="AI42" i="1"/>
  <c r="AJ42" i="1"/>
  <c r="AK42" i="1"/>
  <c r="AD43" i="1"/>
  <c r="AE43" i="1"/>
  <c r="AF43" i="1"/>
  <c r="AG43" i="1"/>
  <c r="AH43" i="1"/>
  <c r="AI43" i="1"/>
  <c r="AJ43" i="1"/>
  <c r="AK43" i="1"/>
  <c r="AE4" i="1"/>
  <c r="AF4" i="1"/>
  <c r="AG4" i="1"/>
  <c r="AH4" i="1"/>
  <c r="AI4" i="1"/>
  <c r="AJ4" i="1"/>
  <c r="AK4" i="1"/>
  <c r="AD4" i="1"/>
  <c r="V2" i="1"/>
  <c r="V88" i="1" s="1"/>
  <c r="W2" i="1"/>
  <c r="W88" i="1" s="1"/>
  <c r="X2" i="1"/>
  <c r="X88" i="1" s="1"/>
  <c r="Y2" i="1"/>
  <c r="Y88" i="1" s="1"/>
  <c r="U87" i="1" l="1"/>
  <c r="Y87" i="1"/>
  <c r="X87" i="1"/>
  <c r="W87" i="1"/>
  <c r="V87" i="1"/>
  <c r="AT38" i="1"/>
  <c r="AU40" i="1"/>
  <c r="AQ27" i="1"/>
  <c r="AP27" i="1"/>
  <c r="AO27" i="1"/>
  <c r="AU26" i="1"/>
  <c r="AR25" i="1"/>
  <c r="AS15" i="1"/>
  <c r="AU13" i="1"/>
  <c r="AR15" i="1"/>
  <c r="AQ38" i="1"/>
  <c r="AP38" i="1"/>
  <c r="AT13" i="1"/>
  <c r="AO38" i="1"/>
  <c r="AS13" i="1"/>
  <c r="AR36" i="1"/>
  <c r="AR13" i="1"/>
  <c r="AQ36" i="1"/>
  <c r="AQ13" i="1"/>
  <c r="AN32" i="1"/>
  <c r="AQ25" i="1"/>
  <c r="AQ35" i="1"/>
  <c r="AP25" i="1"/>
  <c r="AP13" i="1"/>
  <c r="AN35" i="1"/>
  <c r="AR24" i="1"/>
  <c r="AT10" i="1"/>
  <c r="AO4" i="1"/>
  <c r="AU34" i="1"/>
  <c r="AQ24" i="1"/>
  <c r="AS10" i="1"/>
  <c r="AU43" i="1"/>
  <c r="AT34" i="1"/>
  <c r="AQ23" i="1"/>
  <c r="AN8" i="1"/>
  <c r="AN41" i="1"/>
  <c r="AS34" i="1"/>
  <c r="AT15" i="1"/>
  <c r="AU7" i="1"/>
  <c r="AU18" i="1"/>
  <c r="AT40" i="1"/>
  <c r="AO29" i="1"/>
  <c r="AP15" i="1"/>
  <c r="AO41" i="1"/>
  <c r="AU38" i="1"/>
  <c r="AQ30" i="1"/>
  <c r="AR27" i="1"/>
  <c r="AS25" i="1"/>
  <c r="AU19" i="1"/>
  <c r="AU15" i="1"/>
  <c r="AN14" i="1"/>
  <c r="AT42" i="1"/>
  <c r="AT39" i="1"/>
  <c r="AU37" i="1"/>
  <c r="AU28" i="1"/>
  <c r="AQ26" i="1"/>
  <c r="AQ6" i="1"/>
  <c r="AR42" i="1"/>
  <c r="AS39" i="1"/>
  <c r="AT37" i="1"/>
  <c r="AT28" i="1"/>
  <c r="AP26" i="1"/>
  <c r="AN23" i="1"/>
  <c r="AO17" i="1"/>
  <c r="AU14" i="1"/>
  <c r="AR12" i="1"/>
  <c r="AP6" i="1"/>
  <c r="AP18" i="1"/>
  <c r="AU42" i="1"/>
  <c r="AU39" i="1"/>
  <c r="AN38" i="1"/>
  <c r="AN29" i="1"/>
  <c r="AT26" i="1"/>
  <c r="AR6" i="1"/>
  <c r="AQ42" i="1"/>
  <c r="AR39" i="1"/>
  <c r="AS37" i="1"/>
  <c r="AU31" i="1"/>
  <c r="AS28" i="1"/>
  <c r="AO26" i="1"/>
  <c r="AU22" i="1"/>
  <c r="AN17" i="1"/>
  <c r="AT14" i="1"/>
  <c r="AQ12" i="1"/>
  <c r="AO6" i="1"/>
  <c r="AQ18" i="1"/>
  <c r="AS40" i="1"/>
  <c r="AQ17" i="1"/>
  <c r="AO15" i="1"/>
  <c r="AP42" i="1"/>
  <c r="AQ39" i="1"/>
  <c r="AR37" i="1"/>
  <c r="AU30" i="1"/>
  <c r="AU27" i="1"/>
  <c r="AN26" i="1"/>
  <c r="AT22" i="1"/>
  <c r="AU16" i="1"/>
  <c r="AQ14" i="1"/>
  <c r="AQ11" i="1"/>
  <c r="AQ5" i="1"/>
  <c r="AQ29" i="1"/>
  <c r="AQ15" i="1"/>
  <c r="AQ41" i="1"/>
  <c r="AP39" i="1"/>
  <c r="AQ37" i="1"/>
  <c r="AT30" i="1"/>
  <c r="AT27" i="1"/>
  <c r="AU25" i="1"/>
  <c r="AS22" i="1"/>
  <c r="AT16" i="1"/>
  <c r="AP14" i="1"/>
  <c r="AN11" i="1"/>
  <c r="AP5" i="1"/>
  <c r="AP30" i="1"/>
  <c r="AR18" i="1"/>
  <c r="AP29" i="1"/>
  <c r="AU6" i="1"/>
  <c r="AP17" i="1"/>
  <c r="AP41" i="1"/>
  <c r="AO39" i="1"/>
  <c r="AP37" i="1"/>
  <c r="AR30" i="1"/>
  <c r="AS27" i="1"/>
  <c r="AT25" i="1"/>
  <c r="AN20" i="1"/>
  <c r="AS16" i="1"/>
  <c r="AO14" i="1"/>
  <c r="AU10" i="1"/>
  <c r="AN5" i="1"/>
  <c r="AR4" i="1"/>
  <c r="AU36" i="1"/>
  <c r="AU33" i="1"/>
  <c r="AQ32" i="1"/>
  <c r="AU24" i="1"/>
  <c r="AU21" i="1"/>
  <c r="AQ20" i="1"/>
  <c r="AU12" i="1"/>
  <c r="AU9" i="1"/>
  <c r="AQ8" i="1"/>
  <c r="AQ4" i="1"/>
  <c r="AT36" i="1"/>
  <c r="AP35" i="1"/>
  <c r="AT33" i="1"/>
  <c r="AP32" i="1"/>
  <c r="AT24" i="1"/>
  <c r="AP23" i="1"/>
  <c r="AT21" i="1"/>
  <c r="AP20" i="1"/>
  <c r="AT18" i="1"/>
  <c r="AT12" i="1"/>
  <c r="AP11" i="1"/>
  <c r="AT9" i="1"/>
  <c r="AP8" i="1"/>
  <c r="AT6" i="1"/>
  <c r="AP4" i="1"/>
  <c r="AS42" i="1"/>
  <c r="AS36" i="1"/>
  <c r="AO35" i="1"/>
  <c r="AS33" i="1"/>
  <c r="AO32" i="1"/>
  <c r="AS30" i="1"/>
  <c r="AS24" i="1"/>
  <c r="AO23" i="1"/>
  <c r="AS21" i="1"/>
  <c r="AO20" i="1"/>
  <c r="AS18" i="1"/>
  <c r="AS12" i="1"/>
  <c r="AO11" i="1"/>
  <c r="AS9" i="1"/>
  <c r="AO8" i="1"/>
  <c r="AS6" i="1"/>
  <c r="AO5" i="1"/>
  <c r="AQ9" i="1"/>
  <c r="AP33" i="1"/>
  <c r="AP9" i="1"/>
  <c r="AS43" i="1"/>
  <c r="AO42" i="1"/>
  <c r="AO36" i="1"/>
  <c r="AO33" i="1"/>
  <c r="AS31" i="1"/>
  <c r="AO30" i="1"/>
  <c r="AO24" i="1"/>
  <c r="AO21" i="1"/>
  <c r="AS19" i="1"/>
  <c r="AO18" i="1"/>
  <c r="AO12" i="1"/>
  <c r="AR43" i="1"/>
  <c r="AR40" i="1"/>
  <c r="AN36" i="1"/>
  <c r="AR34" i="1"/>
  <c r="AN33" i="1"/>
  <c r="AR31" i="1"/>
  <c r="AR28" i="1"/>
  <c r="AN24" i="1"/>
  <c r="AR22" i="1"/>
  <c r="AN21" i="1"/>
  <c r="AR19" i="1"/>
  <c r="AR16" i="1"/>
  <c r="AN12" i="1"/>
  <c r="AR10" i="1"/>
  <c r="AN9" i="1"/>
  <c r="AR7" i="1"/>
  <c r="AR9" i="1"/>
  <c r="AT7" i="1"/>
  <c r="AN4" i="1"/>
  <c r="AQ43" i="1"/>
  <c r="AU41" i="1"/>
  <c r="AQ40" i="1"/>
  <c r="AU35" i="1"/>
  <c r="AQ34" i="1"/>
  <c r="AU32" i="1"/>
  <c r="AQ31" i="1"/>
  <c r="AU29" i="1"/>
  <c r="AQ28" i="1"/>
  <c r="AU23" i="1"/>
  <c r="AQ22" i="1"/>
  <c r="AU20" i="1"/>
  <c r="AQ19" i="1"/>
  <c r="AU17" i="1"/>
  <c r="AQ16" i="1"/>
  <c r="AU11" i="1"/>
  <c r="AQ10" i="1"/>
  <c r="AU8" i="1"/>
  <c r="AQ7" i="1"/>
  <c r="AU5" i="1"/>
  <c r="AP21" i="1"/>
  <c r="AS7" i="1"/>
  <c r="AT41" i="1"/>
  <c r="AP40" i="1"/>
  <c r="AT35" i="1"/>
  <c r="AP34" i="1"/>
  <c r="AT32" i="1"/>
  <c r="AP31" i="1"/>
  <c r="AP28" i="1"/>
  <c r="AT23" i="1"/>
  <c r="AP22" i="1"/>
  <c r="AT20" i="1"/>
  <c r="AP19" i="1"/>
  <c r="AT17" i="1"/>
  <c r="AP16" i="1"/>
  <c r="AT11" i="1"/>
  <c r="AP10" i="1"/>
  <c r="AT8" i="1"/>
  <c r="AT5" i="1"/>
  <c r="AT43" i="1"/>
  <c r="AT31" i="1"/>
  <c r="AU4" i="1"/>
  <c r="AT29" i="1"/>
  <c r="AP7" i="1"/>
  <c r="AT4" i="1"/>
  <c r="AO43" i="1"/>
  <c r="AS41" i="1"/>
  <c r="AO40" i="1"/>
  <c r="AS38" i="1"/>
  <c r="AO37" i="1"/>
  <c r="AS35" i="1"/>
  <c r="AO34" i="1"/>
  <c r="AS32" i="1"/>
  <c r="AO31" i="1"/>
  <c r="AS29" i="1"/>
  <c r="AO28" i="1"/>
  <c r="AS26" i="1"/>
  <c r="AO25" i="1"/>
  <c r="AS23" i="1"/>
  <c r="AO22" i="1"/>
  <c r="AS20" i="1"/>
  <c r="AO19" i="1"/>
  <c r="AS17" i="1"/>
  <c r="AO16" i="1"/>
  <c r="AS14" i="1"/>
  <c r="AO13" i="1"/>
  <c r="AS11" i="1"/>
  <c r="AO10" i="1"/>
  <c r="AS8" i="1"/>
  <c r="AO7" i="1"/>
  <c r="AS5" i="1"/>
  <c r="AR33" i="1"/>
  <c r="AR21" i="1"/>
  <c r="AT19" i="1"/>
  <c r="AP43" i="1"/>
  <c r="AG44" i="1"/>
  <c r="AH44" i="1"/>
  <c r="AI44" i="1"/>
  <c r="AE44" i="1"/>
  <c r="AF44" i="1"/>
  <c r="AJ44" i="1"/>
  <c r="AK44" i="1"/>
  <c r="AD44" i="1"/>
  <c r="AI46" i="1" l="1"/>
  <c r="AI47" i="1"/>
  <c r="AK46" i="1"/>
  <c r="AK47" i="1"/>
  <c r="AJ46" i="1"/>
  <c r="AJ47" i="1"/>
  <c r="AH46" i="1"/>
  <c r="AH47" i="1"/>
  <c r="AS44" i="1"/>
  <c r="AU44" i="1"/>
  <c r="AO44" i="1"/>
  <c r="AN44" i="1"/>
  <c r="AP44" i="1"/>
  <c r="AR44" i="1"/>
  <c r="AT44" i="1"/>
  <c r="AQ44" i="1"/>
  <c r="AD47" i="1" l="1"/>
</calcChain>
</file>

<file path=xl/sharedStrings.xml><?xml version="1.0" encoding="utf-8"?>
<sst xmlns="http://schemas.openxmlformats.org/spreadsheetml/2006/main" count="243" uniqueCount="63">
  <si>
    <t>Name</t>
  </si>
  <si>
    <t>PA</t>
  </si>
  <si>
    <t>H</t>
  </si>
  <si>
    <t>BB</t>
  </si>
  <si>
    <t>HBP</t>
  </si>
  <si>
    <t>HR</t>
  </si>
  <si>
    <t>R</t>
  </si>
  <si>
    <t>RBI</t>
  </si>
  <si>
    <t>SB</t>
  </si>
  <si>
    <t>ADP</t>
  </si>
  <si>
    <t>C</t>
  </si>
  <si>
    <t>1B</t>
  </si>
  <si>
    <t>2B</t>
  </si>
  <si>
    <t>3B</t>
  </si>
  <si>
    <t>SS</t>
  </si>
  <si>
    <t>INF</t>
  </si>
  <si>
    <t>OF</t>
  </si>
  <si>
    <t>UT</t>
  </si>
  <si>
    <t>Ronald Acuña Jr.</t>
  </si>
  <si>
    <t>Mookie Betts</t>
  </si>
  <si>
    <t>Aaron Judge</t>
  </si>
  <si>
    <t>Juan Soto</t>
  </si>
  <si>
    <t>Fernando Tatis Jr.</t>
  </si>
  <si>
    <t>Adley Rutschman</t>
  </si>
  <si>
    <t>Yordan Alvarez</t>
  </si>
  <si>
    <t>Bobby Witt Jr.</t>
  </si>
  <si>
    <t>Corey Seager</t>
  </si>
  <si>
    <t>Will Smith</t>
  </si>
  <si>
    <t>Julio Rodríguez</t>
  </si>
  <si>
    <t>Shohei Ohtani</t>
  </si>
  <si>
    <t>José Ramírez</t>
  </si>
  <si>
    <t>Freddie Freeman</t>
  </si>
  <si>
    <t>Austin Riley</t>
  </si>
  <si>
    <t>Alex Bregman</t>
  </si>
  <si>
    <t>Corbin Carroll</t>
  </si>
  <si>
    <t>Rafael Devers</t>
  </si>
  <si>
    <t>Gunnar Henderson</t>
  </si>
  <si>
    <t>Mike Trout</t>
  </si>
  <si>
    <t>Francisco Lindor</t>
  </si>
  <si>
    <t>Vladimir Guerrero Jr.</t>
  </si>
  <si>
    <t>Sean Murphy</t>
  </si>
  <si>
    <t>William Contreras</t>
  </si>
  <si>
    <t>Kyle Tucker</t>
  </si>
  <si>
    <t>Trea Turner</t>
  </si>
  <si>
    <t>Bryce Harper</t>
  </si>
  <si>
    <t>Marcus Semien</t>
  </si>
  <si>
    <t>Dansby Swanson</t>
  </si>
  <si>
    <t>Matt Olson</t>
  </si>
  <si>
    <t>Cal Raleigh</t>
  </si>
  <si>
    <t>Matt Chapman</t>
  </si>
  <si>
    <t>Ketel Marte</t>
  </si>
  <si>
    <t>Gleyber Torres</t>
  </si>
  <si>
    <t>Michael Harris II</t>
  </si>
  <si>
    <t>Jose Altuve</t>
  </si>
  <si>
    <t>J.T. Realmuto</t>
  </si>
  <si>
    <t>Manny Machado</t>
  </si>
  <si>
    <t>Jonah Heim</t>
  </si>
  <si>
    <t>Willy Adames</t>
  </si>
  <si>
    <t>ADP Max</t>
  </si>
  <si>
    <t>Round</t>
  </si>
  <si>
    <t>Obj</t>
  </si>
  <si>
    <t>Actual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</si>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</sst>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 applyFill="1"/>
    <xf numFmtId="9" fontId="0" fillId="0" borderId="0" xfId="1" applyFont="1"/>
    <xf numFmtId="9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jt-realmuto/11739/stats" TargetMode="External"/><Relationship Id="rId21" Type="http://schemas.openxmlformats.org/officeDocument/2006/relationships/hyperlink" Target="https://www.fangraphs.com/players/francisco-lindor/12916/stats" TargetMode="External"/><Relationship Id="rId42" Type="http://schemas.openxmlformats.org/officeDocument/2006/relationships/hyperlink" Target="https://www.fangraphs.com/players/mookie-betts/13611/stats" TargetMode="External"/><Relationship Id="rId63" Type="http://schemas.openxmlformats.org/officeDocument/2006/relationships/hyperlink" Target="https://www.fangraphs.com/players/sean-murphy/19352/stats" TargetMode="External"/><Relationship Id="rId84" Type="http://schemas.openxmlformats.org/officeDocument/2006/relationships/hyperlink" Target="https://www.fangraphs.com/players/juan-soto/20123/stats" TargetMode="External"/><Relationship Id="rId138" Type="http://schemas.openxmlformats.org/officeDocument/2006/relationships/hyperlink" Target="https://www.fangraphs.com/players/rafael-devers/17350/stats" TargetMode="External"/><Relationship Id="rId159" Type="http://schemas.openxmlformats.org/officeDocument/2006/relationships/hyperlink" Target="https://www.fangraphs.com/players/jonah-heim/16930/stats" TargetMode="External"/><Relationship Id="rId170" Type="http://schemas.openxmlformats.org/officeDocument/2006/relationships/hyperlink" Target="https://www.fangraphs.com/players/will-smith/19197/stats" TargetMode="External"/><Relationship Id="rId191" Type="http://schemas.openxmlformats.org/officeDocument/2006/relationships/hyperlink" Target="https://www.fangraphs.com/players/cal-raleigh/21534/stats" TargetMode="External"/><Relationship Id="rId107" Type="http://schemas.openxmlformats.org/officeDocument/2006/relationships/hyperlink" Target="https://www.fangraphs.com/players/bryce-harper/11579/stats" TargetMode="External"/><Relationship Id="rId11" Type="http://schemas.openxmlformats.org/officeDocument/2006/relationships/hyperlink" Target="https://www.fangraphs.com/players/julio-rodriguez/23697/stats" TargetMode="External"/><Relationship Id="rId32" Type="http://schemas.openxmlformats.org/officeDocument/2006/relationships/hyperlink" Target="https://www.fangraphs.com/players/matt-chapman/16505/stats" TargetMode="External"/><Relationship Id="rId53" Type="http://schemas.openxmlformats.org/officeDocument/2006/relationships/hyperlink" Target="https://www.fangraphs.com/players/jose-ramirez/13510/stats" TargetMode="External"/><Relationship Id="rId74" Type="http://schemas.openxmlformats.org/officeDocument/2006/relationships/hyperlink" Target="https://www.fangraphs.com/players/gleyber-torres/16997/stats" TargetMode="External"/><Relationship Id="rId128" Type="http://schemas.openxmlformats.org/officeDocument/2006/relationships/hyperlink" Target="https://www.fangraphs.com/players/bobby-witt-jr/25764/stats" TargetMode="External"/><Relationship Id="rId149" Type="http://schemas.openxmlformats.org/officeDocument/2006/relationships/hyperlink" Target="https://www.fangraphs.com/players/dansby-swanson/18314/stats" TargetMode="External"/><Relationship Id="rId5" Type="http://schemas.openxmlformats.org/officeDocument/2006/relationships/hyperlink" Target="https://www.fangraphs.com/players/fernando-tatis-jr/19709/stats" TargetMode="External"/><Relationship Id="rId95" Type="http://schemas.openxmlformats.org/officeDocument/2006/relationships/hyperlink" Target="https://www.fangraphs.com/players/austin-riley/18360/stats" TargetMode="External"/><Relationship Id="rId160" Type="http://schemas.openxmlformats.org/officeDocument/2006/relationships/hyperlink" Target="https://www.fangraphs.com/players/willy-adames/15986/stats" TargetMode="External"/><Relationship Id="rId181" Type="http://schemas.openxmlformats.org/officeDocument/2006/relationships/hyperlink" Target="https://www.fangraphs.com/players/francisco-lindor/12916/stats" TargetMode="External"/><Relationship Id="rId22" Type="http://schemas.openxmlformats.org/officeDocument/2006/relationships/hyperlink" Target="https://www.fangraphs.com/players/vladimir-guerrero-jr/19611/stats" TargetMode="External"/><Relationship Id="rId43" Type="http://schemas.openxmlformats.org/officeDocument/2006/relationships/hyperlink" Target="https://www.fangraphs.com/players/aaron-judge/15640/stats" TargetMode="External"/><Relationship Id="rId64" Type="http://schemas.openxmlformats.org/officeDocument/2006/relationships/hyperlink" Target="https://www.fangraphs.com/players/william-contreras/20503/stats" TargetMode="External"/><Relationship Id="rId118" Type="http://schemas.openxmlformats.org/officeDocument/2006/relationships/hyperlink" Target="https://www.fangraphs.com/players/manny-machado/11493/stats" TargetMode="External"/><Relationship Id="rId139" Type="http://schemas.openxmlformats.org/officeDocument/2006/relationships/hyperlink" Target="https://www.fangraphs.com/players/gunnar-henderson/26289/stats" TargetMode="External"/><Relationship Id="rId85" Type="http://schemas.openxmlformats.org/officeDocument/2006/relationships/hyperlink" Target="https://www.fangraphs.com/players/fernando-tatis-jr/19709/stats" TargetMode="External"/><Relationship Id="rId150" Type="http://schemas.openxmlformats.org/officeDocument/2006/relationships/hyperlink" Target="https://www.fangraphs.com/players/matt-olson/14344/stats" TargetMode="External"/><Relationship Id="rId171" Type="http://schemas.openxmlformats.org/officeDocument/2006/relationships/hyperlink" Target="https://www.fangraphs.com/players/julio-rodriguez/23697/stats" TargetMode="External"/><Relationship Id="rId192" Type="http://schemas.openxmlformats.org/officeDocument/2006/relationships/hyperlink" Target="https://www.fangraphs.com/players/matt-chapman/16505/stats" TargetMode="External"/><Relationship Id="rId12" Type="http://schemas.openxmlformats.org/officeDocument/2006/relationships/hyperlink" Target="https://www.fangraphs.com/players/shohei-ohtani/19755/stats" TargetMode="External"/><Relationship Id="rId33" Type="http://schemas.openxmlformats.org/officeDocument/2006/relationships/hyperlink" Target="https://www.fangraphs.com/players/ketel-marte/13613/stats" TargetMode="External"/><Relationship Id="rId108" Type="http://schemas.openxmlformats.org/officeDocument/2006/relationships/hyperlink" Target="https://www.fangraphs.com/players/marcus-semien/12533/stats" TargetMode="External"/><Relationship Id="rId129" Type="http://schemas.openxmlformats.org/officeDocument/2006/relationships/hyperlink" Target="https://www.fangraphs.com/players/corey-seager/13624/stats" TargetMode="External"/><Relationship Id="rId54" Type="http://schemas.openxmlformats.org/officeDocument/2006/relationships/hyperlink" Target="https://www.fangraphs.com/players/freddie-freeman/5361/stats" TargetMode="External"/><Relationship Id="rId75" Type="http://schemas.openxmlformats.org/officeDocument/2006/relationships/hyperlink" Target="https://www.fangraphs.com/players/michael-harris-ii/25931/stats" TargetMode="External"/><Relationship Id="rId96" Type="http://schemas.openxmlformats.org/officeDocument/2006/relationships/hyperlink" Target="https://www.fangraphs.com/players/alex-bregman/17678/stats" TargetMode="External"/><Relationship Id="rId140" Type="http://schemas.openxmlformats.org/officeDocument/2006/relationships/hyperlink" Target="https://www.fangraphs.com/players/mike-trout/10155/stats" TargetMode="External"/><Relationship Id="rId161" Type="http://schemas.openxmlformats.org/officeDocument/2006/relationships/hyperlink" Target="https://www.fangraphs.com/players/ronald-acuna-jr/18401/stats" TargetMode="External"/><Relationship Id="rId182" Type="http://schemas.openxmlformats.org/officeDocument/2006/relationships/hyperlink" Target="https://www.fangraphs.com/players/vladimir-guerrero-jr/19611/stats" TargetMode="External"/><Relationship Id="rId6" Type="http://schemas.openxmlformats.org/officeDocument/2006/relationships/hyperlink" Target="https://www.fangraphs.com/players/adley-rutschman/26288/stats" TargetMode="External"/><Relationship Id="rId23" Type="http://schemas.openxmlformats.org/officeDocument/2006/relationships/hyperlink" Target="https://www.fangraphs.com/players/sean-murphy/19352/stats" TargetMode="External"/><Relationship Id="rId119" Type="http://schemas.openxmlformats.org/officeDocument/2006/relationships/hyperlink" Target="https://www.fangraphs.com/players/jonah-heim/16930/stats" TargetMode="External"/><Relationship Id="rId44" Type="http://schemas.openxmlformats.org/officeDocument/2006/relationships/hyperlink" Target="https://www.fangraphs.com/players/juan-soto/20123/stats" TargetMode="External"/><Relationship Id="rId65" Type="http://schemas.openxmlformats.org/officeDocument/2006/relationships/hyperlink" Target="https://www.fangraphs.com/players/kyle-tucker/18345/stats" TargetMode="External"/><Relationship Id="rId86" Type="http://schemas.openxmlformats.org/officeDocument/2006/relationships/hyperlink" Target="https://www.fangraphs.com/players/adley-rutschman/26288/stats" TargetMode="External"/><Relationship Id="rId130" Type="http://schemas.openxmlformats.org/officeDocument/2006/relationships/hyperlink" Target="https://www.fangraphs.com/players/will-smith/19197/stats" TargetMode="External"/><Relationship Id="rId151" Type="http://schemas.openxmlformats.org/officeDocument/2006/relationships/hyperlink" Target="https://www.fangraphs.com/players/cal-raleigh/21534/stats" TargetMode="External"/><Relationship Id="rId172" Type="http://schemas.openxmlformats.org/officeDocument/2006/relationships/hyperlink" Target="https://www.fangraphs.com/players/shohei-ohtani/19755/stats" TargetMode="External"/><Relationship Id="rId193" Type="http://schemas.openxmlformats.org/officeDocument/2006/relationships/hyperlink" Target="https://www.fangraphs.com/players/ketel-marte/13613/stats" TargetMode="External"/><Relationship Id="rId13" Type="http://schemas.openxmlformats.org/officeDocument/2006/relationships/hyperlink" Target="https://www.fangraphs.com/players/jose-ramirez/13510/stats" TargetMode="External"/><Relationship Id="rId109" Type="http://schemas.openxmlformats.org/officeDocument/2006/relationships/hyperlink" Target="https://www.fangraphs.com/players/dansby-swanson/18314/stats" TargetMode="External"/><Relationship Id="rId34" Type="http://schemas.openxmlformats.org/officeDocument/2006/relationships/hyperlink" Target="https://www.fangraphs.com/players/gleyber-torres/16997/stats" TargetMode="External"/><Relationship Id="rId55" Type="http://schemas.openxmlformats.org/officeDocument/2006/relationships/hyperlink" Target="https://www.fangraphs.com/players/austin-riley/18360/stats" TargetMode="External"/><Relationship Id="rId76" Type="http://schemas.openxmlformats.org/officeDocument/2006/relationships/hyperlink" Target="https://www.fangraphs.com/players/jose-altuve/5417/stats" TargetMode="External"/><Relationship Id="rId97" Type="http://schemas.openxmlformats.org/officeDocument/2006/relationships/hyperlink" Target="https://www.fangraphs.com/players/corbin-carroll/25878/stats" TargetMode="External"/><Relationship Id="rId120" Type="http://schemas.openxmlformats.org/officeDocument/2006/relationships/hyperlink" Target="https://www.fangraphs.com/players/willy-adames/15986/stats" TargetMode="External"/><Relationship Id="rId141" Type="http://schemas.openxmlformats.org/officeDocument/2006/relationships/hyperlink" Target="https://www.fangraphs.com/players/francisco-lindor/12916/stats" TargetMode="External"/><Relationship Id="rId7" Type="http://schemas.openxmlformats.org/officeDocument/2006/relationships/hyperlink" Target="https://www.fangraphs.com/players/yordan-alvarez/19556/stats" TargetMode="External"/><Relationship Id="rId71" Type="http://schemas.openxmlformats.org/officeDocument/2006/relationships/hyperlink" Target="https://www.fangraphs.com/players/cal-raleigh/21534/stats" TargetMode="External"/><Relationship Id="rId92" Type="http://schemas.openxmlformats.org/officeDocument/2006/relationships/hyperlink" Target="https://www.fangraphs.com/players/shohei-ohtani/19755/stats" TargetMode="External"/><Relationship Id="rId162" Type="http://schemas.openxmlformats.org/officeDocument/2006/relationships/hyperlink" Target="https://www.fangraphs.com/players/mookie-betts/13611/stats" TargetMode="External"/><Relationship Id="rId183" Type="http://schemas.openxmlformats.org/officeDocument/2006/relationships/hyperlink" Target="https://www.fangraphs.com/players/sean-murphy/19352/stats" TargetMode="External"/><Relationship Id="rId2" Type="http://schemas.openxmlformats.org/officeDocument/2006/relationships/hyperlink" Target="https://www.fangraphs.com/players/mookie-betts/13611/stats" TargetMode="External"/><Relationship Id="rId29" Type="http://schemas.openxmlformats.org/officeDocument/2006/relationships/hyperlink" Target="https://www.fangraphs.com/players/dansby-swanson/18314/stats" TargetMode="External"/><Relationship Id="rId24" Type="http://schemas.openxmlformats.org/officeDocument/2006/relationships/hyperlink" Target="https://www.fangraphs.com/players/william-contreras/20503/stats" TargetMode="External"/><Relationship Id="rId40" Type="http://schemas.openxmlformats.org/officeDocument/2006/relationships/hyperlink" Target="https://www.fangraphs.com/players/willy-adames/15986/stats" TargetMode="External"/><Relationship Id="rId45" Type="http://schemas.openxmlformats.org/officeDocument/2006/relationships/hyperlink" Target="https://www.fangraphs.com/players/fernando-tatis-jr/19709/stats" TargetMode="External"/><Relationship Id="rId66" Type="http://schemas.openxmlformats.org/officeDocument/2006/relationships/hyperlink" Target="https://www.fangraphs.com/players/trea-turner/16252/stats" TargetMode="External"/><Relationship Id="rId87" Type="http://schemas.openxmlformats.org/officeDocument/2006/relationships/hyperlink" Target="https://www.fangraphs.com/players/yordan-alvarez/19556/stats" TargetMode="External"/><Relationship Id="rId110" Type="http://schemas.openxmlformats.org/officeDocument/2006/relationships/hyperlink" Target="https://www.fangraphs.com/players/matt-olson/14344/stats" TargetMode="External"/><Relationship Id="rId115" Type="http://schemas.openxmlformats.org/officeDocument/2006/relationships/hyperlink" Target="https://www.fangraphs.com/players/michael-harris-ii/25931/stats" TargetMode="External"/><Relationship Id="rId131" Type="http://schemas.openxmlformats.org/officeDocument/2006/relationships/hyperlink" Target="https://www.fangraphs.com/players/julio-rodriguez/23697/stats" TargetMode="External"/><Relationship Id="rId136" Type="http://schemas.openxmlformats.org/officeDocument/2006/relationships/hyperlink" Target="https://www.fangraphs.com/players/alex-bregman/17678/stats" TargetMode="External"/><Relationship Id="rId157" Type="http://schemas.openxmlformats.org/officeDocument/2006/relationships/hyperlink" Target="https://www.fangraphs.com/players/jt-realmuto/11739/stats" TargetMode="External"/><Relationship Id="rId178" Type="http://schemas.openxmlformats.org/officeDocument/2006/relationships/hyperlink" Target="https://www.fangraphs.com/players/rafael-devers/17350/stats" TargetMode="External"/><Relationship Id="rId61" Type="http://schemas.openxmlformats.org/officeDocument/2006/relationships/hyperlink" Target="https://www.fangraphs.com/players/francisco-lindor/12916/stats" TargetMode="External"/><Relationship Id="rId82" Type="http://schemas.openxmlformats.org/officeDocument/2006/relationships/hyperlink" Target="https://www.fangraphs.com/players/mookie-betts/13611/stats" TargetMode="External"/><Relationship Id="rId152" Type="http://schemas.openxmlformats.org/officeDocument/2006/relationships/hyperlink" Target="https://www.fangraphs.com/players/matt-chapman/16505/stats" TargetMode="External"/><Relationship Id="rId173" Type="http://schemas.openxmlformats.org/officeDocument/2006/relationships/hyperlink" Target="https://www.fangraphs.com/players/jose-ramirez/13510/stats" TargetMode="External"/><Relationship Id="rId194" Type="http://schemas.openxmlformats.org/officeDocument/2006/relationships/hyperlink" Target="https://www.fangraphs.com/players/gleyber-torres/16997/stats" TargetMode="External"/><Relationship Id="rId199" Type="http://schemas.openxmlformats.org/officeDocument/2006/relationships/hyperlink" Target="https://www.fangraphs.com/players/jonah-heim/16930/stats" TargetMode="External"/><Relationship Id="rId19" Type="http://schemas.openxmlformats.org/officeDocument/2006/relationships/hyperlink" Target="https://www.fangraphs.com/players/gunnar-henderson/26289/stats" TargetMode="External"/><Relationship Id="rId14" Type="http://schemas.openxmlformats.org/officeDocument/2006/relationships/hyperlink" Target="https://www.fangraphs.com/players/freddie-freeman/5361/stats" TargetMode="External"/><Relationship Id="rId30" Type="http://schemas.openxmlformats.org/officeDocument/2006/relationships/hyperlink" Target="https://www.fangraphs.com/players/matt-olson/14344/stats" TargetMode="External"/><Relationship Id="rId35" Type="http://schemas.openxmlformats.org/officeDocument/2006/relationships/hyperlink" Target="https://www.fangraphs.com/players/michael-harris-ii/25931/stats" TargetMode="External"/><Relationship Id="rId56" Type="http://schemas.openxmlformats.org/officeDocument/2006/relationships/hyperlink" Target="https://www.fangraphs.com/players/alex-bregman/17678/stats" TargetMode="External"/><Relationship Id="rId77" Type="http://schemas.openxmlformats.org/officeDocument/2006/relationships/hyperlink" Target="https://www.fangraphs.com/players/jt-realmuto/11739/stats" TargetMode="External"/><Relationship Id="rId100" Type="http://schemas.openxmlformats.org/officeDocument/2006/relationships/hyperlink" Target="https://www.fangraphs.com/players/mike-trout/10155/stats" TargetMode="External"/><Relationship Id="rId105" Type="http://schemas.openxmlformats.org/officeDocument/2006/relationships/hyperlink" Target="https://www.fangraphs.com/players/kyle-tucker/18345/stats" TargetMode="External"/><Relationship Id="rId126" Type="http://schemas.openxmlformats.org/officeDocument/2006/relationships/hyperlink" Target="https://www.fangraphs.com/players/adley-rutschman/26288/stats" TargetMode="External"/><Relationship Id="rId147" Type="http://schemas.openxmlformats.org/officeDocument/2006/relationships/hyperlink" Target="https://www.fangraphs.com/players/bryce-harper/11579/stats" TargetMode="External"/><Relationship Id="rId168" Type="http://schemas.openxmlformats.org/officeDocument/2006/relationships/hyperlink" Target="https://www.fangraphs.com/players/bobby-witt-jr/25764/stats" TargetMode="External"/><Relationship Id="rId8" Type="http://schemas.openxmlformats.org/officeDocument/2006/relationships/hyperlink" Target="https://www.fangraphs.com/players/bobby-witt-jr/25764/stats" TargetMode="External"/><Relationship Id="rId51" Type="http://schemas.openxmlformats.org/officeDocument/2006/relationships/hyperlink" Target="https://www.fangraphs.com/players/julio-rodriguez/23697/stats" TargetMode="External"/><Relationship Id="rId72" Type="http://schemas.openxmlformats.org/officeDocument/2006/relationships/hyperlink" Target="https://www.fangraphs.com/players/matt-chapman/16505/stats" TargetMode="External"/><Relationship Id="rId93" Type="http://schemas.openxmlformats.org/officeDocument/2006/relationships/hyperlink" Target="https://www.fangraphs.com/players/jose-ramirez/13510/stats" TargetMode="External"/><Relationship Id="rId98" Type="http://schemas.openxmlformats.org/officeDocument/2006/relationships/hyperlink" Target="https://www.fangraphs.com/players/rafael-devers/17350/stats" TargetMode="External"/><Relationship Id="rId121" Type="http://schemas.openxmlformats.org/officeDocument/2006/relationships/hyperlink" Target="https://www.fangraphs.com/players/ronald-acuna-jr/18401/stats" TargetMode="External"/><Relationship Id="rId142" Type="http://schemas.openxmlformats.org/officeDocument/2006/relationships/hyperlink" Target="https://www.fangraphs.com/players/vladimir-guerrero-jr/19611/stats" TargetMode="External"/><Relationship Id="rId163" Type="http://schemas.openxmlformats.org/officeDocument/2006/relationships/hyperlink" Target="https://www.fangraphs.com/players/aaron-judge/15640/stats" TargetMode="External"/><Relationship Id="rId184" Type="http://schemas.openxmlformats.org/officeDocument/2006/relationships/hyperlink" Target="https://www.fangraphs.com/players/william-contreras/20503/stats" TargetMode="External"/><Relationship Id="rId189" Type="http://schemas.openxmlformats.org/officeDocument/2006/relationships/hyperlink" Target="https://www.fangraphs.com/players/dansby-swanson/18314/stats" TargetMode="External"/><Relationship Id="rId3" Type="http://schemas.openxmlformats.org/officeDocument/2006/relationships/hyperlink" Target="https://www.fangraphs.com/players/aaron-judge/15640/stats" TargetMode="External"/><Relationship Id="rId25" Type="http://schemas.openxmlformats.org/officeDocument/2006/relationships/hyperlink" Target="https://www.fangraphs.com/players/kyle-tucker/18345/stats" TargetMode="External"/><Relationship Id="rId46" Type="http://schemas.openxmlformats.org/officeDocument/2006/relationships/hyperlink" Target="https://www.fangraphs.com/players/adley-rutschman/26288/stats" TargetMode="External"/><Relationship Id="rId67" Type="http://schemas.openxmlformats.org/officeDocument/2006/relationships/hyperlink" Target="https://www.fangraphs.com/players/bryce-harper/11579/stats" TargetMode="External"/><Relationship Id="rId116" Type="http://schemas.openxmlformats.org/officeDocument/2006/relationships/hyperlink" Target="https://www.fangraphs.com/players/jose-altuve/5417/stats" TargetMode="External"/><Relationship Id="rId137" Type="http://schemas.openxmlformats.org/officeDocument/2006/relationships/hyperlink" Target="https://www.fangraphs.com/players/corbin-carroll/25878/stats" TargetMode="External"/><Relationship Id="rId158" Type="http://schemas.openxmlformats.org/officeDocument/2006/relationships/hyperlink" Target="https://www.fangraphs.com/players/manny-machado/11493/stats" TargetMode="External"/><Relationship Id="rId20" Type="http://schemas.openxmlformats.org/officeDocument/2006/relationships/hyperlink" Target="https://www.fangraphs.com/players/mike-trout/10155/stats" TargetMode="External"/><Relationship Id="rId41" Type="http://schemas.openxmlformats.org/officeDocument/2006/relationships/hyperlink" Target="https://www.fangraphs.com/players/ronald-acuna-jr/18401/stats" TargetMode="External"/><Relationship Id="rId62" Type="http://schemas.openxmlformats.org/officeDocument/2006/relationships/hyperlink" Target="https://www.fangraphs.com/players/vladimir-guerrero-jr/19611/stats" TargetMode="External"/><Relationship Id="rId83" Type="http://schemas.openxmlformats.org/officeDocument/2006/relationships/hyperlink" Target="https://www.fangraphs.com/players/aaron-judge/15640/stats" TargetMode="External"/><Relationship Id="rId88" Type="http://schemas.openxmlformats.org/officeDocument/2006/relationships/hyperlink" Target="https://www.fangraphs.com/players/bobby-witt-jr/25764/stats" TargetMode="External"/><Relationship Id="rId111" Type="http://schemas.openxmlformats.org/officeDocument/2006/relationships/hyperlink" Target="https://www.fangraphs.com/players/cal-raleigh/21534/stats" TargetMode="External"/><Relationship Id="rId132" Type="http://schemas.openxmlformats.org/officeDocument/2006/relationships/hyperlink" Target="https://www.fangraphs.com/players/shohei-ohtani/19755/stats" TargetMode="External"/><Relationship Id="rId153" Type="http://schemas.openxmlformats.org/officeDocument/2006/relationships/hyperlink" Target="https://www.fangraphs.com/players/ketel-marte/13613/stats" TargetMode="External"/><Relationship Id="rId174" Type="http://schemas.openxmlformats.org/officeDocument/2006/relationships/hyperlink" Target="https://www.fangraphs.com/players/freddie-freeman/5361/stats" TargetMode="External"/><Relationship Id="rId179" Type="http://schemas.openxmlformats.org/officeDocument/2006/relationships/hyperlink" Target="https://www.fangraphs.com/players/gunnar-henderson/26289/stats" TargetMode="External"/><Relationship Id="rId195" Type="http://schemas.openxmlformats.org/officeDocument/2006/relationships/hyperlink" Target="https://www.fangraphs.com/players/michael-harris-ii/25931/stats" TargetMode="External"/><Relationship Id="rId190" Type="http://schemas.openxmlformats.org/officeDocument/2006/relationships/hyperlink" Target="https://www.fangraphs.com/players/matt-olson/14344/stats" TargetMode="External"/><Relationship Id="rId15" Type="http://schemas.openxmlformats.org/officeDocument/2006/relationships/hyperlink" Target="https://www.fangraphs.com/players/austin-riley/18360/stats" TargetMode="External"/><Relationship Id="rId36" Type="http://schemas.openxmlformats.org/officeDocument/2006/relationships/hyperlink" Target="https://www.fangraphs.com/players/jose-altuve/5417/stats" TargetMode="External"/><Relationship Id="rId57" Type="http://schemas.openxmlformats.org/officeDocument/2006/relationships/hyperlink" Target="https://www.fangraphs.com/players/corbin-carroll/25878/stats" TargetMode="External"/><Relationship Id="rId106" Type="http://schemas.openxmlformats.org/officeDocument/2006/relationships/hyperlink" Target="https://www.fangraphs.com/players/trea-turner/16252/stats" TargetMode="External"/><Relationship Id="rId127" Type="http://schemas.openxmlformats.org/officeDocument/2006/relationships/hyperlink" Target="https://www.fangraphs.com/players/yordan-alvarez/19556/stats" TargetMode="External"/><Relationship Id="rId10" Type="http://schemas.openxmlformats.org/officeDocument/2006/relationships/hyperlink" Target="https://www.fangraphs.com/players/will-smith/19197/stats" TargetMode="External"/><Relationship Id="rId31" Type="http://schemas.openxmlformats.org/officeDocument/2006/relationships/hyperlink" Target="https://www.fangraphs.com/players/cal-raleigh/21534/stats" TargetMode="External"/><Relationship Id="rId52" Type="http://schemas.openxmlformats.org/officeDocument/2006/relationships/hyperlink" Target="https://www.fangraphs.com/players/shohei-ohtani/19755/stats" TargetMode="External"/><Relationship Id="rId73" Type="http://schemas.openxmlformats.org/officeDocument/2006/relationships/hyperlink" Target="https://www.fangraphs.com/players/ketel-marte/13613/stats" TargetMode="External"/><Relationship Id="rId78" Type="http://schemas.openxmlformats.org/officeDocument/2006/relationships/hyperlink" Target="https://www.fangraphs.com/players/manny-machado/11493/stats" TargetMode="External"/><Relationship Id="rId94" Type="http://schemas.openxmlformats.org/officeDocument/2006/relationships/hyperlink" Target="https://www.fangraphs.com/players/freddie-freeman/5361/stats" TargetMode="External"/><Relationship Id="rId99" Type="http://schemas.openxmlformats.org/officeDocument/2006/relationships/hyperlink" Target="https://www.fangraphs.com/players/gunnar-henderson/26289/stats" TargetMode="External"/><Relationship Id="rId101" Type="http://schemas.openxmlformats.org/officeDocument/2006/relationships/hyperlink" Target="https://www.fangraphs.com/players/francisco-lindor/12916/stats" TargetMode="External"/><Relationship Id="rId122" Type="http://schemas.openxmlformats.org/officeDocument/2006/relationships/hyperlink" Target="https://www.fangraphs.com/players/mookie-betts/13611/stats" TargetMode="External"/><Relationship Id="rId143" Type="http://schemas.openxmlformats.org/officeDocument/2006/relationships/hyperlink" Target="https://www.fangraphs.com/players/sean-murphy/19352/stats" TargetMode="External"/><Relationship Id="rId148" Type="http://schemas.openxmlformats.org/officeDocument/2006/relationships/hyperlink" Target="https://www.fangraphs.com/players/marcus-semien/12533/stats" TargetMode="External"/><Relationship Id="rId164" Type="http://schemas.openxmlformats.org/officeDocument/2006/relationships/hyperlink" Target="https://www.fangraphs.com/players/juan-soto/20123/stats" TargetMode="External"/><Relationship Id="rId169" Type="http://schemas.openxmlformats.org/officeDocument/2006/relationships/hyperlink" Target="https://www.fangraphs.com/players/corey-seager/13624/stats" TargetMode="External"/><Relationship Id="rId185" Type="http://schemas.openxmlformats.org/officeDocument/2006/relationships/hyperlink" Target="https://www.fangraphs.com/players/kyle-tucker/18345/stats" TargetMode="External"/><Relationship Id="rId4" Type="http://schemas.openxmlformats.org/officeDocument/2006/relationships/hyperlink" Target="https://www.fangraphs.com/players/juan-soto/20123/stats" TargetMode="External"/><Relationship Id="rId9" Type="http://schemas.openxmlformats.org/officeDocument/2006/relationships/hyperlink" Target="https://www.fangraphs.com/players/corey-seager/13624/stats" TargetMode="External"/><Relationship Id="rId180" Type="http://schemas.openxmlformats.org/officeDocument/2006/relationships/hyperlink" Target="https://www.fangraphs.com/players/mike-trout/10155/stats" TargetMode="External"/><Relationship Id="rId26" Type="http://schemas.openxmlformats.org/officeDocument/2006/relationships/hyperlink" Target="https://www.fangraphs.com/players/trea-turner/16252/stats" TargetMode="External"/><Relationship Id="rId47" Type="http://schemas.openxmlformats.org/officeDocument/2006/relationships/hyperlink" Target="https://www.fangraphs.com/players/yordan-alvarez/19556/stats" TargetMode="External"/><Relationship Id="rId68" Type="http://schemas.openxmlformats.org/officeDocument/2006/relationships/hyperlink" Target="https://www.fangraphs.com/players/marcus-semien/12533/stats" TargetMode="External"/><Relationship Id="rId89" Type="http://schemas.openxmlformats.org/officeDocument/2006/relationships/hyperlink" Target="https://www.fangraphs.com/players/corey-seager/13624/stats" TargetMode="External"/><Relationship Id="rId112" Type="http://schemas.openxmlformats.org/officeDocument/2006/relationships/hyperlink" Target="https://www.fangraphs.com/players/matt-chapman/16505/stats" TargetMode="External"/><Relationship Id="rId133" Type="http://schemas.openxmlformats.org/officeDocument/2006/relationships/hyperlink" Target="https://www.fangraphs.com/players/jose-ramirez/13510/stats" TargetMode="External"/><Relationship Id="rId154" Type="http://schemas.openxmlformats.org/officeDocument/2006/relationships/hyperlink" Target="https://www.fangraphs.com/players/gleyber-torres/16997/stats" TargetMode="External"/><Relationship Id="rId175" Type="http://schemas.openxmlformats.org/officeDocument/2006/relationships/hyperlink" Target="https://www.fangraphs.com/players/austin-riley/18360/stats" TargetMode="External"/><Relationship Id="rId196" Type="http://schemas.openxmlformats.org/officeDocument/2006/relationships/hyperlink" Target="https://www.fangraphs.com/players/jose-altuve/5417/stats" TargetMode="External"/><Relationship Id="rId200" Type="http://schemas.openxmlformats.org/officeDocument/2006/relationships/hyperlink" Target="https://www.fangraphs.com/players/willy-adames/15986/stats" TargetMode="External"/><Relationship Id="rId16" Type="http://schemas.openxmlformats.org/officeDocument/2006/relationships/hyperlink" Target="https://www.fangraphs.com/players/alex-bregman/17678/stats" TargetMode="External"/><Relationship Id="rId37" Type="http://schemas.openxmlformats.org/officeDocument/2006/relationships/hyperlink" Target="https://www.fangraphs.com/players/jt-realmuto/11739/stats" TargetMode="External"/><Relationship Id="rId58" Type="http://schemas.openxmlformats.org/officeDocument/2006/relationships/hyperlink" Target="https://www.fangraphs.com/players/rafael-devers/17350/stats" TargetMode="External"/><Relationship Id="rId79" Type="http://schemas.openxmlformats.org/officeDocument/2006/relationships/hyperlink" Target="https://www.fangraphs.com/players/jonah-heim/16930/stats" TargetMode="External"/><Relationship Id="rId102" Type="http://schemas.openxmlformats.org/officeDocument/2006/relationships/hyperlink" Target="https://www.fangraphs.com/players/vladimir-guerrero-jr/19611/stats" TargetMode="External"/><Relationship Id="rId123" Type="http://schemas.openxmlformats.org/officeDocument/2006/relationships/hyperlink" Target="https://www.fangraphs.com/players/aaron-judge/15640/stats" TargetMode="External"/><Relationship Id="rId144" Type="http://schemas.openxmlformats.org/officeDocument/2006/relationships/hyperlink" Target="https://www.fangraphs.com/players/william-contreras/20503/stats" TargetMode="External"/><Relationship Id="rId90" Type="http://schemas.openxmlformats.org/officeDocument/2006/relationships/hyperlink" Target="https://www.fangraphs.com/players/will-smith/19197/stats" TargetMode="External"/><Relationship Id="rId165" Type="http://schemas.openxmlformats.org/officeDocument/2006/relationships/hyperlink" Target="https://www.fangraphs.com/players/fernando-tatis-jr/19709/stats" TargetMode="External"/><Relationship Id="rId186" Type="http://schemas.openxmlformats.org/officeDocument/2006/relationships/hyperlink" Target="https://www.fangraphs.com/players/trea-turner/16252/stats" TargetMode="External"/><Relationship Id="rId27" Type="http://schemas.openxmlformats.org/officeDocument/2006/relationships/hyperlink" Target="https://www.fangraphs.com/players/bryce-harper/11579/stats" TargetMode="External"/><Relationship Id="rId48" Type="http://schemas.openxmlformats.org/officeDocument/2006/relationships/hyperlink" Target="https://www.fangraphs.com/players/bobby-witt-jr/25764/stats" TargetMode="External"/><Relationship Id="rId69" Type="http://schemas.openxmlformats.org/officeDocument/2006/relationships/hyperlink" Target="https://www.fangraphs.com/players/dansby-swanson/18314/stats" TargetMode="External"/><Relationship Id="rId113" Type="http://schemas.openxmlformats.org/officeDocument/2006/relationships/hyperlink" Target="https://www.fangraphs.com/players/ketel-marte/13613/stats" TargetMode="External"/><Relationship Id="rId134" Type="http://schemas.openxmlformats.org/officeDocument/2006/relationships/hyperlink" Target="https://www.fangraphs.com/players/freddie-freeman/5361/stats" TargetMode="External"/><Relationship Id="rId80" Type="http://schemas.openxmlformats.org/officeDocument/2006/relationships/hyperlink" Target="https://www.fangraphs.com/players/willy-adames/15986/stats" TargetMode="External"/><Relationship Id="rId155" Type="http://schemas.openxmlformats.org/officeDocument/2006/relationships/hyperlink" Target="https://www.fangraphs.com/players/michael-harris-ii/25931/stats" TargetMode="External"/><Relationship Id="rId176" Type="http://schemas.openxmlformats.org/officeDocument/2006/relationships/hyperlink" Target="https://www.fangraphs.com/players/alex-bregman/17678/stats" TargetMode="External"/><Relationship Id="rId197" Type="http://schemas.openxmlformats.org/officeDocument/2006/relationships/hyperlink" Target="https://www.fangraphs.com/players/jt-realmuto/11739/stats" TargetMode="External"/><Relationship Id="rId17" Type="http://schemas.openxmlformats.org/officeDocument/2006/relationships/hyperlink" Target="https://www.fangraphs.com/players/corbin-carroll/25878/stats" TargetMode="External"/><Relationship Id="rId38" Type="http://schemas.openxmlformats.org/officeDocument/2006/relationships/hyperlink" Target="https://www.fangraphs.com/players/manny-machado/11493/stats" TargetMode="External"/><Relationship Id="rId59" Type="http://schemas.openxmlformats.org/officeDocument/2006/relationships/hyperlink" Target="https://www.fangraphs.com/players/gunnar-henderson/26289/stats" TargetMode="External"/><Relationship Id="rId103" Type="http://schemas.openxmlformats.org/officeDocument/2006/relationships/hyperlink" Target="https://www.fangraphs.com/players/sean-murphy/19352/stats" TargetMode="External"/><Relationship Id="rId124" Type="http://schemas.openxmlformats.org/officeDocument/2006/relationships/hyperlink" Target="https://www.fangraphs.com/players/juan-soto/20123/stats" TargetMode="External"/><Relationship Id="rId70" Type="http://schemas.openxmlformats.org/officeDocument/2006/relationships/hyperlink" Target="https://www.fangraphs.com/players/matt-olson/14344/stats" TargetMode="External"/><Relationship Id="rId91" Type="http://schemas.openxmlformats.org/officeDocument/2006/relationships/hyperlink" Target="https://www.fangraphs.com/players/julio-rodriguez/23697/stats" TargetMode="External"/><Relationship Id="rId145" Type="http://schemas.openxmlformats.org/officeDocument/2006/relationships/hyperlink" Target="https://www.fangraphs.com/players/kyle-tucker/18345/stats" TargetMode="External"/><Relationship Id="rId166" Type="http://schemas.openxmlformats.org/officeDocument/2006/relationships/hyperlink" Target="https://www.fangraphs.com/players/adley-rutschman/26288/stats" TargetMode="External"/><Relationship Id="rId187" Type="http://schemas.openxmlformats.org/officeDocument/2006/relationships/hyperlink" Target="https://www.fangraphs.com/players/bryce-harper/11579/stats" TargetMode="External"/><Relationship Id="rId1" Type="http://schemas.openxmlformats.org/officeDocument/2006/relationships/hyperlink" Target="https://www.fangraphs.com/players/ronald-acuna-jr/18401/stats" TargetMode="External"/><Relationship Id="rId28" Type="http://schemas.openxmlformats.org/officeDocument/2006/relationships/hyperlink" Target="https://www.fangraphs.com/players/marcus-semien/12533/stats" TargetMode="External"/><Relationship Id="rId49" Type="http://schemas.openxmlformats.org/officeDocument/2006/relationships/hyperlink" Target="https://www.fangraphs.com/players/corey-seager/13624/stats" TargetMode="External"/><Relationship Id="rId114" Type="http://schemas.openxmlformats.org/officeDocument/2006/relationships/hyperlink" Target="https://www.fangraphs.com/players/gleyber-torres/16997/stats" TargetMode="External"/><Relationship Id="rId60" Type="http://schemas.openxmlformats.org/officeDocument/2006/relationships/hyperlink" Target="https://www.fangraphs.com/players/mike-trout/10155/stats" TargetMode="External"/><Relationship Id="rId81" Type="http://schemas.openxmlformats.org/officeDocument/2006/relationships/hyperlink" Target="https://www.fangraphs.com/players/ronald-acuna-jr/18401/stats" TargetMode="External"/><Relationship Id="rId135" Type="http://schemas.openxmlformats.org/officeDocument/2006/relationships/hyperlink" Target="https://www.fangraphs.com/players/austin-riley/18360/stats" TargetMode="External"/><Relationship Id="rId156" Type="http://schemas.openxmlformats.org/officeDocument/2006/relationships/hyperlink" Target="https://www.fangraphs.com/players/jose-altuve/5417/stats" TargetMode="External"/><Relationship Id="rId177" Type="http://schemas.openxmlformats.org/officeDocument/2006/relationships/hyperlink" Target="https://www.fangraphs.com/players/corbin-carroll/25878/stats" TargetMode="External"/><Relationship Id="rId198" Type="http://schemas.openxmlformats.org/officeDocument/2006/relationships/hyperlink" Target="https://www.fangraphs.com/players/manny-machado/11493/stats" TargetMode="External"/><Relationship Id="rId18" Type="http://schemas.openxmlformats.org/officeDocument/2006/relationships/hyperlink" Target="https://www.fangraphs.com/players/rafael-devers/17350/stats" TargetMode="External"/><Relationship Id="rId39" Type="http://schemas.openxmlformats.org/officeDocument/2006/relationships/hyperlink" Target="https://www.fangraphs.com/players/jonah-heim/16930/stats" TargetMode="External"/><Relationship Id="rId50" Type="http://schemas.openxmlformats.org/officeDocument/2006/relationships/hyperlink" Target="https://www.fangraphs.com/players/will-smith/19197/stats" TargetMode="External"/><Relationship Id="rId104" Type="http://schemas.openxmlformats.org/officeDocument/2006/relationships/hyperlink" Target="https://www.fangraphs.com/players/william-contreras/20503/stats" TargetMode="External"/><Relationship Id="rId125" Type="http://schemas.openxmlformats.org/officeDocument/2006/relationships/hyperlink" Target="https://www.fangraphs.com/players/fernando-tatis-jr/19709/stats" TargetMode="External"/><Relationship Id="rId146" Type="http://schemas.openxmlformats.org/officeDocument/2006/relationships/hyperlink" Target="https://www.fangraphs.com/players/trea-turner/16252/stats" TargetMode="External"/><Relationship Id="rId167" Type="http://schemas.openxmlformats.org/officeDocument/2006/relationships/hyperlink" Target="https://www.fangraphs.com/players/yordan-alvarez/19556/stats" TargetMode="External"/><Relationship Id="rId188" Type="http://schemas.openxmlformats.org/officeDocument/2006/relationships/hyperlink" Target="https://www.fangraphs.com/players/marcus-semien/12533/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689F-C7FE-3C46-9027-E9E0B20DDBED}">
  <dimension ref="A2:AU88"/>
  <sheetViews>
    <sheetView tabSelected="1" topLeftCell="K1" workbookViewId="0">
      <selection activeCell="AD48" sqref="AD48"/>
    </sheetView>
  </sheetViews>
  <sheetFormatPr baseColWidth="10" defaultRowHeight="16" x14ac:dyDescent="0.2"/>
  <cols>
    <col min="1" max="1" width="17.83203125" bestFit="1" customWidth="1"/>
    <col min="2" max="4" width="4.1640625" bestFit="1" customWidth="1"/>
    <col min="5" max="5" width="4.6640625" bestFit="1" customWidth="1"/>
    <col min="6" max="6" width="3.6640625" bestFit="1" customWidth="1"/>
    <col min="7" max="8" width="4.1640625" bestFit="1" customWidth="1"/>
    <col min="9" max="9" width="3.33203125" bestFit="1" customWidth="1"/>
    <col min="10" max="10" width="6.1640625" bestFit="1" customWidth="1"/>
    <col min="11" max="11" width="2.5" bestFit="1" customWidth="1"/>
    <col min="12" max="14" width="3.33203125" bestFit="1" customWidth="1"/>
    <col min="15" max="15" width="3.1640625" bestFit="1" customWidth="1"/>
    <col min="16" max="16" width="4" bestFit="1" customWidth="1"/>
    <col min="17" max="17" width="3.5" bestFit="1" customWidth="1"/>
    <col min="18" max="18" width="3.1640625" bestFit="1" customWidth="1"/>
    <col min="19" max="19" width="3.1640625" customWidth="1"/>
    <col min="20" max="20" width="17.83203125" bestFit="1" customWidth="1"/>
    <col min="29" max="29" width="17.83203125" bestFit="1" customWidth="1"/>
    <col min="39" max="39" width="17.83203125" bestFit="1" customWidth="1"/>
  </cols>
  <sheetData>
    <row r="2" spans="1:47" x14ac:dyDescent="0.2">
      <c r="T2" s="1" t="s">
        <v>58</v>
      </c>
      <c r="U2" s="1">
        <f t="shared" ref="U2:Y2" si="0">12*(U3-1)+6</f>
        <v>6</v>
      </c>
      <c r="V2" s="1">
        <f t="shared" si="0"/>
        <v>18</v>
      </c>
      <c r="W2" s="1">
        <f t="shared" si="0"/>
        <v>30</v>
      </c>
      <c r="X2" s="1">
        <f t="shared" si="0"/>
        <v>42</v>
      </c>
      <c r="Y2" s="1">
        <f t="shared" si="0"/>
        <v>54</v>
      </c>
    </row>
    <row r="3" spans="1:4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T3" s="1" t="s">
        <v>59</v>
      </c>
      <c r="U3" s="1">
        <v>1</v>
      </c>
      <c r="V3" s="1">
        <v>2</v>
      </c>
      <c r="W3" s="1">
        <v>3</v>
      </c>
      <c r="X3" s="1">
        <v>4</v>
      </c>
      <c r="Y3" s="1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  <c r="AJ3" t="s">
        <v>7</v>
      </c>
      <c r="AK3" t="s">
        <v>8</v>
      </c>
      <c r="AM3" t="s">
        <v>0</v>
      </c>
      <c r="AN3" t="s">
        <v>10</v>
      </c>
      <c r="AO3" t="s">
        <v>11</v>
      </c>
      <c r="AP3" t="s">
        <v>12</v>
      </c>
      <c r="AQ3" t="s">
        <v>13</v>
      </c>
      <c r="AR3" t="s">
        <v>14</v>
      </c>
      <c r="AS3" t="s">
        <v>15</v>
      </c>
      <c r="AT3" t="s">
        <v>16</v>
      </c>
      <c r="AU3" t="s">
        <v>17</v>
      </c>
    </row>
    <row r="4" spans="1:47" x14ac:dyDescent="0.2">
      <c r="A4" t="s">
        <v>18</v>
      </c>
      <c r="B4">
        <v>659</v>
      </c>
      <c r="C4">
        <v>181</v>
      </c>
      <c r="D4">
        <v>77</v>
      </c>
      <c r="E4">
        <v>10</v>
      </c>
      <c r="F4">
        <v>38</v>
      </c>
      <c r="G4">
        <v>126</v>
      </c>
      <c r="H4">
        <v>102</v>
      </c>
      <c r="I4">
        <v>52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T4" t="s">
        <v>18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>
        <f>SUM(U4:Y4)</f>
        <v>0</v>
      </c>
      <c r="AC4" t="s">
        <v>18</v>
      </c>
      <c r="AD4">
        <f>SUM($U4:$Y4)*B4</f>
        <v>0</v>
      </c>
      <c r="AE4">
        <f>SUM($U4:$Y4)*C4</f>
        <v>0</v>
      </c>
      <c r="AF4">
        <f>SUM($U4:$Y4)*D4</f>
        <v>0</v>
      </c>
      <c r="AG4">
        <f>SUM($U4:$Y4)*E4</f>
        <v>0</v>
      </c>
      <c r="AH4">
        <f>SUM($U4:$Y4)*F4</f>
        <v>0</v>
      </c>
      <c r="AI4">
        <f>SUM($U4:$Y4)*G4</f>
        <v>0</v>
      </c>
      <c r="AJ4">
        <f>SUM($U4:$Y4)*H4</f>
        <v>0</v>
      </c>
      <c r="AK4">
        <f>SUM($U4:$Y4)*I4</f>
        <v>0</v>
      </c>
      <c r="AM4" t="s">
        <v>18</v>
      </c>
      <c r="AN4">
        <f>$Z4*K4</f>
        <v>0</v>
      </c>
      <c r="AO4">
        <f t="shared" ref="AO4:AU4" si="1">$Z4*L4</f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"/>
        <v>0</v>
      </c>
      <c r="AU4">
        <f t="shared" si="1"/>
        <v>0</v>
      </c>
    </row>
    <row r="5" spans="1:47" x14ac:dyDescent="0.2">
      <c r="A5" t="s">
        <v>19</v>
      </c>
      <c r="B5">
        <v>661</v>
      </c>
      <c r="C5">
        <v>163</v>
      </c>
      <c r="D5">
        <v>81</v>
      </c>
      <c r="E5">
        <v>8</v>
      </c>
      <c r="F5">
        <v>32</v>
      </c>
      <c r="G5">
        <v>106</v>
      </c>
      <c r="H5">
        <v>100</v>
      </c>
      <c r="I5">
        <v>13</v>
      </c>
      <c r="J5">
        <v>5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T5" t="s">
        <v>19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>
        <f t="shared" ref="Z5:Z43" si="2">SUM(U5:Y5)</f>
        <v>0</v>
      </c>
      <c r="AC5" t="s">
        <v>19</v>
      </c>
      <c r="AD5">
        <f t="shared" ref="AD5:AD43" si="3">SUM($U5:$Y5)*B5</f>
        <v>0</v>
      </c>
      <c r="AE5">
        <f t="shared" ref="AE5:AE43" si="4">SUM($U5:$Y5)*C5</f>
        <v>0</v>
      </c>
      <c r="AF5">
        <f t="shared" ref="AF5:AF43" si="5">SUM($U5:$Y5)*D5</f>
        <v>0</v>
      </c>
      <c r="AG5">
        <f t="shared" ref="AG5:AG43" si="6">SUM($U5:$Y5)*E5</f>
        <v>0</v>
      </c>
      <c r="AH5">
        <f>SUM($U5:$Y5)*F5</f>
        <v>0</v>
      </c>
      <c r="AI5">
        <f>SUM($U5:$Y5)*G5</f>
        <v>0</v>
      </c>
      <c r="AJ5">
        <f>SUM($U5:$Y5)*H5</f>
        <v>0</v>
      </c>
      <c r="AK5">
        <f>SUM($U5:$Y5)*I5</f>
        <v>0</v>
      </c>
      <c r="AM5" t="s">
        <v>19</v>
      </c>
      <c r="AN5">
        <f t="shared" ref="AN5:AN43" si="7">$Z5*K5</f>
        <v>0</v>
      </c>
      <c r="AO5">
        <f t="shared" ref="AO5:AO43" si="8">$Z5*L5</f>
        <v>0</v>
      </c>
      <c r="AP5">
        <f t="shared" ref="AP5:AP43" si="9">$Z5*M5</f>
        <v>0</v>
      </c>
      <c r="AQ5">
        <f t="shared" ref="AQ5:AQ43" si="10">$Z5*N5</f>
        <v>0</v>
      </c>
      <c r="AR5">
        <f t="shared" ref="AR5:AR43" si="11">$Z5*O5</f>
        <v>0</v>
      </c>
      <c r="AS5">
        <f t="shared" ref="AS5:AS43" si="12">$Z5*P5</f>
        <v>0</v>
      </c>
      <c r="AT5">
        <f t="shared" ref="AT5:AT43" si="13">$Z5*Q5</f>
        <v>0</v>
      </c>
      <c r="AU5">
        <f t="shared" ref="AU5:AU43" si="14">$Z5*R5</f>
        <v>0</v>
      </c>
    </row>
    <row r="6" spans="1:47" x14ac:dyDescent="0.2">
      <c r="A6" t="s">
        <v>20</v>
      </c>
      <c r="B6">
        <v>600</v>
      </c>
      <c r="C6">
        <v>138</v>
      </c>
      <c r="D6">
        <v>96</v>
      </c>
      <c r="E6">
        <v>5</v>
      </c>
      <c r="F6">
        <v>45</v>
      </c>
      <c r="G6">
        <v>101</v>
      </c>
      <c r="H6">
        <v>110</v>
      </c>
      <c r="I6">
        <v>7</v>
      </c>
      <c r="J6">
        <v>11.4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T6" t="s">
        <v>20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>
        <f t="shared" si="2"/>
        <v>0</v>
      </c>
      <c r="AC6" t="s">
        <v>20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>SUM($U6:$Y6)*F6</f>
        <v>0</v>
      </c>
      <c r="AI6">
        <f>SUM($U6:$Y6)*G6</f>
        <v>0</v>
      </c>
      <c r="AJ6">
        <f>SUM($U6:$Y6)*H6</f>
        <v>0</v>
      </c>
      <c r="AK6">
        <f>SUM($U6:$Y6)*I6</f>
        <v>0</v>
      </c>
      <c r="AM6" t="s">
        <v>20</v>
      </c>
      <c r="AN6">
        <f t="shared" si="7"/>
        <v>0</v>
      </c>
      <c r="AO6">
        <f t="shared" si="8"/>
        <v>0</v>
      </c>
      <c r="AP6">
        <f t="shared" si="9"/>
        <v>0</v>
      </c>
      <c r="AQ6">
        <f t="shared" si="10"/>
        <v>0</v>
      </c>
      <c r="AR6">
        <f t="shared" si="11"/>
        <v>0</v>
      </c>
      <c r="AS6">
        <f t="shared" si="12"/>
        <v>0</v>
      </c>
      <c r="AT6">
        <f t="shared" si="13"/>
        <v>0</v>
      </c>
      <c r="AU6">
        <f t="shared" si="14"/>
        <v>0</v>
      </c>
    </row>
    <row r="7" spans="1:47" x14ac:dyDescent="0.2">
      <c r="A7" t="s">
        <v>21</v>
      </c>
      <c r="B7">
        <v>664</v>
      </c>
      <c r="C7">
        <v>147</v>
      </c>
      <c r="D7">
        <v>124</v>
      </c>
      <c r="E7">
        <v>4</v>
      </c>
      <c r="F7">
        <v>36</v>
      </c>
      <c r="G7">
        <v>108</v>
      </c>
      <c r="H7">
        <v>97</v>
      </c>
      <c r="I7">
        <v>10</v>
      </c>
      <c r="J7">
        <v>10.7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T7" t="s">
        <v>21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>
        <f t="shared" si="2"/>
        <v>0</v>
      </c>
      <c r="AC7" t="s">
        <v>21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>SUM($U7:$Y7)*F7</f>
        <v>0</v>
      </c>
      <c r="AI7">
        <f>SUM($U7:$Y7)*G7</f>
        <v>0</v>
      </c>
      <c r="AJ7">
        <f>SUM($U7:$Y7)*H7</f>
        <v>0</v>
      </c>
      <c r="AK7">
        <f>SUM($U7:$Y7)*I7</f>
        <v>0</v>
      </c>
      <c r="AM7" t="s">
        <v>21</v>
      </c>
      <c r="AN7">
        <f t="shared" si="7"/>
        <v>0</v>
      </c>
      <c r="AO7">
        <f t="shared" si="8"/>
        <v>0</v>
      </c>
      <c r="AP7">
        <f t="shared" si="9"/>
        <v>0</v>
      </c>
      <c r="AQ7">
        <f t="shared" si="10"/>
        <v>0</v>
      </c>
      <c r="AR7">
        <f t="shared" si="11"/>
        <v>0</v>
      </c>
      <c r="AS7">
        <f t="shared" si="12"/>
        <v>0</v>
      </c>
      <c r="AT7">
        <f t="shared" si="13"/>
        <v>0</v>
      </c>
      <c r="AU7">
        <f t="shared" si="14"/>
        <v>0</v>
      </c>
    </row>
    <row r="8" spans="1:47" x14ac:dyDescent="0.2">
      <c r="A8" t="s">
        <v>22</v>
      </c>
      <c r="B8">
        <v>647</v>
      </c>
      <c r="C8">
        <v>162</v>
      </c>
      <c r="D8">
        <v>65</v>
      </c>
      <c r="E8">
        <v>6</v>
      </c>
      <c r="F8">
        <v>36</v>
      </c>
      <c r="G8">
        <v>107</v>
      </c>
      <c r="H8">
        <v>102</v>
      </c>
      <c r="I8">
        <v>32</v>
      </c>
      <c r="J8">
        <v>7.9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T8" t="s">
        <v>22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>
        <f t="shared" si="2"/>
        <v>1</v>
      </c>
      <c r="AC8" t="s">
        <v>22</v>
      </c>
      <c r="AD8">
        <f t="shared" si="3"/>
        <v>647</v>
      </c>
      <c r="AE8">
        <f t="shared" si="4"/>
        <v>162</v>
      </c>
      <c r="AF8">
        <f t="shared" si="5"/>
        <v>65</v>
      </c>
      <c r="AG8">
        <f t="shared" si="6"/>
        <v>6</v>
      </c>
      <c r="AH8">
        <f>SUM($U8:$Y8)*F8</f>
        <v>36</v>
      </c>
      <c r="AI8">
        <f>SUM($U8:$Y8)*G8</f>
        <v>107</v>
      </c>
      <c r="AJ8">
        <f>SUM($U8:$Y8)*H8</f>
        <v>102</v>
      </c>
      <c r="AK8">
        <f>SUM($U8:$Y8)*I8</f>
        <v>32</v>
      </c>
      <c r="AM8" t="s">
        <v>22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1</v>
      </c>
      <c r="AU8">
        <f t="shared" si="14"/>
        <v>1</v>
      </c>
    </row>
    <row r="9" spans="1:47" x14ac:dyDescent="0.2">
      <c r="A9" t="s">
        <v>23</v>
      </c>
      <c r="B9">
        <v>604</v>
      </c>
      <c r="C9">
        <v>141</v>
      </c>
      <c r="D9">
        <v>74</v>
      </c>
      <c r="E9">
        <v>5</v>
      </c>
      <c r="F9">
        <v>18</v>
      </c>
      <c r="G9">
        <v>77</v>
      </c>
      <c r="H9">
        <v>72</v>
      </c>
      <c r="I9">
        <v>3</v>
      </c>
      <c r="J9">
        <v>53.8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T9" t="s">
        <v>23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>
        <f t="shared" si="2"/>
        <v>0</v>
      </c>
      <c r="AC9" t="s">
        <v>23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>SUM($U9:$Y9)*F9</f>
        <v>0</v>
      </c>
      <c r="AI9">
        <f>SUM($U9:$Y9)*G9</f>
        <v>0</v>
      </c>
      <c r="AJ9">
        <f>SUM($U9:$Y9)*H9</f>
        <v>0</v>
      </c>
      <c r="AK9">
        <f>SUM($U9:$Y9)*I9</f>
        <v>0</v>
      </c>
      <c r="AM9" t="s">
        <v>23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0</v>
      </c>
    </row>
    <row r="10" spans="1:47" x14ac:dyDescent="0.2">
      <c r="A10" t="s">
        <v>24</v>
      </c>
      <c r="B10">
        <v>599</v>
      </c>
      <c r="C10">
        <v>151</v>
      </c>
      <c r="D10">
        <v>77</v>
      </c>
      <c r="E10">
        <v>8</v>
      </c>
      <c r="F10">
        <v>39</v>
      </c>
      <c r="G10">
        <v>98</v>
      </c>
      <c r="H10">
        <v>108</v>
      </c>
      <c r="I10">
        <v>0</v>
      </c>
      <c r="J10">
        <v>16.399999999999999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T10" t="s">
        <v>24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>
        <f t="shared" si="2"/>
        <v>0</v>
      </c>
      <c r="AC10" t="s">
        <v>24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>SUM($U10:$Y10)*F10</f>
        <v>0</v>
      </c>
      <c r="AI10">
        <f>SUM($U10:$Y10)*G10</f>
        <v>0</v>
      </c>
      <c r="AJ10">
        <f>SUM($U10:$Y10)*H10</f>
        <v>0</v>
      </c>
      <c r="AK10">
        <f>SUM($U10:$Y10)*I10</f>
        <v>0</v>
      </c>
      <c r="AM10" t="s">
        <v>24</v>
      </c>
      <c r="AN10">
        <f t="shared" si="7"/>
        <v>0</v>
      </c>
      <c r="AO10">
        <f t="shared" si="8"/>
        <v>0</v>
      </c>
      <c r="AP10">
        <f t="shared" si="9"/>
        <v>0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0</v>
      </c>
    </row>
    <row r="11" spans="1:47" x14ac:dyDescent="0.2">
      <c r="A11" t="s">
        <v>25</v>
      </c>
      <c r="B11">
        <v>657</v>
      </c>
      <c r="C11">
        <v>174</v>
      </c>
      <c r="D11">
        <v>42</v>
      </c>
      <c r="E11">
        <v>6</v>
      </c>
      <c r="F11">
        <v>31</v>
      </c>
      <c r="G11">
        <v>108</v>
      </c>
      <c r="H11">
        <v>91</v>
      </c>
      <c r="I11">
        <v>48</v>
      </c>
      <c r="J11">
        <v>2.4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1</v>
      </c>
      <c r="T11" t="s">
        <v>25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>
        <f t="shared" si="2"/>
        <v>0</v>
      </c>
      <c r="AC11" t="s">
        <v>25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>SUM($U11:$Y11)*F11</f>
        <v>0</v>
      </c>
      <c r="AI11">
        <f>SUM($U11:$Y11)*G11</f>
        <v>0</v>
      </c>
      <c r="AJ11">
        <f>SUM($U11:$Y11)*H11</f>
        <v>0</v>
      </c>
      <c r="AK11">
        <f>SUM($U11:$Y11)*I11</f>
        <v>0</v>
      </c>
      <c r="AM11" t="s">
        <v>25</v>
      </c>
      <c r="AN11">
        <f t="shared" si="7"/>
        <v>0</v>
      </c>
      <c r="AO11">
        <f t="shared" si="8"/>
        <v>0</v>
      </c>
      <c r="AP11">
        <f t="shared" si="9"/>
        <v>0</v>
      </c>
      <c r="AQ11">
        <f t="shared" si="10"/>
        <v>0</v>
      </c>
      <c r="AR11">
        <f t="shared" si="11"/>
        <v>0</v>
      </c>
      <c r="AS11">
        <f t="shared" si="12"/>
        <v>0</v>
      </c>
      <c r="AT11">
        <f t="shared" si="13"/>
        <v>0</v>
      </c>
      <c r="AU11">
        <f t="shared" si="14"/>
        <v>0</v>
      </c>
    </row>
    <row r="12" spans="1:47" x14ac:dyDescent="0.2">
      <c r="A12" t="s">
        <v>26</v>
      </c>
      <c r="B12">
        <v>559</v>
      </c>
      <c r="C12">
        <v>147</v>
      </c>
      <c r="D12">
        <v>55</v>
      </c>
      <c r="E12">
        <v>5</v>
      </c>
      <c r="F12">
        <v>31</v>
      </c>
      <c r="G12">
        <v>82</v>
      </c>
      <c r="H12">
        <v>94</v>
      </c>
      <c r="I12">
        <v>2</v>
      </c>
      <c r="J12">
        <v>31.7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T12" t="s">
        <v>26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>
        <f t="shared" si="2"/>
        <v>0</v>
      </c>
      <c r="AC12" t="s">
        <v>26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>SUM($U12:$Y12)*F12</f>
        <v>0</v>
      </c>
      <c r="AI12">
        <f>SUM($U12:$Y12)*G12</f>
        <v>0</v>
      </c>
      <c r="AJ12">
        <f>SUM($U12:$Y12)*H12</f>
        <v>0</v>
      </c>
      <c r="AK12">
        <f>SUM($U12:$Y12)*I12</f>
        <v>0</v>
      </c>
      <c r="AM12" t="s">
        <v>26</v>
      </c>
      <c r="AN12">
        <f t="shared" si="7"/>
        <v>0</v>
      </c>
      <c r="AO12">
        <f t="shared" si="8"/>
        <v>0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</row>
    <row r="13" spans="1:47" x14ac:dyDescent="0.2">
      <c r="A13" t="s">
        <v>27</v>
      </c>
      <c r="B13">
        <v>517</v>
      </c>
      <c r="C13">
        <v>121</v>
      </c>
      <c r="D13">
        <v>55</v>
      </c>
      <c r="E13">
        <v>11</v>
      </c>
      <c r="F13">
        <v>23</v>
      </c>
      <c r="G13">
        <v>73</v>
      </c>
      <c r="H13">
        <v>75</v>
      </c>
      <c r="I13">
        <v>2</v>
      </c>
      <c r="J13">
        <v>84.3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T13" t="s">
        <v>27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>
        <f t="shared" si="2"/>
        <v>0</v>
      </c>
      <c r="AC13" t="s">
        <v>27</v>
      </c>
      <c r="AD13">
        <f t="shared" si="3"/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>SUM($U13:$Y13)*F13</f>
        <v>0</v>
      </c>
      <c r="AI13">
        <f>SUM($U13:$Y13)*G13</f>
        <v>0</v>
      </c>
      <c r="AJ13">
        <f>SUM($U13:$Y13)*H13</f>
        <v>0</v>
      </c>
      <c r="AK13">
        <f>SUM($U13:$Y13)*I13</f>
        <v>0</v>
      </c>
      <c r="AM13" t="s">
        <v>27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>
        <f t="shared" si="14"/>
        <v>0</v>
      </c>
    </row>
    <row r="14" spans="1:47" x14ac:dyDescent="0.2">
      <c r="A14" t="s">
        <v>28</v>
      </c>
      <c r="B14">
        <v>662</v>
      </c>
      <c r="C14">
        <v>168</v>
      </c>
      <c r="D14">
        <v>53</v>
      </c>
      <c r="E14">
        <v>10</v>
      </c>
      <c r="F14">
        <v>31</v>
      </c>
      <c r="G14">
        <v>103</v>
      </c>
      <c r="H14">
        <v>88</v>
      </c>
      <c r="I14">
        <v>34</v>
      </c>
      <c r="J14">
        <v>3.1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T14" t="s">
        <v>28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>
        <f t="shared" si="2"/>
        <v>0</v>
      </c>
      <c r="AC14" t="s">
        <v>28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>SUM($U14:$Y14)*F14</f>
        <v>0</v>
      </c>
      <c r="AI14">
        <f>SUM($U14:$Y14)*G14</f>
        <v>0</v>
      </c>
      <c r="AJ14">
        <f>SUM($U14:$Y14)*H14</f>
        <v>0</v>
      </c>
      <c r="AK14">
        <f>SUM($U14:$Y14)*I14</f>
        <v>0</v>
      </c>
      <c r="AM14" t="s">
        <v>28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</v>
      </c>
      <c r="AR14">
        <f t="shared" si="11"/>
        <v>0</v>
      </c>
      <c r="AS14">
        <f t="shared" si="12"/>
        <v>0</v>
      </c>
      <c r="AT14">
        <f t="shared" si="13"/>
        <v>0</v>
      </c>
      <c r="AU14">
        <f t="shared" si="14"/>
        <v>0</v>
      </c>
    </row>
    <row r="15" spans="1:47" x14ac:dyDescent="0.2">
      <c r="A15" t="s">
        <v>29</v>
      </c>
      <c r="B15">
        <v>609</v>
      </c>
      <c r="C15">
        <v>151</v>
      </c>
      <c r="D15">
        <v>82</v>
      </c>
      <c r="E15">
        <v>5</v>
      </c>
      <c r="F15">
        <v>39</v>
      </c>
      <c r="G15">
        <v>109</v>
      </c>
      <c r="H15">
        <v>105</v>
      </c>
      <c r="I15">
        <v>24</v>
      </c>
      <c r="J15">
        <v>12.7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T15" t="s">
        <v>29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>
        <f t="shared" si="2"/>
        <v>0</v>
      </c>
      <c r="AC15" t="s">
        <v>29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>SUM($U15:$Y15)*F15</f>
        <v>0</v>
      </c>
      <c r="AI15">
        <f>SUM($U15:$Y15)*G15</f>
        <v>0</v>
      </c>
      <c r="AJ15">
        <f>SUM($U15:$Y15)*H15</f>
        <v>0</v>
      </c>
      <c r="AK15">
        <f>SUM($U15:$Y15)*I15</f>
        <v>0</v>
      </c>
      <c r="AM15" t="s">
        <v>29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0</v>
      </c>
    </row>
    <row r="16" spans="1:47" x14ac:dyDescent="0.2">
      <c r="A16" t="s">
        <v>30</v>
      </c>
      <c r="B16">
        <v>657</v>
      </c>
      <c r="C16">
        <v>160</v>
      </c>
      <c r="D16">
        <v>66</v>
      </c>
      <c r="E16">
        <v>5</v>
      </c>
      <c r="F16">
        <v>27</v>
      </c>
      <c r="G16">
        <v>94</v>
      </c>
      <c r="H16">
        <v>94</v>
      </c>
      <c r="I16">
        <v>29</v>
      </c>
      <c r="J16">
        <v>16.2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T16" t="s">
        <v>30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>
        <f t="shared" si="2"/>
        <v>0</v>
      </c>
      <c r="AC16" t="s">
        <v>30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>SUM($U16:$Y16)*F16</f>
        <v>0</v>
      </c>
      <c r="AI16">
        <f>SUM($U16:$Y16)*G16</f>
        <v>0</v>
      </c>
      <c r="AJ16">
        <f>SUM($U16:$Y16)*H16</f>
        <v>0</v>
      </c>
      <c r="AK16">
        <f>SUM($U16:$Y16)*I16</f>
        <v>0</v>
      </c>
      <c r="AM16" t="s">
        <v>30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0</v>
      </c>
      <c r="AT16">
        <f t="shared" si="13"/>
        <v>0</v>
      </c>
      <c r="AU16">
        <f t="shared" si="14"/>
        <v>0</v>
      </c>
    </row>
    <row r="17" spans="1:47" x14ac:dyDescent="0.2">
      <c r="A17" t="s">
        <v>31</v>
      </c>
      <c r="B17">
        <v>677</v>
      </c>
      <c r="C17">
        <v>179</v>
      </c>
      <c r="D17">
        <v>74</v>
      </c>
      <c r="E17">
        <v>9</v>
      </c>
      <c r="F17">
        <v>26</v>
      </c>
      <c r="G17">
        <v>103</v>
      </c>
      <c r="H17">
        <v>96</v>
      </c>
      <c r="I17">
        <v>15</v>
      </c>
      <c r="J17">
        <v>8.6999999999999993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T17" t="s">
        <v>31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>
        <f t="shared" si="2"/>
        <v>0</v>
      </c>
      <c r="AC17" t="s">
        <v>31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>SUM($U17:$Y17)*F17</f>
        <v>0</v>
      </c>
      <c r="AI17">
        <f>SUM($U17:$Y17)*G17</f>
        <v>0</v>
      </c>
      <c r="AJ17">
        <f>SUM($U17:$Y17)*H17</f>
        <v>0</v>
      </c>
      <c r="AK17">
        <f>SUM($U17:$Y17)*I17</f>
        <v>0</v>
      </c>
      <c r="AM17" t="s">
        <v>31</v>
      </c>
      <c r="AN17">
        <f t="shared" si="7"/>
        <v>0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0</v>
      </c>
      <c r="AU17">
        <f t="shared" si="14"/>
        <v>0</v>
      </c>
    </row>
    <row r="18" spans="1:47" x14ac:dyDescent="0.2">
      <c r="A18" t="s">
        <v>32</v>
      </c>
      <c r="B18">
        <v>669</v>
      </c>
      <c r="C18">
        <v>168</v>
      </c>
      <c r="D18">
        <v>60</v>
      </c>
      <c r="E18">
        <v>10</v>
      </c>
      <c r="F18">
        <v>38</v>
      </c>
      <c r="G18">
        <v>100</v>
      </c>
      <c r="H18">
        <v>110</v>
      </c>
      <c r="I18">
        <v>2</v>
      </c>
      <c r="J18">
        <v>19.2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T18" t="s">
        <v>32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>
        <f t="shared" si="2"/>
        <v>0</v>
      </c>
      <c r="AC18" t="s">
        <v>32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>SUM($U18:$Y18)*F18</f>
        <v>0</v>
      </c>
      <c r="AI18">
        <f>SUM($U18:$Y18)*G18</f>
        <v>0</v>
      </c>
      <c r="AJ18">
        <f>SUM($U18:$Y18)*H18</f>
        <v>0</v>
      </c>
      <c r="AK18">
        <f>SUM($U18:$Y18)*I18</f>
        <v>0</v>
      </c>
      <c r="AM18" t="s">
        <v>32</v>
      </c>
      <c r="AN18">
        <f t="shared" si="7"/>
        <v>0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0</v>
      </c>
      <c r="AS18">
        <f t="shared" si="12"/>
        <v>0</v>
      </c>
      <c r="AT18">
        <f t="shared" si="13"/>
        <v>0</v>
      </c>
      <c r="AU18">
        <f t="shared" si="14"/>
        <v>0</v>
      </c>
    </row>
    <row r="19" spans="1:47" x14ac:dyDescent="0.2">
      <c r="A19" t="s">
        <v>33</v>
      </c>
      <c r="B19">
        <v>653</v>
      </c>
      <c r="C19">
        <v>148</v>
      </c>
      <c r="D19">
        <v>81</v>
      </c>
      <c r="E19">
        <v>8</v>
      </c>
      <c r="F19">
        <v>24</v>
      </c>
      <c r="G19">
        <v>89</v>
      </c>
      <c r="H19">
        <v>85</v>
      </c>
      <c r="I19">
        <v>2</v>
      </c>
      <c r="J19">
        <v>97.8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T19" t="s">
        <v>33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>
        <f t="shared" si="2"/>
        <v>0</v>
      </c>
      <c r="AC19" t="s">
        <v>33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>SUM($U19:$Y19)*F19</f>
        <v>0</v>
      </c>
      <c r="AI19">
        <f>SUM($U19:$Y19)*G19</f>
        <v>0</v>
      </c>
      <c r="AJ19">
        <f>SUM($U19:$Y19)*H19</f>
        <v>0</v>
      </c>
      <c r="AK19">
        <f>SUM($U19:$Y19)*I19</f>
        <v>0</v>
      </c>
      <c r="AM19" t="s">
        <v>33</v>
      </c>
      <c r="AN19">
        <f t="shared" si="7"/>
        <v>0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0</v>
      </c>
      <c r="AS19">
        <f t="shared" si="12"/>
        <v>0</v>
      </c>
      <c r="AT19">
        <f t="shared" si="13"/>
        <v>0</v>
      </c>
      <c r="AU19">
        <f t="shared" si="14"/>
        <v>0</v>
      </c>
    </row>
    <row r="20" spans="1:47" x14ac:dyDescent="0.2">
      <c r="A20" t="s">
        <v>34</v>
      </c>
      <c r="B20">
        <v>631</v>
      </c>
      <c r="C20">
        <v>155</v>
      </c>
      <c r="D20">
        <v>61</v>
      </c>
      <c r="E20">
        <v>10</v>
      </c>
      <c r="F20">
        <v>21</v>
      </c>
      <c r="G20">
        <v>101</v>
      </c>
      <c r="H20">
        <v>76</v>
      </c>
      <c r="I20">
        <v>43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T20" t="s">
        <v>34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>
        <f t="shared" si="2"/>
        <v>0</v>
      </c>
      <c r="AC20" t="s">
        <v>34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>SUM($U20:$Y20)*F20</f>
        <v>0</v>
      </c>
      <c r="AI20">
        <f>SUM($U20:$Y20)*G20</f>
        <v>0</v>
      </c>
      <c r="AJ20">
        <f>SUM($U20:$Y20)*H20</f>
        <v>0</v>
      </c>
      <c r="AK20">
        <f>SUM($U20:$Y20)*I20</f>
        <v>0</v>
      </c>
      <c r="AM20" t="s">
        <v>34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0</v>
      </c>
      <c r="AS20">
        <f t="shared" si="12"/>
        <v>0</v>
      </c>
      <c r="AT20">
        <f t="shared" si="13"/>
        <v>0</v>
      </c>
      <c r="AU20">
        <f t="shared" si="14"/>
        <v>0</v>
      </c>
    </row>
    <row r="21" spans="1:47" x14ac:dyDescent="0.2">
      <c r="A21" t="s">
        <v>35</v>
      </c>
      <c r="B21">
        <v>651</v>
      </c>
      <c r="C21">
        <v>162</v>
      </c>
      <c r="D21">
        <v>60</v>
      </c>
      <c r="E21">
        <v>8</v>
      </c>
      <c r="F21">
        <v>36</v>
      </c>
      <c r="G21">
        <v>91</v>
      </c>
      <c r="H21">
        <v>105</v>
      </c>
      <c r="I21">
        <v>4</v>
      </c>
      <c r="J21">
        <v>24.1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T21" t="s">
        <v>35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>
        <f t="shared" si="2"/>
        <v>0</v>
      </c>
      <c r="AC21" t="s">
        <v>35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>SUM($U21:$Y21)*F21</f>
        <v>0</v>
      </c>
      <c r="AI21">
        <f>SUM($U21:$Y21)*G21</f>
        <v>0</v>
      </c>
      <c r="AJ21">
        <f>SUM($U21:$Y21)*H21</f>
        <v>0</v>
      </c>
      <c r="AK21">
        <f>SUM($U21:$Y21)*I21</f>
        <v>0</v>
      </c>
      <c r="AM21" t="s">
        <v>35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>
        <f t="shared" si="14"/>
        <v>0</v>
      </c>
    </row>
    <row r="22" spans="1:47" x14ac:dyDescent="0.2">
      <c r="A22" t="s">
        <v>36</v>
      </c>
      <c r="B22">
        <v>610</v>
      </c>
      <c r="C22">
        <v>142</v>
      </c>
      <c r="D22">
        <v>60</v>
      </c>
      <c r="E22">
        <v>5</v>
      </c>
      <c r="F22">
        <v>25</v>
      </c>
      <c r="G22">
        <v>85</v>
      </c>
      <c r="H22">
        <v>81</v>
      </c>
      <c r="I22">
        <v>12</v>
      </c>
      <c r="J22">
        <v>32.9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T22" t="s">
        <v>36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>
        <f t="shared" si="2"/>
        <v>0</v>
      </c>
      <c r="AC22" t="s">
        <v>36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>SUM($U22:$Y22)*F22</f>
        <v>0</v>
      </c>
      <c r="AI22">
        <f>SUM($U22:$Y22)*G22</f>
        <v>0</v>
      </c>
      <c r="AJ22">
        <f>SUM($U22:$Y22)*H22</f>
        <v>0</v>
      </c>
      <c r="AK22">
        <f>SUM($U22:$Y22)*I22</f>
        <v>0</v>
      </c>
      <c r="AM22" t="s">
        <v>36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</row>
    <row r="23" spans="1:47" x14ac:dyDescent="0.2">
      <c r="A23" t="s">
        <v>37</v>
      </c>
      <c r="B23">
        <v>541</v>
      </c>
      <c r="C23">
        <v>123</v>
      </c>
      <c r="D23">
        <v>70</v>
      </c>
      <c r="E23">
        <v>9</v>
      </c>
      <c r="F23">
        <v>35</v>
      </c>
      <c r="G23">
        <v>84</v>
      </c>
      <c r="H23">
        <v>91</v>
      </c>
      <c r="I23">
        <v>3</v>
      </c>
      <c r="J23">
        <v>71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T23" t="s">
        <v>37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>
        <f t="shared" si="2"/>
        <v>0</v>
      </c>
      <c r="AC23" t="s">
        <v>37</v>
      </c>
      <c r="AD23">
        <f t="shared" si="3"/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>SUM($U23:$Y23)*F23</f>
        <v>0</v>
      </c>
      <c r="AI23">
        <f>SUM($U23:$Y23)*G23</f>
        <v>0</v>
      </c>
      <c r="AJ23">
        <f>SUM($U23:$Y23)*H23</f>
        <v>0</v>
      </c>
      <c r="AK23">
        <f>SUM($U23:$Y23)*I23</f>
        <v>0</v>
      </c>
      <c r="AM23" t="s">
        <v>37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0</v>
      </c>
    </row>
    <row r="24" spans="1:47" x14ac:dyDescent="0.2">
      <c r="A24" t="s">
        <v>38</v>
      </c>
      <c r="B24">
        <v>655</v>
      </c>
      <c r="C24">
        <v>146</v>
      </c>
      <c r="D24">
        <v>61</v>
      </c>
      <c r="E24">
        <v>8</v>
      </c>
      <c r="F24">
        <v>28</v>
      </c>
      <c r="G24">
        <v>90</v>
      </c>
      <c r="H24">
        <v>83</v>
      </c>
      <c r="I24">
        <v>21</v>
      </c>
      <c r="J24">
        <v>23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1</v>
      </c>
      <c r="T24" t="s">
        <v>38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>
        <f t="shared" si="2"/>
        <v>1</v>
      </c>
      <c r="AC24" t="s">
        <v>38</v>
      </c>
      <c r="AD24">
        <f t="shared" si="3"/>
        <v>655</v>
      </c>
      <c r="AE24">
        <f t="shared" si="4"/>
        <v>146</v>
      </c>
      <c r="AF24">
        <f t="shared" si="5"/>
        <v>61</v>
      </c>
      <c r="AG24">
        <f t="shared" si="6"/>
        <v>8</v>
      </c>
      <c r="AH24">
        <f>SUM($U24:$Y24)*F24</f>
        <v>28</v>
      </c>
      <c r="AI24">
        <f>SUM($U24:$Y24)*G24</f>
        <v>90</v>
      </c>
      <c r="AJ24">
        <f>SUM($U24:$Y24)*H24</f>
        <v>83</v>
      </c>
      <c r="AK24">
        <f>SUM($U24:$Y24)*I24</f>
        <v>21</v>
      </c>
      <c r="AM24" t="s">
        <v>38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10"/>
        <v>0</v>
      </c>
      <c r="AR24">
        <f t="shared" si="11"/>
        <v>1</v>
      </c>
      <c r="AS24">
        <f t="shared" si="12"/>
        <v>1</v>
      </c>
      <c r="AT24">
        <f t="shared" si="13"/>
        <v>0</v>
      </c>
      <c r="AU24">
        <f t="shared" si="14"/>
        <v>1</v>
      </c>
    </row>
    <row r="25" spans="1:47" x14ac:dyDescent="0.2">
      <c r="A25" t="s">
        <v>39</v>
      </c>
      <c r="B25">
        <v>663</v>
      </c>
      <c r="C25">
        <v>170</v>
      </c>
      <c r="D25">
        <v>67</v>
      </c>
      <c r="E25">
        <v>7</v>
      </c>
      <c r="F25">
        <v>35</v>
      </c>
      <c r="G25">
        <v>97</v>
      </c>
      <c r="H25">
        <v>102</v>
      </c>
      <c r="I25">
        <v>6</v>
      </c>
      <c r="J25">
        <v>29.8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T25" t="s">
        <v>39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>
        <f t="shared" si="2"/>
        <v>0</v>
      </c>
      <c r="AC25" t="s">
        <v>39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0</v>
      </c>
      <c r="AH25">
        <f>SUM($U25:$Y25)*F25</f>
        <v>0</v>
      </c>
      <c r="AI25">
        <f>SUM($U25:$Y25)*G25</f>
        <v>0</v>
      </c>
      <c r="AJ25">
        <f>SUM($U25:$Y25)*H25</f>
        <v>0</v>
      </c>
      <c r="AK25">
        <f>SUM($U25:$Y25)*I25</f>
        <v>0</v>
      </c>
      <c r="AM25" t="s">
        <v>39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</row>
    <row r="26" spans="1:47" x14ac:dyDescent="0.2">
      <c r="A26" t="s">
        <v>40</v>
      </c>
      <c r="B26">
        <v>469</v>
      </c>
      <c r="C26">
        <v>106</v>
      </c>
      <c r="D26">
        <v>47</v>
      </c>
      <c r="E26">
        <v>11</v>
      </c>
      <c r="F26">
        <v>22</v>
      </c>
      <c r="G26">
        <v>65</v>
      </c>
      <c r="H26">
        <v>68</v>
      </c>
      <c r="I26">
        <v>0</v>
      </c>
      <c r="J26">
        <v>141.4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T26" t="s">
        <v>40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>
        <f t="shared" si="2"/>
        <v>0</v>
      </c>
      <c r="AC26" t="s">
        <v>40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>SUM($U26:$Y26)*F26</f>
        <v>0</v>
      </c>
      <c r="AI26">
        <f>SUM($U26:$Y26)*G26</f>
        <v>0</v>
      </c>
      <c r="AJ26">
        <f>SUM($U26:$Y26)*H26</f>
        <v>0</v>
      </c>
      <c r="AK26">
        <f>SUM($U26:$Y26)*I26</f>
        <v>0</v>
      </c>
      <c r="AM26" t="s">
        <v>40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</row>
    <row r="27" spans="1:47" x14ac:dyDescent="0.2">
      <c r="A27" t="s">
        <v>41</v>
      </c>
      <c r="B27">
        <v>582</v>
      </c>
      <c r="C27">
        <v>137</v>
      </c>
      <c r="D27">
        <v>56</v>
      </c>
      <c r="E27">
        <v>5</v>
      </c>
      <c r="F27">
        <v>22</v>
      </c>
      <c r="G27">
        <v>73</v>
      </c>
      <c r="H27">
        <v>78</v>
      </c>
      <c r="I27">
        <v>3</v>
      </c>
      <c r="J27">
        <v>78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T27" t="s">
        <v>41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>
        <f t="shared" si="2"/>
        <v>0</v>
      </c>
      <c r="AC27" t="s">
        <v>41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>SUM($U27:$Y27)*F27</f>
        <v>0</v>
      </c>
      <c r="AI27">
        <f>SUM($U27:$Y27)*G27</f>
        <v>0</v>
      </c>
      <c r="AJ27">
        <f>SUM($U27:$Y27)*H27</f>
        <v>0</v>
      </c>
      <c r="AK27">
        <f>SUM($U27:$Y27)*I27</f>
        <v>0</v>
      </c>
      <c r="AM27" t="s">
        <v>41</v>
      </c>
      <c r="AN27">
        <f t="shared" si="7"/>
        <v>0</v>
      </c>
      <c r="AO27">
        <f t="shared" si="8"/>
        <v>0</v>
      </c>
      <c r="AP27">
        <f t="shared" si="9"/>
        <v>0</v>
      </c>
      <c r="AQ27">
        <f t="shared" si="10"/>
        <v>0</v>
      </c>
      <c r="AR27">
        <f t="shared" si="11"/>
        <v>0</v>
      </c>
      <c r="AS27">
        <f t="shared" si="12"/>
        <v>0</v>
      </c>
      <c r="AT27">
        <f t="shared" si="13"/>
        <v>0</v>
      </c>
      <c r="AU27">
        <f t="shared" si="14"/>
        <v>0</v>
      </c>
    </row>
    <row r="28" spans="1:47" x14ac:dyDescent="0.2">
      <c r="A28" t="s">
        <v>42</v>
      </c>
      <c r="B28">
        <v>644</v>
      </c>
      <c r="C28">
        <v>159</v>
      </c>
      <c r="D28">
        <v>69</v>
      </c>
      <c r="E28">
        <v>3</v>
      </c>
      <c r="F28">
        <v>29</v>
      </c>
      <c r="G28">
        <v>101</v>
      </c>
      <c r="H28">
        <v>92</v>
      </c>
      <c r="I28">
        <v>23</v>
      </c>
      <c r="J28">
        <v>6.5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T28" t="s">
        <v>42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>
        <f t="shared" si="2"/>
        <v>0</v>
      </c>
      <c r="AC28" t="s">
        <v>42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>SUM($U28:$Y28)*F28</f>
        <v>0</v>
      </c>
      <c r="AI28">
        <f>SUM($U28:$Y28)*G28</f>
        <v>0</v>
      </c>
      <c r="AJ28">
        <f>SUM($U28:$Y28)*H28</f>
        <v>0</v>
      </c>
      <c r="AK28">
        <f>SUM($U28:$Y28)*I28</f>
        <v>0</v>
      </c>
      <c r="AM28" t="s">
        <v>42</v>
      </c>
      <c r="AN28">
        <f t="shared" si="7"/>
        <v>0</v>
      </c>
      <c r="AO28">
        <f t="shared" si="8"/>
        <v>0</v>
      </c>
      <c r="AP28">
        <f t="shared" si="9"/>
        <v>0</v>
      </c>
      <c r="AQ28">
        <f t="shared" si="10"/>
        <v>0</v>
      </c>
      <c r="AR28">
        <f t="shared" si="11"/>
        <v>0</v>
      </c>
      <c r="AS28">
        <f t="shared" si="12"/>
        <v>0</v>
      </c>
      <c r="AT28">
        <f t="shared" si="13"/>
        <v>0</v>
      </c>
      <c r="AU28">
        <f t="shared" si="14"/>
        <v>0</v>
      </c>
    </row>
    <row r="29" spans="1:47" x14ac:dyDescent="0.2">
      <c r="A29" t="s">
        <v>43</v>
      </c>
      <c r="B29">
        <v>667</v>
      </c>
      <c r="C29">
        <v>170</v>
      </c>
      <c r="D29">
        <v>45</v>
      </c>
      <c r="E29">
        <v>5</v>
      </c>
      <c r="F29">
        <v>22</v>
      </c>
      <c r="G29">
        <v>96</v>
      </c>
      <c r="H29">
        <v>83</v>
      </c>
      <c r="I29">
        <v>33</v>
      </c>
      <c r="J29">
        <v>12.4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1</v>
      </c>
      <c r="T29" t="s">
        <v>43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>
        <f t="shared" si="2"/>
        <v>0</v>
      </c>
      <c r="AC29" t="s">
        <v>43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>SUM($U29:$Y29)*F29</f>
        <v>0</v>
      </c>
      <c r="AI29">
        <f>SUM($U29:$Y29)*G29</f>
        <v>0</v>
      </c>
      <c r="AJ29">
        <f>SUM($U29:$Y29)*H29</f>
        <v>0</v>
      </c>
      <c r="AK29">
        <f>SUM($U29:$Y29)*I29</f>
        <v>0</v>
      </c>
      <c r="AM29" t="s">
        <v>43</v>
      </c>
      <c r="AN29">
        <f t="shared" si="7"/>
        <v>0</v>
      </c>
      <c r="AO29">
        <f t="shared" si="8"/>
        <v>0</v>
      </c>
      <c r="AP29">
        <f t="shared" si="9"/>
        <v>0</v>
      </c>
      <c r="AQ29">
        <f t="shared" si="10"/>
        <v>0</v>
      </c>
      <c r="AR29">
        <f t="shared" si="11"/>
        <v>0</v>
      </c>
      <c r="AS29">
        <f t="shared" si="12"/>
        <v>0</v>
      </c>
      <c r="AT29">
        <f t="shared" si="13"/>
        <v>0</v>
      </c>
      <c r="AU29">
        <f t="shared" si="14"/>
        <v>0</v>
      </c>
    </row>
    <row r="30" spans="1:47" x14ac:dyDescent="0.2">
      <c r="A30" t="s">
        <v>44</v>
      </c>
      <c r="B30">
        <v>633</v>
      </c>
      <c r="C30">
        <v>149</v>
      </c>
      <c r="D30">
        <v>89</v>
      </c>
      <c r="E30">
        <v>6</v>
      </c>
      <c r="F30">
        <v>27</v>
      </c>
      <c r="G30">
        <v>94</v>
      </c>
      <c r="H30">
        <v>90</v>
      </c>
      <c r="I30">
        <v>13</v>
      </c>
      <c r="J30">
        <v>17.7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T30" t="s">
        <v>44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>
        <f t="shared" si="2"/>
        <v>0</v>
      </c>
      <c r="AC30" t="s">
        <v>44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>SUM($U30:$Y30)*F30</f>
        <v>0</v>
      </c>
      <c r="AI30">
        <f>SUM($U30:$Y30)*G30</f>
        <v>0</v>
      </c>
      <c r="AJ30">
        <f>SUM($U30:$Y30)*H30</f>
        <v>0</v>
      </c>
      <c r="AK30">
        <f>SUM($U30:$Y30)*I30</f>
        <v>0</v>
      </c>
      <c r="AM30" t="s">
        <v>44</v>
      </c>
      <c r="AN30">
        <f t="shared" si="7"/>
        <v>0</v>
      </c>
      <c r="AO30">
        <f t="shared" si="8"/>
        <v>0</v>
      </c>
      <c r="AP30">
        <f t="shared" si="9"/>
        <v>0</v>
      </c>
      <c r="AQ30">
        <f t="shared" si="10"/>
        <v>0</v>
      </c>
      <c r="AR30">
        <f t="shared" si="11"/>
        <v>0</v>
      </c>
      <c r="AS30">
        <f t="shared" si="12"/>
        <v>0</v>
      </c>
      <c r="AT30">
        <f t="shared" si="13"/>
        <v>0</v>
      </c>
      <c r="AU30">
        <f t="shared" si="14"/>
        <v>0</v>
      </c>
    </row>
    <row r="31" spans="1:47" x14ac:dyDescent="0.2">
      <c r="A31" t="s">
        <v>45</v>
      </c>
      <c r="B31">
        <v>680</v>
      </c>
      <c r="C31">
        <v>160</v>
      </c>
      <c r="D31">
        <v>61</v>
      </c>
      <c r="E31">
        <v>4</v>
      </c>
      <c r="F31">
        <v>28</v>
      </c>
      <c r="G31">
        <v>95</v>
      </c>
      <c r="H31">
        <v>90</v>
      </c>
      <c r="I31">
        <v>18</v>
      </c>
      <c r="J31">
        <v>31.1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T31" t="s">
        <v>45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>
        <f t="shared" si="2"/>
        <v>1</v>
      </c>
      <c r="AC31" t="s">
        <v>45</v>
      </c>
      <c r="AD31">
        <f t="shared" si="3"/>
        <v>680</v>
      </c>
      <c r="AE31">
        <f t="shared" si="4"/>
        <v>160</v>
      </c>
      <c r="AF31">
        <f t="shared" si="5"/>
        <v>61</v>
      </c>
      <c r="AG31">
        <f t="shared" si="6"/>
        <v>4</v>
      </c>
      <c r="AH31">
        <f>SUM($U31:$Y31)*F31</f>
        <v>28</v>
      </c>
      <c r="AI31">
        <f>SUM($U31:$Y31)*G31</f>
        <v>95</v>
      </c>
      <c r="AJ31">
        <f>SUM($U31:$Y31)*H31</f>
        <v>90</v>
      </c>
      <c r="AK31">
        <f>SUM($U31:$Y31)*I31</f>
        <v>18</v>
      </c>
      <c r="AM31" t="s">
        <v>45</v>
      </c>
      <c r="AN31">
        <f t="shared" si="7"/>
        <v>0</v>
      </c>
      <c r="AO31">
        <f t="shared" si="8"/>
        <v>0</v>
      </c>
      <c r="AP31">
        <f t="shared" si="9"/>
        <v>1</v>
      </c>
      <c r="AQ31">
        <f t="shared" si="10"/>
        <v>0</v>
      </c>
      <c r="AR31">
        <f t="shared" si="11"/>
        <v>0</v>
      </c>
      <c r="AS31">
        <f t="shared" si="12"/>
        <v>1</v>
      </c>
      <c r="AT31">
        <f t="shared" si="13"/>
        <v>0</v>
      </c>
      <c r="AU31">
        <f t="shared" si="14"/>
        <v>1</v>
      </c>
    </row>
    <row r="32" spans="1:47" x14ac:dyDescent="0.2">
      <c r="A32" t="s">
        <v>46</v>
      </c>
      <c r="B32">
        <v>645</v>
      </c>
      <c r="C32">
        <v>151</v>
      </c>
      <c r="D32">
        <v>58</v>
      </c>
      <c r="E32">
        <v>5</v>
      </c>
      <c r="F32">
        <v>26</v>
      </c>
      <c r="G32">
        <v>87</v>
      </c>
      <c r="H32">
        <v>87</v>
      </c>
      <c r="I32">
        <v>15</v>
      </c>
      <c r="J32">
        <v>120.4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1</v>
      </c>
      <c r="T32" t="s">
        <v>46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>
        <f t="shared" si="2"/>
        <v>1</v>
      </c>
      <c r="AC32" t="s">
        <v>46</v>
      </c>
      <c r="AD32">
        <f t="shared" si="3"/>
        <v>645</v>
      </c>
      <c r="AE32">
        <f t="shared" si="4"/>
        <v>151</v>
      </c>
      <c r="AF32">
        <f t="shared" si="5"/>
        <v>58</v>
      </c>
      <c r="AG32">
        <f t="shared" si="6"/>
        <v>5</v>
      </c>
      <c r="AH32">
        <f>SUM($U32:$Y32)*F32</f>
        <v>26</v>
      </c>
      <c r="AI32">
        <f>SUM($U32:$Y32)*G32</f>
        <v>87</v>
      </c>
      <c r="AJ32">
        <f>SUM($U32:$Y32)*H32</f>
        <v>87</v>
      </c>
      <c r="AK32">
        <f>SUM($U32:$Y32)*I32</f>
        <v>15</v>
      </c>
      <c r="AM32" t="s">
        <v>46</v>
      </c>
      <c r="AN32">
        <f t="shared" si="7"/>
        <v>0</v>
      </c>
      <c r="AO32">
        <f t="shared" si="8"/>
        <v>0</v>
      </c>
      <c r="AP32">
        <f t="shared" si="9"/>
        <v>0</v>
      </c>
      <c r="AQ32">
        <f t="shared" si="10"/>
        <v>0</v>
      </c>
      <c r="AR32">
        <f t="shared" si="11"/>
        <v>1</v>
      </c>
      <c r="AS32">
        <f t="shared" si="12"/>
        <v>1</v>
      </c>
      <c r="AT32">
        <f t="shared" si="13"/>
        <v>0</v>
      </c>
      <c r="AU32">
        <f t="shared" si="14"/>
        <v>1</v>
      </c>
    </row>
    <row r="33" spans="1:47" x14ac:dyDescent="0.2">
      <c r="A33" t="s">
        <v>47</v>
      </c>
      <c r="B33">
        <v>663</v>
      </c>
      <c r="C33">
        <v>149</v>
      </c>
      <c r="D33">
        <v>86</v>
      </c>
      <c r="E33">
        <v>7</v>
      </c>
      <c r="F33">
        <v>40</v>
      </c>
      <c r="G33">
        <v>99</v>
      </c>
      <c r="H33">
        <v>108</v>
      </c>
      <c r="I33">
        <v>2</v>
      </c>
      <c r="J33">
        <v>17.100000000000001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T33" t="s">
        <v>47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>
        <f t="shared" si="2"/>
        <v>0</v>
      </c>
      <c r="AC33" t="s">
        <v>47</v>
      </c>
      <c r="AD33">
        <f t="shared" si="3"/>
        <v>0</v>
      </c>
      <c r="AE33">
        <f t="shared" si="4"/>
        <v>0</v>
      </c>
      <c r="AF33">
        <f t="shared" si="5"/>
        <v>0</v>
      </c>
      <c r="AG33">
        <f t="shared" si="6"/>
        <v>0</v>
      </c>
      <c r="AH33">
        <f>SUM($U33:$Y33)*F33</f>
        <v>0</v>
      </c>
      <c r="AI33">
        <f>SUM($U33:$Y33)*G33</f>
        <v>0</v>
      </c>
      <c r="AJ33">
        <f>SUM($U33:$Y33)*H33</f>
        <v>0</v>
      </c>
      <c r="AK33">
        <f>SUM($U33:$Y33)*I33</f>
        <v>0</v>
      </c>
      <c r="AM33" t="s">
        <v>47</v>
      </c>
      <c r="AN33">
        <f t="shared" si="7"/>
        <v>0</v>
      </c>
      <c r="AO33">
        <f t="shared" si="8"/>
        <v>0</v>
      </c>
      <c r="AP33">
        <f t="shared" si="9"/>
        <v>0</v>
      </c>
      <c r="AQ33">
        <f t="shared" si="10"/>
        <v>0</v>
      </c>
      <c r="AR33">
        <f t="shared" si="11"/>
        <v>0</v>
      </c>
      <c r="AS33">
        <f t="shared" si="12"/>
        <v>0</v>
      </c>
      <c r="AT33">
        <f t="shared" si="13"/>
        <v>0</v>
      </c>
      <c r="AU33">
        <f t="shared" si="14"/>
        <v>0</v>
      </c>
    </row>
    <row r="34" spans="1:47" x14ac:dyDescent="0.2">
      <c r="A34" t="s">
        <v>48</v>
      </c>
      <c r="B34">
        <v>509</v>
      </c>
      <c r="C34">
        <v>101</v>
      </c>
      <c r="D34">
        <v>46</v>
      </c>
      <c r="E34">
        <v>4</v>
      </c>
      <c r="F34">
        <v>26</v>
      </c>
      <c r="G34">
        <v>60</v>
      </c>
      <c r="H34">
        <v>73</v>
      </c>
      <c r="I34">
        <v>1</v>
      </c>
      <c r="J34">
        <v>138.1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48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>
        <f t="shared" si="2"/>
        <v>0</v>
      </c>
      <c r="AC34" t="s">
        <v>48</v>
      </c>
      <c r="AD34">
        <f t="shared" si="3"/>
        <v>0</v>
      </c>
      <c r="AE34">
        <f t="shared" si="4"/>
        <v>0</v>
      </c>
      <c r="AF34">
        <f t="shared" si="5"/>
        <v>0</v>
      </c>
      <c r="AG34">
        <f t="shared" si="6"/>
        <v>0</v>
      </c>
      <c r="AH34">
        <f>SUM($U34:$Y34)*F34</f>
        <v>0</v>
      </c>
      <c r="AI34">
        <f>SUM($U34:$Y34)*G34</f>
        <v>0</v>
      </c>
      <c r="AJ34">
        <f>SUM($U34:$Y34)*H34</f>
        <v>0</v>
      </c>
      <c r="AK34">
        <f>SUM($U34:$Y34)*I34</f>
        <v>0</v>
      </c>
      <c r="AM34" t="s">
        <v>48</v>
      </c>
      <c r="AN34">
        <f t="shared" si="7"/>
        <v>0</v>
      </c>
      <c r="AO34">
        <f t="shared" si="8"/>
        <v>0</v>
      </c>
      <c r="AP34">
        <f t="shared" si="9"/>
        <v>0</v>
      </c>
      <c r="AQ34">
        <f t="shared" si="10"/>
        <v>0</v>
      </c>
      <c r="AR34">
        <f t="shared" si="11"/>
        <v>0</v>
      </c>
      <c r="AS34">
        <f t="shared" si="12"/>
        <v>0</v>
      </c>
      <c r="AT34">
        <f t="shared" si="13"/>
        <v>0</v>
      </c>
      <c r="AU34">
        <f t="shared" si="14"/>
        <v>0</v>
      </c>
    </row>
    <row r="35" spans="1:47" x14ac:dyDescent="0.2">
      <c r="A35" t="s">
        <v>49</v>
      </c>
      <c r="B35">
        <v>579</v>
      </c>
      <c r="C35">
        <v>123</v>
      </c>
      <c r="D35">
        <v>63</v>
      </c>
      <c r="E35">
        <v>7</v>
      </c>
      <c r="F35">
        <v>29</v>
      </c>
      <c r="G35">
        <v>79</v>
      </c>
      <c r="H35">
        <v>82</v>
      </c>
      <c r="I35">
        <v>4</v>
      </c>
      <c r="J35">
        <v>275.89999999999998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T35" t="s">
        <v>49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>
        <f t="shared" si="2"/>
        <v>0</v>
      </c>
      <c r="AC35" t="s">
        <v>49</v>
      </c>
      <c r="AD35">
        <f t="shared" si="3"/>
        <v>0</v>
      </c>
      <c r="AE35">
        <f t="shared" si="4"/>
        <v>0</v>
      </c>
      <c r="AF35">
        <f t="shared" si="5"/>
        <v>0</v>
      </c>
      <c r="AG35">
        <f t="shared" si="6"/>
        <v>0</v>
      </c>
      <c r="AH35">
        <f>SUM($U35:$Y35)*F35</f>
        <v>0</v>
      </c>
      <c r="AI35">
        <f>SUM($U35:$Y35)*G35</f>
        <v>0</v>
      </c>
      <c r="AJ35">
        <f>SUM($U35:$Y35)*H35</f>
        <v>0</v>
      </c>
      <c r="AK35">
        <f>SUM($U35:$Y35)*I35</f>
        <v>0</v>
      </c>
      <c r="AM35" t="s">
        <v>49</v>
      </c>
      <c r="AN35">
        <f t="shared" si="7"/>
        <v>0</v>
      </c>
      <c r="AO35">
        <f t="shared" si="8"/>
        <v>0</v>
      </c>
      <c r="AP35">
        <f t="shared" si="9"/>
        <v>0</v>
      </c>
      <c r="AQ35">
        <f t="shared" si="10"/>
        <v>0</v>
      </c>
      <c r="AR35">
        <f t="shared" si="11"/>
        <v>0</v>
      </c>
      <c r="AS35">
        <f t="shared" si="12"/>
        <v>0</v>
      </c>
      <c r="AT35">
        <f t="shared" si="13"/>
        <v>0</v>
      </c>
      <c r="AU35">
        <f t="shared" si="14"/>
        <v>0</v>
      </c>
    </row>
    <row r="36" spans="1:47" x14ac:dyDescent="0.2">
      <c r="A36" t="s">
        <v>50</v>
      </c>
      <c r="B36">
        <v>619</v>
      </c>
      <c r="C36">
        <v>148</v>
      </c>
      <c r="D36">
        <v>63</v>
      </c>
      <c r="E36">
        <v>6</v>
      </c>
      <c r="F36">
        <v>22</v>
      </c>
      <c r="G36">
        <v>83</v>
      </c>
      <c r="H36">
        <v>86</v>
      </c>
      <c r="I36">
        <v>7</v>
      </c>
      <c r="J36">
        <v>119.3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1</v>
      </c>
      <c r="T36" t="s">
        <v>50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>
        <f t="shared" si="2"/>
        <v>0</v>
      </c>
      <c r="AC36" t="s">
        <v>50</v>
      </c>
      <c r="AD36">
        <f t="shared" si="3"/>
        <v>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>SUM($U36:$Y36)*F36</f>
        <v>0</v>
      </c>
      <c r="AI36">
        <f>SUM($U36:$Y36)*G36</f>
        <v>0</v>
      </c>
      <c r="AJ36">
        <f>SUM($U36:$Y36)*H36</f>
        <v>0</v>
      </c>
      <c r="AK36">
        <f>SUM($U36:$Y36)*I36</f>
        <v>0</v>
      </c>
      <c r="AM36" t="s">
        <v>50</v>
      </c>
      <c r="AN36">
        <f t="shared" si="7"/>
        <v>0</v>
      </c>
      <c r="AO36">
        <f t="shared" si="8"/>
        <v>0</v>
      </c>
      <c r="AP36">
        <f t="shared" si="9"/>
        <v>0</v>
      </c>
      <c r="AQ36">
        <f t="shared" si="10"/>
        <v>0</v>
      </c>
      <c r="AR36">
        <f t="shared" si="11"/>
        <v>0</v>
      </c>
      <c r="AS36">
        <f t="shared" si="12"/>
        <v>0</v>
      </c>
      <c r="AT36">
        <f t="shared" si="13"/>
        <v>0</v>
      </c>
      <c r="AU36">
        <f t="shared" si="14"/>
        <v>0</v>
      </c>
    </row>
    <row r="37" spans="1:47" x14ac:dyDescent="0.2">
      <c r="A37" t="s">
        <v>51</v>
      </c>
      <c r="B37">
        <v>621</v>
      </c>
      <c r="C37">
        <v>150</v>
      </c>
      <c r="D37">
        <v>55</v>
      </c>
      <c r="E37">
        <v>4</v>
      </c>
      <c r="F37">
        <v>25</v>
      </c>
      <c r="G37">
        <v>85</v>
      </c>
      <c r="H37">
        <v>81</v>
      </c>
      <c r="I37">
        <v>14</v>
      </c>
      <c r="J37">
        <v>83.3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1</v>
      </c>
      <c r="T37" t="s">
        <v>51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>
        <f t="shared" si="2"/>
        <v>0</v>
      </c>
      <c r="AC37" t="s">
        <v>51</v>
      </c>
      <c r="AD37">
        <f t="shared" si="3"/>
        <v>0</v>
      </c>
      <c r="AE37">
        <f t="shared" si="4"/>
        <v>0</v>
      </c>
      <c r="AF37">
        <f t="shared" si="5"/>
        <v>0</v>
      </c>
      <c r="AG37">
        <f t="shared" si="6"/>
        <v>0</v>
      </c>
      <c r="AH37">
        <f>SUM($U37:$Y37)*F37</f>
        <v>0</v>
      </c>
      <c r="AI37">
        <f>SUM($U37:$Y37)*G37</f>
        <v>0</v>
      </c>
      <c r="AJ37">
        <f>SUM($U37:$Y37)*H37</f>
        <v>0</v>
      </c>
      <c r="AK37">
        <f>SUM($U37:$Y37)*I37</f>
        <v>0</v>
      </c>
      <c r="AM37" t="s">
        <v>51</v>
      </c>
      <c r="AN37">
        <f t="shared" si="7"/>
        <v>0</v>
      </c>
      <c r="AO37">
        <f t="shared" si="8"/>
        <v>0</v>
      </c>
      <c r="AP37">
        <f t="shared" si="9"/>
        <v>0</v>
      </c>
      <c r="AQ37">
        <f t="shared" si="10"/>
        <v>0</v>
      </c>
      <c r="AR37">
        <f t="shared" si="11"/>
        <v>0</v>
      </c>
      <c r="AS37">
        <f t="shared" si="12"/>
        <v>0</v>
      </c>
      <c r="AT37">
        <f t="shared" si="13"/>
        <v>0</v>
      </c>
      <c r="AU37">
        <f t="shared" si="14"/>
        <v>0</v>
      </c>
    </row>
    <row r="38" spans="1:47" x14ac:dyDescent="0.2">
      <c r="A38" t="s">
        <v>52</v>
      </c>
      <c r="B38">
        <v>599</v>
      </c>
      <c r="C38">
        <v>155</v>
      </c>
      <c r="D38">
        <v>38</v>
      </c>
      <c r="E38">
        <v>6</v>
      </c>
      <c r="F38">
        <v>21</v>
      </c>
      <c r="G38">
        <v>89</v>
      </c>
      <c r="H38">
        <v>75</v>
      </c>
      <c r="I38">
        <v>26</v>
      </c>
      <c r="J38">
        <v>28.7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T38" t="s">
        <v>52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>
        <f t="shared" si="2"/>
        <v>0</v>
      </c>
      <c r="AC38" t="s">
        <v>52</v>
      </c>
      <c r="AD38">
        <f t="shared" si="3"/>
        <v>0</v>
      </c>
      <c r="AE38">
        <f t="shared" si="4"/>
        <v>0</v>
      </c>
      <c r="AF38">
        <f t="shared" si="5"/>
        <v>0</v>
      </c>
      <c r="AG38">
        <f t="shared" si="6"/>
        <v>0</v>
      </c>
      <c r="AH38">
        <f>SUM($U38:$Y38)*F38</f>
        <v>0</v>
      </c>
      <c r="AI38">
        <f>SUM($U38:$Y38)*G38</f>
        <v>0</v>
      </c>
      <c r="AJ38">
        <f>SUM($U38:$Y38)*H38</f>
        <v>0</v>
      </c>
      <c r="AK38">
        <f>SUM($U38:$Y38)*I38</f>
        <v>0</v>
      </c>
      <c r="AM38" t="s">
        <v>52</v>
      </c>
      <c r="AN38">
        <f t="shared" si="7"/>
        <v>0</v>
      </c>
      <c r="AO38">
        <f t="shared" si="8"/>
        <v>0</v>
      </c>
      <c r="AP38">
        <f t="shared" si="9"/>
        <v>0</v>
      </c>
      <c r="AQ38">
        <f t="shared" si="10"/>
        <v>0</v>
      </c>
      <c r="AR38">
        <f t="shared" si="11"/>
        <v>0</v>
      </c>
      <c r="AS38">
        <f t="shared" si="12"/>
        <v>0</v>
      </c>
      <c r="AT38">
        <f t="shared" si="13"/>
        <v>0</v>
      </c>
      <c r="AU38">
        <f t="shared" si="14"/>
        <v>0</v>
      </c>
    </row>
    <row r="39" spans="1:47" x14ac:dyDescent="0.2">
      <c r="A39" t="s">
        <v>53</v>
      </c>
      <c r="B39">
        <v>616</v>
      </c>
      <c r="C39">
        <v>147</v>
      </c>
      <c r="D39">
        <v>60</v>
      </c>
      <c r="E39">
        <v>6</v>
      </c>
      <c r="F39">
        <v>23</v>
      </c>
      <c r="G39">
        <v>87</v>
      </c>
      <c r="H39">
        <v>78</v>
      </c>
      <c r="I39">
        <v>12</v>
      </c>
      <c r="J39">
        <v>42.9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T39" t="s">
        <v>53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>
        <f t="shared" si="2"/>
        <v>0</v>
      </c>
      <c r="AC39" t="s">
        <v>53</v>
      </c>
      <c r="AD39">
        <f t="shared" si="3"/>
        <v>0</v>
      </c>
      <c r="AE39">
        <f t="shared" si="4"/>
        <v>0</v>
      </c>
      <c r="AF39">
        <f t="shared" si="5"/>
        <v>0</v>
      </c>
      <c r="AG39">
        <f t="shared" si="6"/>
        <v>0</v>
      </c>
      <c r="AH39">
        <f>SUM($U39:$Y39)*F39</f>
        <v>0</v>
      </c>
      <c r="AI39">
        <f>SUM($U39:$Y39)*G39</f>
        <v>0</v>
      </c>
      <c r="AJ39">
        <f>SUM($U39:$Y39)*H39</f>
        <v>0</v>
      </c>
      <c r="AK39">
        <f>SUM($U39:$Y39)*I39</f>
        <v>0</v>
      </c>
      <c r="AM39" t="s">
        <v>53</v>
      </c>
      <c r="AN39">
        <f t="shared" si="7"/>
        <v>0</v>
      </c>
      <c r="AO39">
        <f t="shared" si="8"/>
        <v>0</v>
      </c>
      <c r="AP39">
        <f t="shared" si="9"/>
        <v>0</v>
      </c>
      <c r="AQ39">
        <f t="shared" si="10"/>
        <v>0</v>
      </c>
      <c r="AR39">
        <f t="shared" si="11"/>
        <v>0</v>
      </c>
      <c r="AS39">
        <f t="shared" si="12"/>
        <v>0</v>
      </c>
      <c r="AT39">
        <f t="shared" si="13"/>
        <v>0</v>
      </c>
      <c r="AU39">
        <f t="shared" si="14"/>
        <v>0</v>
      </c>
    </row>
    <row r="40" spans="1:47" x14ac:dyDescent="0.2">
      <c r="A40" t="s">
        <v>54</v>
      </c>
      <c r="B40">
        <v>527</v>
      </c>
      <c r="C40">
        <v>123</v>
      </c>
      <c r="D40">
        <v>39</v>
      </c>
      <c r="E40">
        <v>8</v>
      </c>
      <c r="F40">
        <v>21</v>
      </c>
      <c r="G40">
        <v>72</v>
      </c>
      <c r="H40">
        <v>70</v>
      </c>
      <c r="I40">
        <v>17</v>
      </c>
      <c r="J40">
        <v>73.3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T40" t="s">
        <v>54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>
        <f t="shared" si="2"/>
        <v>1</v>
      </c>
      <c r="AC40" t="s">
        <v>54</v>
      </c>
      <c r="AD40">
        <f t="shared" si="3"/>
        <v>527</v>
      </c>
      <c r="AE40">
        <f t="shared" si="4"/>
        <v>123</v>
      </c>
      <c r="AF40">
        <f t="shared" si="5"/>
        <v>39</v>
      </c>
      <c r="AG40">
        <f t="shared" si="6"/>
        <v>8</v>
      </c>
      <c r="AH40">
        <f>SUM($U40:$Y40)*F40</f>
        <v>21</v>
      </c>
      <c r="AI40">
        <f>SUM($U40:$Y40)*G40</f>
        <v>72</v>
      </c>
      <c r="AJ40">
        <f>SUM($U40:$Y40)*H40</f>
        <v>70</v>
      </c>
      <c r="AK40">
        <f>SUM($U40:$Y40)*I40</f>
        <v>17</v>
      </c>
      <c r="AM40" t="s">
        <v>54</v>
      </c>
      <c r="AN40">
        <f t="shared" si="7"/>
        <v>1</v>
      </c>
      <c r="AO40">
        <f t="shared" si="8"/>
        <v>0</v>
      </c>
      <c r="AP40">
        <f t="shared" si="9"/>
        <v>0</v>
      </c>
      <c r="AQ40">
        <f t="shared" si="10"/>
        <v>0</v>
      </c>
      <c r="AR40">
        <f t="shared" si="11"/>
        <v>0</v>
      </c>
      <c r="AS40">
        <f t="shared" si="12"/>
        <v>1</v>
      </c>
      <c r="AT40">
        <f t="shared" si="13"/>
        <v>0</v>
      </c>
      <c r="AU40">
        <f t="shared" si="14"/>
        <v>1</v>
      </c>
    </row>
    <row r="41" spans="1:47" x14ac:dyDescent="0.2">
      <c r="A41" t="s">
        <v>55</v>
      </c>
      <c r="B41">
        <v>606</v>
      </c>
      <c r="C41">
        <v>144</v>
      </c>
      <c r="D41">
        <v>57</v>
      </c>
      <c r="E41">
        <v>3</v>
      </c>
      <c r="F41">
        <v>29</v>
      </c>
      <c r="G41">
        <v>80</v>
      </c>
      <c r="H41">
        <v>90</v>
      </c>
      <c r="I41">
        <v>7</v>
      </c>
      <c r="J41">
        <v>64.099999999999994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T41" t="s">
        <v>55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>
        <f t="shared" si="2"/>
        <v>0</v>
      </c>
      <c r="AC41" t="s">
        <v>55</v>
      </c>
      <c r="AD41">
        <f t="shared" si="3"/>
        <v>0</v>
      </c>
      <c r="AE41">
        <f t="shared" si="4"/>
        <v>0</v>
      </c>
      <c r="AF41">
        <f t="shared" si="5"/>
        <v>0</v>
      </c>
      <c r="AG41">
        <f t="shared" si="6"/>
        <v>0</v>
      </c>
      <c r="AH41">
        <f>SUM($U41:$Y41)*F41</f>
        <v>0</v>
      </c>
      <c r="AI41">
        <f>SUM($U41:$Y41)*G41</f>
        <v>0</v>
      </c>
      <c r="AJ41">
        <f>SUM($U41:$Y41)*H41</f>
        <v>0</v>
      </c>
      <c r="AK41">
        <f>SUM($U41:$Y41)*I41</f>
        <v>0</v>
      </c>
      <c r="AM41" t="s">
        <v>55</v>
      </c>
      <c r="AN41">
        <f t="shared" si="7"/>
        <v>0</v>
      </c>
      <c r="AO41">
        <f t="shared" si="8"/>
        <v>0</v>
      </c>
      <c r="AP41">
        <f t="shared" si="9"/>
        <v>0</v>
      </c>
      <c r="AQ41">
        <f t="shared" si="10"/>
        <v>0</v>
      </c>
      <c r="AR41">
        <f t="shared" si="11"/>
        <v>0</v>
      </c>
      <c r="AS41">
        <f t="shared" si="12"/>
        <v>0</v>
      </c>
      <c r="AT41">
        <f t="shared" si="13"/>
        <v>0</v>
      </c>
      <c r="AU41">
        <f t="shared" si="14"/>
        <v>0</v>
      </c>
    </row>
    <row r="42" spans="1:47" x14ac:dyDescent="0.2">
      <c r="A42" t="s">
        <v>56</v>
      </c>
      <c r="B42">
        <v>483</v>
      </c>
      <c r="C42">
        <v>104</v>
      </c>
      <c r="D42">
        <v>40</v>
      </c>
      <c r="E42">
        <v>3</v>
      </c>
      <c r="F42">
        <v>19</v>
      </c>
      <c r="G42">
        <v>55</v>
      </c>
      <c r="H42">
        <v>62</v>
      </c>
      <c r="I42">
        <v>2</v>
      </c>
      <c r="J42">
        <v>173.2</v>
      </c>
      <c r="K42">
        <v>1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T42" t="s">
        <v>56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>
        <f t="shared" si="2"/>
        <v>0</v>
      </c>
      <c r="AC42" t="s">
        <v>56</v>
      </c>
      <c r="AD42">
        <f t="shared" si="3"/>
        <v>0</v>
      </c>
      <c r="AE42">
        <f t="shared" si="4"/>
        <v>0</v>
      </c>
      <c r="AF42">
        <f t="shared" si="5"/>
        <v>0</v>
      </c>
      <c r="AG42">
        <f t="shared" si="6"/>
        <v>0</v>
      </c>
      <c r="AH42">
        <f>SUM($U42:$Y42)*F42</f>
        <v>0</v>
      </c>
      <c r="AI42">
        <f>SUM($U42:$Y42)*G42</f>
        <v>0</v>
      </c>
      <c r="AJ42">
        <f>SUM($U42:$Y42)*H42</f>
        <v>0</v>
      </c>
      <c r="AK42">
        <f>SUM($U42:$Y42)*I42</f>
        <v>0</v>
      </c>
      <c r="AM42" t="s">
        <v>56</v>
      </c>
      <c r="AN42">
        <f t="shared" si="7"/>
        <v>0</v>
      </c>
      <c r="AO42">
        <f t="shared" si="8"/>
        <v>0</v>
      </c>
      <c r="AP42">
        <f t="shared" si="9"/>
        <v>0</v>
      </c>
      <c r="AQ42">
        <f t="shared" si="10"/>
        <v>0</v>
      </c>
      <c r="AR42">
        <f t="shared" si="11"/>
        <v>0</v>
      </c>
      <c r="AS42">
        <f t="shared" si="12"/>
        <v>0</v>
      </c>
      <c r="AT42">
        <f t="shared" si="13"/>
        <v>0</v>
      </c>
      <c r="AU42">
        <f t="shared" si="14"/>
        <v>0</v>
      </c>
    </row>
    <row r="43" spans="1:47" x14ac:dyDescent="0.2">
      <c r="A43" t="s">
        <v>57</v>
      </c>
      <c r="B43">
        <v>618</v>
      </c>
      <c r="C43">
        <v>136</v>
      </c>
      <c r="D43">
        <v>61</v>
      </c>
      <c r="E43">
        <v>4</v>
      </c>
      <c r="F43">
        <v>28</v>
      </c>
      <c r="G43">
        <v>79</v>
      </c>
      <c r="H43">
        <v>88</v>
      </c>
      <c r="I43">
        <v>7</v>
      </c>
      <c r="J43">
        <v>183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1</v>
      </c>
      <c r="T43" t="s">
        <v>57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>
        <f t="shared" si="2"/>
        <v>0</v>
      </c>
      <c r="AC43" t="s">
        <v>57</v>
      </c>
      <c r="AD43">
        <f t="shared" si="3"/>
        <v>0</v>
      </c>
      <c r="AE43">
        <f t="shared" si="4"/>
        <v>0</v>
      </c>
      <c r="AF43">
        <f t="shared" si="5"/>
        <v>0</v>
      </c>
      <c r="AG43">
        <f t="shared" si="6"/>
        <v>0</v>
      </c>
      <c r="AH43">
        <f>SUM($U43:$Y43)*F43</f>
        <v>0</v>
      </c>
      <c r="AI43">
        <f>SUM($U43:$Y43)*G43</f>
        <v>0</v>
      </c>
      <c r="AJ43">
        <f>SUM($U43:$Y43)*H43</f>
        <v>0</v>
      </c>
      <c r="AK43">
        <f>SUM($U43:$Y43)*I43</f>
        <v>0</v>
      </c>
      <c r="AM43" t="s">
        <v>57</v>
      </c>
      <c r="AN43">
        <f t="shared" si="7"/>
        <v>0</v>
      </c>
      <c r="AO43">
        <f t="shared" si="8"/>
        <v>0</v>
      </c>
      <c r="AP43">
        <f t="shared" si="9"/>
        <v>0</v>
      </c>
      <c r="AQ43">
        <f t="shared" si="10"/>
        <v>0</v>
      </c>
      <c r="AR43">
        <f t="shared" si="11"/>
        <v>0</v>
      </c>
      <c r="AS43">
        <f t="shared" si="12"/>
        <v>0</v>
      </c>
      <c r="AT43">
        <f t="shared" si="13"/>
        <v>0</v>
      </c>
      <c r="AU43">
        <f t="shared" si="14"/>
        <v>0</v>
      </c>
    </row>
    <row r="44" spans="1:47" x14ac:dyDescent="0.2">
      <c r="U44">
        <f>SUM(U4:U43)</f>
        <v>1</v>
      </c>
      <c r="V44">
        <f t="shared" ref="V44:Y44" si="15">SUM(V4:V43)</f>
        <v>1</v>
      </c>
      <c r="W44">
        <f t="shared" si="15"/>
        <v>1</v>
      </c>
      <c r="X44">
        <f t="shared" si="15"/>
        <v>1</v>
      </c>
      <c r="Y44">
        <f t="shared" si="15"/>
        <v>1</v>
      </c>
      <c r="AC44" t="s">
        <v>61</v>
      </c>
      <c r="AD44">
        <f>SUM(AD4:AD43)</f>
        <v>3154</v>
      </c>
      <c r="AE44">
        <f t="shared" ref="AE44:AK44" si="16">SUM(AE4:AE43)</f>
        <v>742</v>
      </c>
      <c r="AF44">
        <f t="shared" si="16"/>
        <v>284</v>
      </c>
      <c r="AG44">
        <f t="shared" si="16"/>
        <v>31</v>
      </c>
      <c r="AH44">
        <f t="shared" si="16"/>
        <v>139</v>
      </c>
      <c r="AI44">
        <f t="shared" si="16"/>
        <v>451</v>
      </c>
      <c r="AJ44">
        <f t="shared" si="16"/>
        <v>432</v>
      </c>
      <c r="AK44">
        <f t="shared" si="16"/>
        <v>103</v>
      </c>
      <c r="AL44" s="5"/>
      <c r="AN44">
        <f>SUM(AN4:AN43)</f>
        <v>1</v>
      </c>
      <c r="AO44">
        <f t="shared" ref="AO44:AU44" si="17">SUM(AO4:AO43)</f>
        <v>0</v>
      </c>
      <c r="AP44">
        <f t="shared" si="17"/>
        <v>1</v>
      </c>
      <c r="AQ44">
        <f t="shared" si="17"/>
        <v>0</v>
      </c>
      <c r="AR44">
        <f t="shared" si="17"/>
        <v>2</v>
      </c>
      <c r="AS44">
        <f t="shared" si="17"/>
        <v>4</v>
      </c>
      <c r="AT44">
        <f t="shared" si="17"/>
        <v>1</v>
      </c>
      <c r="AU44">
        <f t="shared" si="17"/>
        <v>5</v>
      </c>
    </row>
    <row r="45" spans="1:47" x14ac:dyDescent="0.2">
      <c r="AC45" t="s">
        <v>62</v>
      </c>
      <c r="AH45">
        <v>100</v>
      </c>
      <c r="AI45">
        <v>400</v>
      </c>
      <c r="AJ45">
        <v>250</v>
      </c>
      <c r="AK45">
        <v>50</v>
      </c>
    </row>
    <row r="46" spans="1:47" x14ac:dyDescent="0.2">
      <c r="AH46" s="3">
        <f>(AH45-AH44)/AH45</f>
        <v>-0.39</v>
      </c>
      <c r="AI46" s="3">
        <f t="shared" ref="AI46:AL46" si="18">(AI45-AI44)/AI45</f>
        <v>-0.1275</v>
      </c>
      <c r="AJ46" s="3">
        <f t="shared" si="18"/>
        <v>-0.72799999999999998</v>
      </c>
      <c r="AK46" s="3">
        <f t="shared" si="18"/>
        <v>-1.06</v>
      </c>
      <c r="AL46" s="3"/>
    </row>
    <row r="47" spans="1:47" x14ac:dyDescent="0.2">
      <c r="T47" t="s">
        <v>18</v>
      </c>
      <c r="U47">
        <f>U4*$J4</f>
        <v>0</v>
      </c>
      <c r="V47">
        <f t="shared" ref="V47:Y47" si="19">V4*$J4</f>
        <v>0</v>
      </c>
      <c r="W47">
        <f t="shared" si="19"/>
        <v>0</v>
      </c>
      <c r="X47">
        <f t="shared" si="19"/>
        <v>0</v>
      </c>
      <c r="Y47">
        <f t="shared" si="19"/>
        <v>0</v>
      </c>
      <c r="AC47" t="s">
        <v>60</v>
      </c>
      <c r="AD47" s="4">
        <f>SUM(AH46:AK46)</f>
        <v>-2.3055000000000003</v>
      </c>
      <c r="AH47">
        <f>AH45-AH44</f>
        <v>-39</v>
      </c>
      <c r="AI47">
        <f t="shared" ref="AI47:AK47" si="20">AI45-AI44</f>
        <v>-51</v>
      </c>
      <c r="AJ47">
        <f t="shared" si="20"/>
        <v>-182</v>
      </c>
      <c r="AK47">
        <f t="shared" si="20"/>
        <v>-53</v>
      </c>
    </row>
    <row r="48" spans="1:47" x14ac:dyDescent="0.2">
      <c r="T48" t="s">
        <v>19</v>
      </c>
      <c r="U48">
        <f t="shared" ref="U48:Y86" si="21">U5*$J5</f>
        <v>0</v>
      </c>
      <c r="V48">
        <f t="shared" si="21"/>
        <v>0</v>
      </c>
      <c r="W48">
        <f t="shared" si="21"/>
        <v>0</v>
      </c>
      <c r="X48">
        <f t="shared" si="21"/>
        <v>0</v>
      </c>
      <c r="Y48">
        <f t="shared" si="21"/>
        <v>0</v>
      </c>
    </row>
    <row r="49" spans="20:25" x14ac:dyDescent="0.2">
      <c r="T49" t="s">
        <v>20</v>
      </c>
      <c r="U49">
        <f t="shared" si="21"/>
        <v>0</v>
      </c>
      <c r="V49">
        <f t="shared" si="21"/>
        <v>0</v>
      </c>
      <c r="W49">
        <f t="shared" si="21"/>
        <v>0</v>
      </c>
      <c r="X49">
        <f t="shared" si="21"/>
        <v>0</v>
      </c>
      <c r="Y49">
        <f t="shared" si="21"/>
        <v>0</v>
      </c>
    </row>
    <row r="50" spans="20:25" x14ac:dyDescent="0.2">
      <c r="T50" t="s">
        <v>21</v>
      </c>
      <c r="U50">
        <f t="shared" si="21"/>
        <v>0</v>
      </c>
      <c r="V50">
        <f t="shared" si="21"/>
        <v>0</v>
      </c>
      <c r="W50">
        <f t="shared" si="21"/>
        <v>0</v>
      </c>
      <c r="X50">
        <f t="shared" si="21"/>
        <v>0</v>
      </c>
      <c r="Y50">
        <f t="shared" si="21"/>
        <v>0</v>
      </c>
    </row>
    <row r="51" spans="20:25" x14ac:dyDescent="0.2">
      <c r="T51" t="s">
        <v>22</v>
      </c>
      <c r="U51">
        <f t="shared" si="21"/>
        <v>7.9</v>
      </c>
      <c r="V51">
        <f t="shared" si="21"/>
        <v>0</v>
      </c>
      <c r="W51">
        <f t="shared" si="21"/>
        <v>0</v>
      </c>
      <c r="X51">
        <f t="shared" si="21"/>
        <v>0</v>
      </c>
      <c r="Y51">
        <f t="shared" si="21"/>
        <v>0</v>
      </c>
    </row>
    <row r="52" spans="20:25" x14ac:dyDescent="0.2">
      <c r="T52" t="s">
        <v>23</v>
      </c>
      <c r="U52">
        <f t="shared" si="21"/>
        <v>0</v>
      </c>
      <c r="V52">
        <f t="shared" si="21"/>
        <v>0</v>
      </c>
      <c r="W52">
        <f t="shared" si="21"/>
        <v>0</v>
      </c>
      <c r="X52">
        <f t="shared" si="21"/>
        <v>0</v>
      </c>
      <c r="Y52">
        <f t="shared" si="21"/>
        <v>0</v>
      </c>
    </row>
    <row r="53" spans="20:25" x14ac:dyDescent="0.2">
      <c r="T53" t="s">
        <v>24</v>
      </c>
      <c r="U53">
        <f t="shared" si="21"/>
        <v>0</v>
      </c>
      <c r="V53">
        <f t="shared" si="21"/>
        <v>0</v>
      </c>
      <c r="W53">
        <f t="shared" si="21"/>
        <v>0</v>
      </c>
      <c r="X53">
        <f t="shared" si="21"/>
        <v>0</v>
      </c>
      <c r="Y53">
        <f t="shared" si="21"/>
        <v>0</v>
      </c>
    </row>
    <row r="54" spans="20:25" x14ac:dyDescent="0.2">
      <c r="T54" t="s">
        <v>25</v>
      </c>
      <c r="U54">
        <f t="shared" si="21"/>
        <v>0</v>
      </c>
      <c r="V54">
        <f t="shared" si="21"/>
        <v>0</v>
      </c>
      <c r="W54">
        <f t="shared" si="21"/>
        <v>0</v>
      </c>
      <c r="X54">
        <f t="shared" si="21"/>
        <v>0</v>
      </c>
      <c r="Y54">
        <f t="shared" si="21"/>
        <v>0</v>
      </c>
    </row>
    <row r="55" spans="20:25" x14ac:dyDescent="0.2">
      <c r="T55" t="s">
        <v>26</v>
      </c>
      <c r="U55">
        <f t="shared" si="21"/>
        <v>0</v>
      </c>
      <c r="V55">
        <f t="shared" si="21"/>
        <v>0</v>
      </c>
      <c r="W55">
        <f t="shared" si="21"/>
        <v>0</v>
      </c>
      <c r="X55">
        <f t="shared" si="21"/>
        <v>0</v>
      </c>
      <c r="Y55">
        <f t="shared" si="21"/>
        <v>0</v>
      </c>
    </row>
    <row r="56" spans="20:25" x14ac:dyDescent="0.2">
      <c r="T56" t="s">
        <v>27</v>
      </c>
      <c r="U56">
        <f t="shared" si="21"/>
        <v>0</v>
      </c>
      <c r="V56">
        <f t="shared" si="21"/>
        <v>0</v>
      </c>
      <c r="W56">
        <f t="shared" si="21"/>
        <v>0</v>
      </c>
      <c r="X56">
        <f t="shared" si="21"/>
        <v>0</v>
      </c>
      <c r="Y56">
        <f t="shared" si="21"/>
        <v>0</v>
      </c>
    </row>
    <row r="57" spans="20:25" x14ac:dyDescent="0.2">
      <c r="T57" t="s">
        <v>28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</row>
    <row r="58" spans="20:25" x14ac:dyDescent="0.2">
      <c r="T58" t="s">
        <v>29</v>
      </c>
      <c r="U58">
        <f t="shared" si="21"/>
        <v>0</v>
      </c>
      <c r="V58">
        <f t="shared" si="21"/>
        <v>0</v>
      </c>
      <c r="W58">
        <f t="shared" si="21"/>
        <v>0</v>
      </c>
      <c r="X58">
        <f t="shared" si="21"/>
        <v>0</v>
      </c>
      <c r="Y58">
        <f t="shared" si="21"/>
        <v>0</v>
      </c>
    </row>
    <row r="59" spans="20:25" x14ac:dyDescent="0.2">
      <c r="T59" t="s">
        <v>30</v>
      </c>
      <c r="U59">
        <f t="shared" si="21"/>
        <v>0</v>
      </c>
      <c r="V59">
        <f t="shared" si="21"/>
        <v>0</v>
      </c>
      <c r="W59">
        <f t="shared" si="21"/>
        <v>0</v>
      </c>
      <c r="X59">
        <f t="shared" si="21"/>
        <v>0</v>
      </c>
      <c r="Y59">
        <f t="shared" si="21"/>
        <v>0</v>
      </c>
    </row>
    <row r="60" spans="20:25" x14ac:dyDescent="0.2">
      <c r="T60" t="s">
        <v>31</v>
      </c>
      <c r="U60">
        <f t="shared" si="21"/>
        <v>0</v>
      </c>
      <c r="V60">
        <f t="shared" si="21"/>
        <v>0</v>
      </c>
      <c r="W60">
        <f t="shared" si="21"/>
        <v>0</v>
      </c>
      <c r="X60">
        <f t="shared" si="21"/>
        <v>0</v>
      </c>
      <c r="Y60">
        <f t="shared" si="21"/>
        <v>0</v>
      </c>
    </row>
    <row r="61" spans="20:25" x14ac:dyDescent="0.2">
      <c r="T61" t="s">
        <v>32</v>
      </c>
      <c r="U61">
        <f t="shared" si="21"/>
        <v>0</v>
      </c>
      <c r="V61">
        <f t="shared" si="21"/>
        <v>0</v>
      </c>
      <c r="W61">
        <f t="shared" si="21"/>
        <v>0</v>
      </c>
      <c r="X61">
        <f t="shared" si="21"/>
        <v>0</v>
      </c>
      <c r="Y61">
        <f t="shared" si="21"/>
        <v>0</v>
      </c>
    </row>
    <row r="62" spans="20:25" x14ac:dyDescent="0.2">
      <c r="T62" t="s">
        <v>33</v>
      </c>
      <c r="U62">
        <f t="shared" si="21"/>
        <v>0</v>
      </c>
      <c r="V62">
        <f t="shared" si="21"/>
        <v>0</v>
      </c>
      <c r="W62">
        <f t="shared" si="21"/>
        <v>0</v>
      </c>
      <c r="X62">
        <f t="shared" si="21"/>
        <v>0</v>
      </c>
      <c r="Y62">
        <f t="shared" si="21"/>
        <v>0</v>
      </c>
    </row>
    <row r="63" spans="20:25" x14ac:dyDescent="0.2">
      <c r="T63" t="s">
        <v>34</v>
      </c>
      <c r="U63">
        <f t="shared" si="21"/>
        <v>0</v>
      </c>
      <c r="V63">
        <f t="shared" si="21"/>
        <v>0</v>
      </c>
      <c r="W63">
        <f t="shared" si="21"/>
        <v>0</v>
      </c>
      <c r="X63">
        <f t="shared" si="21"/>
        <v>0</v>
      </c>
      <c r="Y63">
        <f t="shared" si="21"/>
        <v>0</v>
      </c>
    </row>
    <row r="64" spans="20:25" x14ac:dyDescent="0.2">
      <c r="T64" t="s">
        <v>35</v>
      </c>
      <c r="U64">
        <f t="shared" si="21"/>
        <v>0</v>
      </c>
      <c r="V64">
        <f t="shared" si="21"/>
        <v>0</v>
      </c>
      <c r="W64">
        <f t="shared" si="21"/>
        <v>0</v>
      </c>
      <c r="X64">
        <f t="shared" si="21"/>
        <v>0</v>
      </c>
      <c r="Y64">
        <f t="shared" si="21"/>
        <v>0</v>
      </c>
    </row>
    <row r="65" spans="20:25" x14ac:dyDescent="0.2">
      <c r="T65" t="s">
        <v>36</v>
      </c>
      <c r="U65">
        <f t="shared" si="21"/>
        <v>0</v>
      </c>
      <c r="V65">
        <f t="shared" si="21"/>
        <v>0</v>
      </c>
      <c r="W65">
        <f t="shared" si="21"/>
        <v>0</v>
      </c>
      <c r="X65">
        <f t="shared" si="21"/>
        <v>0</v>
      </c>
      <c r="Y65">
        <f t="shared" si="21"/>
        <v>0</v>
      </c>
    </row>
    <row r="66" spans="20:25" x14ac:dyDescent="0.2">
      <c r="T66" t="s">
        <v>37</v>
      </c>
      <c r="U66">
        <f t="shared" si="21"/>
        <v>0</v>
      </c>
      <c r="V66">
        <f t="shared" si="21"/>
        <v>0</v>
      </c>
      <c r="W66">
        <f t="shared" si="21"/>
        <v>0</v>
      </c>
      <c r="X66">
        <f t="shared" si="21"/>
        <v>0</v>
      </c>
      <c r="Y66">
        <f t="shared" si="21"/>
        <v>0</v>
      </c>
    </row>
    <row r="67" spans="20:25" x14ac:dyDescent="0.2">
      <c r="T67" t="s">
        <v>38</v>
      </c>
      <c r="U67">
        <f t="shared" si="21"/>
        <v>0</v>
      </c>
      <c r="V67">
        <f t="shared" si="21"/>
        <v>23</v>
      </c>
      <c r="W67">
        <f t="shared" si="21"/>
        <v>0</v>
      </c>
      <c r="X67">
        <f t="shared" si="21"/>
        <v>0</v>
      </c>
      <c r="Y67">
        <f t="shared" si="21"/>
        <v>0</v>
      </c>
    </row>
    <row r="68" spans="20:25" x14ac:dyDescent="0.2">
      <c r="T68" t="s">
        <v>39</v>
      </c>
      <c r="U68">
        <f t="shared" si="21"/>
        <v>0</v>
      </c>
      <c r="V68">
        <f t="shared" si="21"/>
        <v>0</v>
      </c>
      <c r="W68">
        <f t="shared" si="21"/>
        <v>0</v>
      </c>
      <c r="X68">
        <f t="shared" si="21"/>
        <v>0</v>
      </c>
      <c r="Y68">
        <f t="shared" si="21"/>
        <v>0</v>
      </c>
    </row>
    <row r="69" spans="20:25" x14ac:dyDescent="0.2">
      <c r="T69" t="s">
        <v>40</v>
      </c>
      <c r="U69">
        <f t="shared" si="21"/>
        <v>0</v>
      </c>
      <c r="V69">
        <f t="shared" si="21"/>
        <v>0</v>
      </c>
      <c r="W69">
        <f t="shared" si="21"/>
        <v>0</v>
      </c>
      <c r="X69">
        <f t="shared" si="21"/>
        <v>0</v>
      </c>
      <c r="Y69">
        <f t="shared" si="21"/>
        <v>0</v>
      </c>
    </row>
    <row r="70" spans="20:25" x14ac:dyDescent="0.2">
      <c r="T70" t="s">
        <v>41</v>
      </c>
      <c r="U70">
        <f t="shared" si="21"/>
        <v>0</v>
      </c>
      <c r="V70">
        <f t="shared" si="21"/>
        <v>0</v>
      </c>
      <c r="W70">
        <f t="shared" si="21"/>
        <v>0</v>
      </c>
      <c r="X70">
        <f t="shared" si="21"/>
        <v>0</v>
      </c>
      <c r="Y70">
        <f t="shared" si="21"/>
        <v>0</v>
      </c>
    </row>
    <row r="71" spans="20:25" x14ac:dyDescent="0.2">
      <c r="T71" t="s">
        <v>42</v>
      </c>
      <c r="U71">
        <f t="shared" si="21"/>
        <v>0</v>
      </c>
      <c r="V71">
        <f t="shared" si="21"/>
        <v>0</v>
      </c>
      <c r="W71">
        <f t="shared" si="21"/>
        <v>0</v>
      </c>
      <c r="X71">
        <f t="shared" si="21"/>
        <v>0</v>
      </c>
      <c r="Y71">
        <f t="shared" si="21"/>
        <v>0</v>
      </c>
    </row>
    <row r="72" spans="20:25" x14ac:dyDescent="0.2">
      <c r="T72" t="s">
        <v>43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21"/>
        <v>0</v>
      </c>
    </row>
    <row r="73" spans="20:25" x14ac:dyDescent="0.2">
      <c r="T73" t="s">
        <v>44</v>
      </c>
      <c r="U73">
        <f t="shared" si="21"/>
        <v>0</v>
      </c>
      <c r="V73">
        <f t="shared" si="21"/>
        <v>0</v>
      </c>
      <c r="W73">
        <f t="shared" si="21"/>
        <v>0</v>
      </c>
      <c r="X73">
        <f t="shared" si="21"/>
        <v>0</v>
      </c>
      <c r="Y73">
        <f t="shared" si="21"/>
        <v>0</v>
      </c>
    </row>
    <row r="74" spans="20:25" x14ac:dyDescent="0.2">
      <c r="T74" t="s">
        <v>45</v>
      </c>
      <c r="U74">
        <f t="shared" si="21"/>
        <v>0</v>
      </c>
      <c r="V74">
        <f t="shared" si="21"/>
        <v>0</v>
      </c>
      <c r="W74">
        <f t="shared" si="21"/>
        <v>31.1</v>
      </c>
      <c r="X74">
        <f t="shared" si="21"/>
        <v>0</v>
      </c>
      <c r="Y74">
        <f t="shared" si="21"/>
        <v>0</v>
      </c>
    </row>
    <row r="75" spans="20:25" x14ac:dyDescent="0.2">
      <c r="T75" t="s">
        <v>46</v>
      </c>
      <c r="U75">
        <f t="shared" si="21"/>
        <v>0</v>
      </c>
      <c r="V75">
        <f t="shared" si="21"/>
        <v>0</v>
      </c>
      <c r="W75">
        <f t="shared" si="21"/>
        <v>0</v>
      </c>
      <c r="X75">
        <f t="shared" si="21"/>
        <v>0</v>
      </c>
      <c r="Y75">
        <f t="shared" si="21"/>
        <v>120.4</v>
      </c>
    </row>
    <row r="76" spans="20:25" x14ac:dyDescent="0.2">
      <c r="T76" t="s">
        <v>47</v>
      </c>
      <c r="U76">
        <f t="shared" si="21"/>
        <v>0</v>
      </c>
      <c r="V76">
        <f t="shared" si="21"/>
        <v>0</v>
      </c>
      <c r="W76">
        <f t="shared" si="21"/>
        <v>0</v>
      </c>
      <c r="X76">
        <f t="shared" si="21"/>
        <v>0</v>
      </c>
      <c r="Y76">
        <f t="shared" si="21"/>
        <v>0</v>
      </c>
    </row>
    <row r="77" spans="20:25" x14ac:dyDescent="0.2">
      <c r="T77" t="s">
        <v>48</v>
      </c>
      <c r="U77">
        <f t="shared" si="21"/>
        <v>0</v>
      </c>
      <c r="V77">
        <f t="shared" si="21"/>
        <v>0</v>
      </c>
      <c r="W77">
        <f t="shared" si="21"/>
        <v>0</v>
      </c>
      <c r="X77">
        <f t="shared" si="21"/>
        <v>0</v>
      </c>
      <c r="Y77">
        <f t="shared" si="21"/>
        <v>0</v>
      </c>
    </row>
    <row r="78" spans="20:25" x14ac:dyDescent="0.2">
      <c r="T78" t="s">
        <v>49</v>
      </c>
      <c r="U78">
        <f t="shared" si="21"/>
        <v>0</v>
      </c>
      <c r="V78">
        <f t="shared" si="21"/>
        <v>0</v>
      </c>
      <c r="W78">
        <f t="shared" si="21"/>
        <v>0</v>
      </c>
      <c r="X78">
        <f t="shared" si="21"/>
        <v>0</v>
      </c>
      <c r="Y78">
        <f t="shared" si="21"/>
        <v>0</v>
      </c>
    </row>
    <row r="79" spans="20:25" x14ac:dyDescent="0.2">
      <c r="T79" t="s">
        <v>50</v>
      </c>
      <c r="U79">
        <f t="shared" si="21"/>
        <v>0</v>
      </c>
      <c r="V79">
        <f t="shared" si="21"/>
        <v>0</v>
      </c>
      <c r="W79">
        <f t="shared" si="21"/>
        <v>0</v>
      </c>
      <c r="X79">
        <f t="shared" si="21"/>
        <v>0</v>
      </c>
      <c r="Y79">
        <f t="shared" si="21"/>
        <v>0</v>
      </c>
    </row>
    <row r="80" spans="20:25" x14ac:dyDescent="0.2">
      <c r="T80" t="s">
        <v>51</v>
      </c>
      <c r="U80">
        <f t="shared" si="21"/>
        <v>0</v>
      </c>
      <c r="V80">
        <f t="shared" si="21"/>
        <v>0</v>
      </c>
      <c r="W80">
        <f t="shared" si="21"/>
        <v>0</v>
      </c>
      <c r="X80">
        <f t="shared" si="21"/>
        <v>0</v>
      </c>
      <c r="Y80">
        <f t="shared" si="21"/>
        <v>0</v>
      </c>
    </row>
    <row r="81" spans="20:25" x14ac:dyDescent="0.2">
      <c r="T81" t="s">
        <v>52</v>
      </c>
      <c r="U81">
        <f t="shared" si="21"/>
        <v>0</v>
      </c>
      <c r="V81">
        <f t="shared" si="21"/>
        <v>0</v>
      </c>
      <c r="W81">
        <f t="shared" si="21"/>
        <v>0</v>
      </c>
      <c r="X81">
        <f t="shared" si="21"/>
        <v>0</v>
      </c>
      <c r="Y81">
        <f t="shared" si="21"/>
        <v>0</v>
      </c>
    </row>
    <row r="82" spans="20:25" x14ac:dyDescent="0.2">
      <c r="T82" t="s">
        <v>53</v>
      </c>
      <c r="U82">
        <f t="shared" si="21"/>
        <v>0</v>
      </c>
      <c r="V82">
        <f t="shared" si="21"/>
        <v>0</v>
      </c>
      <c r="W82">
        <f t="shared" si="21"/>
        <v>0</v>
      </c>
      <c r="X82">
        <f t="shared" si="21"/>
        <v>0</v>
      </c>
      <c r="Y82">
        <f t="shared" si="21"/>
        <v>0</v>
      </c>
    </row>
    <row r="83" spans="20:25" x14ac:dyDescent="0.2">
      <c r="T83" t="s">
        <v>54</v>
      </c>
      <c r="U83">
        <f t="shared" si="21"/>
        <v>0</v>
      </c>
      <c r="V83">
        <f t="shared" si="21"/>
        <v>0</v>
      </c>
      <c r="W83">
        <f t="shared" si="21"/>
        <v>0</v>
      </c>
      <c r="X83">
        <f t="shared" si="21"/>
        <v>73.3</v>
      </c>
      <c r="Y83">
        <f t="shared" si="21"/>
        <v>0</v>
      </c>
    </row>
    <row r="84" spans="20:25" x14ac:dyDescent="0.2">
      <c r="T84" t="s">
        <v>55</v>
      </c>
      <c r="U84">
        <f t="shared" si="21"/>
        <v>0</v>
      </c>
      <c r="V84">
        <f t="shared" si="21"/>
        <v>0</v>
      </c>
      <c r="W84">
        <f t="shared" si="21"/>
        <v>0</v>
      </c>
      <c r="X84">
        <f t="shared" si="21"/>
        <v>0</v>
      </c>
      <c r="Y84">
        <f t="shared" si="21"/>
        <v>0</v>
      </c>
    </row>
    <row r="85" spans="20:25" x14ac:dyDescent="0.2">
      <c r="T85" t="s">
        <v>56</v>
      </c>
      <c r="U85">
        <f t="shared" si="21"/>
        <v>0</v>
      </c>
      <c r="V85">
        <f t="shared" si="21"/>
        <v>0</v>
      </c>
      <c r="W85">
        <f t="shared" si="21"/>
        <v>0</v>
      </c>
      <c r="X85">
        <f t="shared" si="21"/>
        <v>0</v>
      </c>
      <c r="Y85">
        <f t="shared" si="21"/>
        <v>0</v>
      </c>
    </row>
    <row r="86" spans="20:25" x14ac:dyDescent="0.2">
      <c r="T86" t="s">
        <v>57</v>
      </c>
      <c r="U86">
        <f t="shared" si="21"/>
        <v>0</v>
      </c>
      <c r="V86">
        <f t="shared" si="21"/>
        <v>0</v>
      </c>
      <c r="W86">
        <f t="shared" si="21"/>
        <v>0</v>
      </c>
      <c r="X86">
        <f t="shared" si="21"/>
        <v>0</v>
      </c>
      <c r="Y86">
        <f t="shared" si="21"/>
        <v>0</v>
      </c>
    </row>
    <row r="87" spans="20:25" x14ac:dyDescent="0.2">
      <c r="T87" t="s">
        <v>9</v>
      </c>
      <c r="U87">
        <f>SUM(U47:U86)</f>
        <v>7.9</v>
      </c>
      <c r="V87">
        <f t="shared" ref="V87:Y87" si="22">SUM(V47:V86)</f>
        <v>23</v>
      </c>
      <c r="W87">
        <f t="shared" si="22"/>
        <v>31.1</v>
      </c>
      <c r="X87">
        <f t="shared" si="22"/>
        <v>73.3</v>
      </c>
      <c r="Y87">
        <f t="shared" si="22"/>
        <v>120.4</v>
      </c>
    </row>
    <row r="88" spans="20:25" x14ac:dyDescent="0.2">
      <c r="T88" t="s">
        <v>58</v>
      </c>
      <c r="U88">
        <f>U2</f>
        <v>6</v>
      </c>
      <c r="V88">
        <f t="shared" ref="V88:Y88" si="23">V2</f>
        <v>18</v>
      </c>
      <c r="W88">
        <f t="shared" si="23"/>
        <v>30</v>
      </c>
      <c r="X88">
        <f t="shared" si="23"/>
        <v>42</v>
      </c>
      <c r="Y88">
        <f t="shared" si="23"/>
        <v>54</v>
      </c>
    </row>
  </sheetData>
  <conditionalFormatting sqref="U4:Y43">
    <cfRule type="cellIs" dxfId="0" priority="1" operator="greaterThan">
      <formula>0</formula>
    </cfRule>
  </conditionalFormatting>
  <hyperlinks>
    <hyperlink ref="A4" r:id="rId1" display="https://www.fangraphs.com/players/ronald-acuna-jr/18401/stats" xr:uid="{A0F585A9-9345-FD4E-915C-B30DB1E79F53}"/>
    <hyperlink ref="A5" r:id="rId2" display="https://www.fangraphs.com/players/mookie-betts/13611/stats" xr:uid="{1422C53F-7D32-2A4A-9078-2E9C3672A0E1}"/>
    <hyperlink ref="A6" r:id="rId3" display="https://www.fangraphs.com/players/aaron-judge/15640/stats" xr:uid="{39DD4F6D-2883-A740-A4C6-D5013A1634CA}"/>
    <hyperlink ref="A7" r:id="rId4" display="https://www.fangraphs.com/players/juan-soto/20123/stats" xr:uid="{1FAAADCF-043D-3341-B93A-1134194AC92D}"/>
    <hyperlink ref="A8" r:id="rId5" display="https://www.fangraphs.com/players/fernando-tatis-jr/19709/stats" xr:uid="{50992AF1-5771-234F-853E-C1410B7143FF}"/>
    <hyperlink ref="A9" r:id="rId6" display="https://www.fangraphs.com/players/adley-rutschman/26288/stats" xr:uid="{319105F4-0AE3-864C-9B05-64E8A3DCEE68}"/>
    <hyperlink ref="A10" r:id="rId7" display="https://www.fangraphs.com/players/yordan-alvarez/19556/stats" xr:uid="{2193E351-92C1-C549-8F60-7686F05666BC}"/>
    <hyperlink ref="A11" r:id="rId8" display="https://www.fangraphs.com/players/bobby-witt-jr/25764/stats" xr:uid="{BFE1B2EA-904B-814D-87C0-EDEF8F58DCA6}"/>
    <hyperlink ref="A12" r:id="rId9" display="https://www.fangraphs.com/players/corey-seager/13624/stats" xr:uid="{DE7D8F8A-D039-0D40-94DD-2D64B9E2D08A}"/>
    <hyperlink ref="A13" r:id="rId10" display="https://www.fangraphs.com/players/will-smith/19197/stats" xr:uid="{00A7E149-BB56-F345-AEF6-61B41039FEBE}"/>
    <hyperlink ref="A14" r:id="rId11" display="https://www.fangraphs.com/players/julio-rodriguez/23697/stats" xr:uid="{180CA9A5-27DD-CE44-99D1-32B53C724060}"/>
    <hyperlink ref="A15" r:id="rId12" display="https://www.fangraphs.com/players/shohei-ohtani/19755/stats" xr:uid="{9206070E-31F7-E94A-8C8F-C5146F9F212B}"/>
    <hyperlink ref="A16" r:id="rId13" display="https://www.fangraphs.com/players/jose-ramirez/13510/stats" xr:uid="{E651BB7E-67D4-FB4A-A23A-85614AC362DB}"/>
    <hyperlink ref="A17" r:id="rId14" display="https://www.fangraphs.com/players/freddie-freeman/5361/stats" xr:uid="{C367A3D1-20BA-5047-A17D-5999FF01180E}"/>
    <hyperlink ref="A18" r:id="rId15" display="https://www.fangraphs.com/players/austin-riley/18360/stats" xr:uid="{4747A6EB-3F46-0A49-BE1D-C45804DED348}"/>
    <hyperlink ref="A19" r:id="rId16" display="https://www.fangraphs.com/players/alex-bregman/17678/stats" xr:uid="{F4EF6E7B-6483-7E40-8F38-883BDFF61657}"/>
    <hyperlink ref="A20" r:id="rId17" display="https://www.fangraphs.com/players/corbin-carroll/25878/stats" xr:uid="{FEAA5DAE-9582-0641-9FBB-DBC74F0AAA41}"/>
    <hyperlink ref="A21" r:id="rId18" display="https://www.fangraphs.com/players/rafael-devers/17350/stats" xr:uid="{606F30D2-2F55-084C-97B6-C6F1DE66AAD6}"/>
    <hyperlink ref="A22" r:id="rId19" display="https://www.fangraphs.com/players/gunnar-henderson/26289/stats" xr:uid="{E908D9F6-6CA4-7240-BACD-39D98BF26FCA}"/>
    <hyperlink ref="A23" r:id="rId20" display="https://www.fangraphs.com/players/mike-trout/10155/stats" xr:uid="{700802BC-024E-994A-B379-C379FF6C5701}"/>
    <hyperlink ref="A24" r:id="rId21" display="https://www.fangraphs.com/players/francisco-lindor/12916/stats" xr:uid="{34EFEA81-5143-3944-9421-BB8FA07F01C4}"/>
    <hyperlink ref="A25" r:id="rId22" display="https://www.fangraphs.com/players/vladimir-guerrero-jr/19611/stats" xr:uid="{688C2D2E-F5D6-004D-8084-FBD30D894FEF}"/>
    <hyperlink ref="A26" r:id="rId23" display="https://www.fangraphs.com/players/sean-murphy/19352/stats" xr:uid="{A074C06C-AECA-B546-B888-FD62A9B59C47}"/>
    <hyperlink ref="A27" r:id="rId24" display="https://www.fangraphs.com/players/william-contreras/20503/stats" xr:uid="{B5A5E172-17D1-F84D-BAA0-E88D3B13C9AB}"/>
    <hyperlink ref="A28" r:id="rId25" display="https://www.fangraphs.com/players/kyle-tucker/18345/stats" xr:uid="{9986C232-256C-1649-94D4-0CDD142C3D39}"/>
    <hyperlink ref="A29" r:id="rId26" display="https://www.fangraphs.com/players/trea-turner/16252/stats" xr:uid="{A789CDC2-C891-E94F-B604-DABA808C3697}"/>
    <hyperlink ref="A30" r:id="rId27" display="https://www.fangraphs.com/players/bryce-harper/11579/stats" xr:uid="{20C865C8-BF1C-2540-A791-8EAF46EFE797}"/>
    <hyperlink ref="A31" r:id="rId28" display="https://www.fangraphs.com/players/marcus-semien/12533/stats" xr:uid="{19418955-8BAD-DD42-8BC0-B27F803DF13E}"/>
    <hyperlink ref="A32" r:id="rId29" display="https://www.fangraphs.com/players/dansby-swanson/18314/stats" xr:uid="{CAB9F5FC-B3ED-5745-9B53-624A358EB6A7}"/>
    <hyperlink ref="A33" r:id="rId30" display="https://www.fangraphs.com/players/matt-olson/14344/stats" xr:uid="{9F7121C1-D67C-1346-A13D-283914B7766F}"/>
    <hyperlink ref="A34" r:id="rId31" display="https://www.fangraphs.com/players/cal-raleigh/21534/stats" xr:uid="{97A876D7-8D5D-B34B-B81D-601D315F99FE}"/>
    <hyperlink ref="A35" r:id="rId32" display="https://www.fangraphs.com/players/matt-chapman/16505/stats" xr:uid="{E2D2633D-FE7C-F148-9E1F-C519FFFFDA8E}"/>
    <hyperlink ref="A36" r:id="rId33" display="https://www.fangraphs.com/players/ketel-marte/13613/stats" xr:uid="{B8D7C682-3995-C948-8253-0AE0BE5890AE}"/>
    <hyperlink ref="A37" r:id="rId34" display="https://www.fangraphs.com/players/gleyber-torres/16997/stats" xr:uid="{C4185788-E6AF-C24D-A717-93B0A07E1BFD}"/>
    <hyperlink ref="A38" r:id="rId35" display="https://www.fangraphs.com/players/michael-harris-ii/25931/stats" xr:uid="{8EEBE87D-BD35-C945-98A5-E20EAAD4AB44}"/>
    <hyperlink ref="A39" r:id="rId36" display="https://www.fangraphs.com/players/jose-altuve/5417/stats" xr:uid="{4657756D-EA5A-654B-89E4-2DCF6B16BCA6}"/>
    <hyperlink ref="A40" r:id="rId37" display="https://www.fangraphs.com/players/jt-realmuto/11739/stats" xr:uid="{14D095EC-C25B-3B45-B2AD-F758EC3A8C5B}"/>
    <hyperlink ref="A41" r:id="rId38" display="https://www.fangraphs.com/players/manny-machado/11493/stats" xr:uid="{2B9EB441-A0E8-9B49-9817-EB37D004669D}"/>
    <hyperlink ref="A42" r:id="rId39" display="https://www.fangraphs.com/players/jonah-heim/16930/stats" xr:uid="{7E126E36-15A9-664B-B6BB-57B298FDBE19}"/>
    <hyperlink ref="A43" r:id="rId40" display="https://www.fangraphs.com/players/willy-adames/15986/stats" xr:uid="{0A309C37-F8ED-EF43-9495-6FE028493A68}"/>
    <hyperlink ref="T4" r:id="rId41" display="https://www.fangraphs.com/players/ronald-acuna-jr/18401/stats" xr:uid="{56B3A04E-C1FC-4143-9C51-657286CABE97}"/>
    <hyperlink ref="T5" r:id="rId42" display="https://www.fangraphs.com/players/mookie-betts/13611/stats" xr:uid="{55269806-D3DD-B349-934D-53A7948DFA07}"/>
    <hyperlink ref="T6" r:id="rId43" display="https://www.fangraphs.com/players/aaron-judge/15640/stats" xr:uid="{D209259A-668B-BD47-AFDB-FD05AD876199}"/>
    <hyperlink ref="T7" r:id="rId44" display="https://www.fangraphs.com/players/juan-soto/20123/stats" xr:uid="{0F0E982C-4D06-5944-8CE9-18476651394B}"/>
    <hyperlink ref="T8" r:id="rId45" display="https://www.fangraphs.com/players/fernando-tatis-jr/19709/stats" xr:uid="{1980BCA9-3FD7-F64D-8798-EF78F56226A2}"/>
    <hyperlink ref="T9" r:id="rId46" display="https://www.fangraphs.com/players/adley-rutschman/26288/stats" xr:uid="{C1D4C6F8-3805-1048-8632-A834464CFA97}"/>
    <hyperlink ref="T10" r:id="rId47" display="https://www.fangraphs.com/players/yordan-alvarez/19556/stats" xr:uid="{D81C8DB2-064B-FB4E-8DA3-24BC83D0B5AD}"/>
    <hyperlink ref="T11" r:id="rId48" display="https://www.fangraphs.com/players/bobby-witt-jr/25764/stats" xr:uid="{837D389D-0A39-2E4C-8F94-38D2A0BDB5E1}"/>
    <hyperlink ref="T12" r:id="rId49" display="https://www.fangraphs.com/players/corey-seager/13624/stats" xr:uid="{6D62CFB2-7024-4F40-9DA3-AB3E6A21F793}"/>
    <hyperlink ref="T13" r:id="rId50" display="https://www.fangraphs.com/players/will-smith/19197/stats" xr:uid="{B9E88249-69CE-C54A-9C45-BACDC037061F}"/>
    <hyperlink ref="T14" r:id="rId51" display="https://www.fangraphs.com/players/julio-rodriguez/23697/stats" xr:uid="{1A045056-790C-2A4A-8C46-4EC1BA05E513}"/>
    <hyperlink ref="T15" r:id="rId52" display="https://www.fangraphs.com/players/shohei-ohtani/19755/stats" xr:uid="{942C7C39-8C8D-0B4A-ADEA-8CF140576310}"/>
    <hyperlink ref="T16" r:id="rId53" display="https://www.fangraphs.com/players/jose-ramirez/13510/stats" xr:uid="{9464EC24-7F62-EE4F-9763-B610C5237B5E}"/>
    <hyperlink ref="T17" r:id="rId54" display="https://www.fangraphs.com/players/freddie-freeman/5361/stats" xr:uid="{F2DDD723-794E-FE43-A223-8431C507D9D4}"/>
    <hyperlink ref="T18" r:id="rId55" display="https://www.fangraphs.com/players/austin-riley/18360/stats" xr:uid="{9915951B-A9CF-E848-AAA7-A92F09F1DE75}"/>
    <hyperlink ref="T19" r:id="rId56" display="https://www.fangraphs.com/players/alex-bregman/17678/stats" xr:uid="{ED12E7CA-50DB-5043-A51D-D4A82D57CF28}"/>
    <hyperlink ref="T20" r:id="rId57" display="https://www.fangraphs.com/players/corbin-carroll/25878/stats" xr:uid="{39DC2B5B-C7A1-654D-94CC-2D241CF46C00}"/>
    <hyperlink ref="T21" r:id="rId58" display="https://www.fangraphs.com/players/rafael-devers/17350/stats" xr:uid="{592DBB7C-031D-5549-9B8E-C0CC024AE095}"/>
    <hyperlink ref="T22" r:id="rId59" display="https://www.fangraphs.com/players/gunnar-henderson/26289/stats" xr:uid="{05100251-0245-E141-89E4-99285D000CE0}"/>
    <hyperlink ref="T23" r:id="rId60" display="https://www.fangraphs.com/players/mike-trout/10155/stats" xr:uid="{CB1F3D48-F533-8E4A-9D1A-84DE631BD5A6}"/>
    <hyperlink ref="T24" r:id="rId61" display="https://www.fangraphs.com/players/francisco-lindor/12916/stats" xr:uid="{6D229B66-032A-6742-B2A0-050593990A27}"/>
    <hyperlink ref="T25" r:id="rId62" display="https://www.fangraphs.com/players/vladimir-guerrero-jr/19611/stats" xr:uid="{DCB0AA38-54D0-B140-BA4C-E3ACC9516DA0}"/>
    <hyperlink ref="T26" r:id="rId63" display="https://www.fangraphs.com/players/sean-murphy/19352/stats" xr:uid="{CF748B80-F671-064C-9BE4-CFBB433EF190}"/>
    <hyperlink ref="T27" r:id="rId64" display="https://www.fangraphs.com/players/william-contreras/20503/stats" xr:uid="{FD124502-AE2F-C747-8243-7DDB830B36DC}"/>
    <hyperlink ref="T28" r:id="rId65" display="https://www.fangraphs.com/players/kyle-tucker/18345/stats" xr:uid="{89399A1C-A3F0-A942-930C-A5EEBF6C5B12}"/>
    <hyperlink ref="T29" r:id="rId66" display="https://www.fangraphs.com/players/trea-turner/16252/stats" xr:uid="{5C46DDD0-DA84-224C-8A9C-85EB0FCB3F89}"/>
    <hyperlink ref="T30" r:id="rId67" display="https://www.fangraphs.com/players/bryce-harper/11579/stats" xr:uid="{ECE4F6E9-BEC4-8B46-9023-BD55C932EE9E}"/>
    <hyperlink ref="T31" r:id="rId68" display="https://www.fangraphs.com/players/marcus-semien/12533/stats" xr:uid="{644200FC-3D50-7B46-9265-67E9609A3652}"/>
    <hyperlink ref="T32" r:id="rId69" display="https://www.fangraphs.com/players/dansby-swanson/18314/stats" xr:uid="{C8D23F15-6914-C64A-BA4D-240532AF3C0D}"/>
    <hyperlink ref="T33" r:id="rId70" display="https://www.fangraphs.com/players/matt-olson/14344/stats" xr:uid="{AFDDDB4C-B255-864B-A534-486809AEF51A}"/>
    <hyperlink ref="T34" r:id="rId71" display="https://www.fangraphs.com/players/cal-raleigh/21534/stats" xr:uid="{CFC4D460-715B-2C45-BAFA-681E0A96AA31}"/>
    <hyperlink ref="T35" r:id="rId72" display="https://www.fangraphs.com/players/matt-chapman/16505/stats" xr:uid="{156CC879-64DB-3B4C-8B32-37C546B5852C}"/>
    <hyperlink ref="T36" r:id="rId73" display="https://www.fangraphs.com/players/ketel-marte/13613/stats" xr:uid="{8C20FAF5-C0B9-9348-98E5-F2E173FE875E}"/>
    <hyperlink ref="T37" r:id="rId74" display="https://www.fangraphs.com/players/gleyber-torres/16997/stats" xr:uid="{95E65429-FCE0-8A46-A2AF-2061B0813509}"/>
    <hyperlink ref="T38" r:id="rId75" display="https://www.fangraphs.com/players/michael-harris-ii/25931/stats" xr:uid="{AB859C82-F980-F543-85C8-DF91A7A5404A}"/>
    <hyperlink ref="T39" r:id="rId76" display="https://www.fangraphs.com/players/jose-altuve/5417/stats" xr:uid="{A7E48D9A-0CDB-2245-9EEE-BD67E346344E}"/>
    <hyperlink ref="T40" r:id="rId77" display="https://www.fangraphs.com/players/jt-realmuto/11739/stats" xr:uid="{1B3188B5-2E07-1B47-8AF0-10582283DC6A}"/>
    <hyperlink ref="T41" r:id="rId78" display="https://www.fangraphs.com/players/manny-machado/11493/stats" xr:uid="{650B01D5-39BF-FD4B-8F64-7A195519DA03}"/>
    <hyperlink ref="T42" r:id="rId79" display="https://www.fangraphs.com/players/jonah-heim/16930/stats" xr:uid="{98A15177-DDC3-E044-854D-191C8B26E29E}"/>
    <hyperlink ref="T43" r:id="rId80" display="https://www.fangraphs.com/players/willy-adames/15986/stats" xr:uid="{17C17EF0-0F17-6946-84F9-027F5947A93B}"/>
    <hyperlink ref="AC4" r:id="rId81" display="https://www.fangraphs.com/players/ronald-acuna-jr/18401/stats" xr:uid="{1AA7F710-815B-144A-8F88-F7EEE12BA5BF}"/>
    <hyperlink ref="AC5" r:id="rId82" display="https://www.fangraphs.com/players/mookie-betts/13611/stats" xr:uid="{F28A30DA-5288-5040-9825-7392CBC95237}"/>
    <hyperlink ref="AC6" r:id="rId83" display="https://www.fangraphs.com/players/aaron-judge/15640/stats" xr:uid="{B49D48DB-7392-8244-BC28-94F6FF9A5FB4}"/>
    <hyperlink ref="AC7" r:id="rId84" display="https://www.fangraphs.com/players/juan-soto/20123/stats" xr:uid="{A109806B-5DB7-074A-B166-EAB68BA6E5C0}"/>
    <hyperlink ref="AC8" r:id="rId85" display="https://www.fangraphs.com/players/fernando-tatis-jr/19709/stats" xr:uid="{29EE2DBF-D289-C041-9520-6A2F39786AFE}"/>
    <hyperlink ref="AC9" r:id="rId86" display="https://www.fangraphs.com/players/adley-rutschman/26288/stats" xr:uid="{323B51AF-97A6-574D-B1FE-12A850BED678}"/>
    <hyperlink ref="AC10" r:id="rId87" display="https://www.fangraphs.com/players/yordan-alvarez/19556/stats" xr:uid="{0D18AD13-324D-8941-8E81-8EDEDCBAD91C}"/>
    <hyperlink ref="AC11" r:id="rId88" display="https://www.fangraphs.com/players/bobby-witt-jr/25764/stats" xr:uid="{869C8C8B-D0EE-F549-943C-08B864A33E18}"/>
    <hyperlink ref="AC12" r:id="rId89" display="https://www.fangraphs.com/players/corey-seager/13624/stats" xr:uid="{069078A0-52E0-2D49-B6DB-CE3EA706F5B0}"/>
    <hyperlink ref="AC13" r:id="rId90" display="https://www.fangraphs.com/players/will-smith/19197/stats" xr:uid="{AB1A62BC-2285-6B41-B029-45CB139210D6}"/>
    <hyperlink ref="AC14" r:id="rId91" display="https://www.fangraphs.com/players/julio-rodriguez/23697/stats" xr:uid="{F694CEFB-2A19-3F4B-AF45-2126605606FC}"/>
    <hyperlink ref="AC15" r:id="rId92" display="https://www.fangraphs.com/players/shohei-ohtani/19755/stats" xr:uid="{6AEC2EC1-8E8E-404A-9540-1E550AA77BCA}"/>
    <hyperlink ref="AC16" r:id="rId93" display="https://www.fangraphs.com/players/jose-ramirez/13510/stats" xr:uid="{EF7BD10A-345B-614B-94AA-1AA6559B672B}"/>
    <hyperlink ref="AC17" r:id="rId94" display="https://www.fangraphs.com/players/freddie-freeman/5361/stats" xr:uid="{1A99E639-11BA-B645-8E4C-9297B05EA6D4}"/>
    <hyperlink ref="AC18" r:id="rId95" display="https://www.fangraphs.com/players/austin-riley/18360/stats" xr:uid="{843A21D6-5C3C-C043-A605-BB74CFF78296}"/>
    <hyperlink ref="AC19" r:id="rId96" display="https://www.fangraphs.com/players/alex-bregman/17678/stats" xr:uid="{3B28B425-D459-444F-BDCB-47281910616D}"/>
    <hyperlink ref="AC20" r:id="rId97" display="https://www.fangraphs.com/players/corbin-carroll/25878/stats" xr:uid="{EA0F2160-F9CE-6348-B9CA-89EE6D477F71}"/>
    <hyperlink ref="AC21" r:id="rId98" display="https://www.fangraphs.com/players/rafael-devers/17350/stats" xr:uid="{D6153F4C-009C-3149-841D-28A43B8D36DC}"/>
    <hyperlink ref="AC22" r:id="rId99" display="https://www.fangraphs.com/players/gunnar-henderson/26289/stats" xr:uid="{22501F23-42B0-6E44-80C8-AFC8828F3625}"/>
    <hyperlink ref="AC23" r:id="rId100" display="https://www.fangraphs.com/players/mike-trout/10155/stats" xr:uid="{A03BE8ED-DD8E-7242-B5B3-3DB9FAC1A0FA}"/>
    <hyperlink ref="AC24" r:id="rId101" display="https://www.fangraphs.com/players/francisco-lindor/12916/stats" xr:uid="{CBF82671-7EA5-3248-9313-F827B8442A14}"/>
    <hyperlink ref="AC25" r:id="rId102" display="https://www.fangraphs.com/players/vladimir-guerrero-jr/19611/stats" xr:uid="{86AD6695-2377-A54E-BEA3-0DD36D60FF82}"/>
    <hyperlink ref="AC26" r:id="rId103" display="https://www.fangraphs.com/players/sean-murphy/19352/stats" xr:uid="{C4548F8B-920E-D048-AD8F-819ABA9F7BE7}"/>
    <hyperlink ref="AC27" r:id="rId104" display="https://www.fangraphs.com/players/william-contreras/20503/stats" xr:uid="{7C26B92B-5145-C448-AC49-254A2688C706}"/>
    <hyperlink ref="AC28" r:id="rId105" display="https://www.fangraphs.com/players/kyle-tucker/18345/stats" xr:uid="{68C81EDB-68F3-5D4B-8787-BF9A4CF5FE4F}"/>
    <hyperlink ref="AC29" r:id="rId106" display="https://www.fangraphs.com/players/trea-turner/16252/stats" xr:uid="{9E765F22-CA56-584C-8098-EA58D86B9649}"/>
    <hyperlink ref="AC30" r:id="rId107" display="https://www.fangraphs.com/players/bryce-harper/11579/stats" xr:uid="{75219383-06EE-9A4D-AA85-B66C8CD6A5A0}"/>
    <hyperlink ref="AC31" r:id="rId108" display="https://www.fangraphs.com/players/marcus-semien/12533/stats" xr:uid="{F0211481-EB9F-864D-ABCA-2CD0CFE1E955}"/>
    <hyperlink ref="AC32" r:id="rId109" display="https://www.fangraphs.com/players/dansby-swanson/18314/stats" xr:uid="{89484445-EAFC-4449-AD42-3E5E00873DA4}"/>
    <hyperlink ref="AC33" r:id="rId110" display="https://www.fangraphs.com/players/matt-olson/14344/stats" xr:uid="{405E9228-DDC9-4647-A921-E681B8913AC4}"/>
    <hyperlink ref="AC34" r:id="rId111" display="https://www.fangraphs.com/players/cal-raleigh/21534/stats" xr:uid="{A1F597A8-0AE6-2448-9D0B-AF83FDC55310}"/>
    <hyperlink ref="AC35" r:id="rId112" display="https://www.fangraphs.com/players/matt-chapman/16505/stats" xr:uid="{4D4E8D7B-4AB5-4C40-A665-4BF0BB2CA610}"/>
    <hyperlink ref="AC36" r:id="rId113" display="https://www.fangraphs.com/players/ketel-marte/13613/stats" xr:uid="{75F6820E-DA46-5B4F-A629-B45641068439}"/>
    <hyperlink ref="AC37" r:id="rId114" display="https://www.fangraphs.com/players/gleyber-torres/16997/stats" xr:uid="{6DBB9157-3366-014B-9F2A-81C0D2515547}"/>
    <hyperlink ref="AC38" r:id="rId115" display="https://www.fangraphs.com/players/michael-harris-ii/25931/stats" xr:uid="{346409EA-D065-AE4A-9309-4DE98BC3C295}"/>
    <hyperlink ref="AC39" r:id="rId116" display="https://www.fangraphs.com/players/jose-altuve/5417/stats" xr:uid="{14800E2D-ABA4-4F47-8C05-67EB85747C6D}"/>
    <hyperlink ref="AC40" r:id="rId117" display="https://www.fangraphs.com/players/jt-realmuto/11739/stats" xr:uid="{1D2A483D-0116-644F-B2ED-DB90F35805A8}"/>
    <hyperlink ref="AC41" r:id="rId118" display="https://www.fangraphs.com/players/manny-machado/11493/stats" xr:uid="{00B49C19-ED59-A44C-A78B-CC4A2E87BBB3}"/>
    <hyperlink ref="AC42" r:id="rId119" display="https://www.fangraphs.com/players/jonah-heim/16930/stats" xr:uid="{9460E221-787F-2942-B2A7-388C40AE3D87}"/>
    <hyperlink ref="AC43" r:id="rId120" display="https://www.fangraphs.com/players/willy-adames/15986/stats" xr:uid="{943FC82A-B41F-134C-8E82-4F305F43F7A9}"/>
    <hyperlink ref="AM4" r:id="rId121" display="https://www.fangraphs.com/players/ronald-acuna-jr/18401/stats" xr:uid="{E065ACB2-5707-8D49-B1FD-97C9E6314DF8}"/>
    <hyperlink ref="AM5" r:id="rId122" display="https://www.fangraphs.com/players/mookie-betts/13611/stats" xr:uid="{7A317E12-6B29-B249-94A6-55FFF56821E6}"/>
    <hyperlink ref="AM6" r:id="rId123" display="https://www.fangraphs.com/players/aaron-judge/15640/stats" xr:uid="{09BD2FCC-B33D-FA44-AEA7-ECAF2A27BA37}"/>
    <hyperlink ref="AM7" r:id="rId124" display="https://www.fangraphs.com/players/juan-soto/20123/stats" xr:uid="{828280AB-BB6B-BB46-9D4E-0283EA0439C2}"/>
    <hyperlink ref="AM8" r:id="rId125" display="https://www.fangraphs.com/players/fernando-tatis-jr/19709/stats" xr:uid="{0B7B56F3-3760-4547-9C9D-9C24B645809C}"/>
    <hyperlink ref="AM9" r:id="rId126" display="https://www.fangraphs.com/players/adley-rutschman/26288/stats" xr:uid="{1A22A4F5-2B6E-9148-857F-14D7C51CB881}"/>
    <hyperlink ref="AM10" r:id="rId127" display="https://www.fangraphs.com/players/yordan-alvarez/19556/stats" xr:uid="{D39036EA-3249-A740-B007-4FF78B1E9D08}"/>
    <hyperlink ref="AM11" r:id="rId128" display="https://www.fangraphs.com/players/bobby-witt-jr/25764/stats" xr:uid="{ADE5EC52-B8E7-3941-81F5-D07A28F452A2}"/>
    <hyperlink ref="AM12" r:id="rId129" display="https://www.fangraphs.com/players/corey-seager/13624/stats" xr:uid="{345B5E99-2425-844E-96BE-ECBA6E59490F}"/>
    <hyperlink ref="AM13" r:id="rId130" display="https://www.fangraphs.com/players/will-smith/19197/stats" xr:uid="{9B08D564-3B0C-9143-9A9D-560005A7ECC2}"/>
    <hyperlink ref="AM14" r:id="rId131" display="https://www.fangraphs.com/players/julio-rodriguez/23697/stats" xr:uid="{6B2AC9FD-8D03-724A-9BD0-339CF99E2DFF}"/>
    <hyperlink ref="AM15" r:id="rId132" display="https://www.fangraphs.com/players/shohei-ohtani/19755/stats" xr:uid="{99FF8C4C-B409-714B-9030-88D16D93544C}"/>
    <hyperlink ref="AM16" r:id="rId133" display="https://www.fangraphs.com/players/jose-ramirez/13510/stats" xr:uid="{54E6FD9F-21C8-4146-9DED-DE97F01F25BE}"/>
    <hyperlink ref="AM17" r:id="rId134" display="https://www.fangraphs.com/players/freddie-freeman/5361/stats" xr:uid="{30A8D07E-3373-C548-A1F2-96904E09C000}"/>
    <hyperlink ref="AM18" r:id="rId135" display="https://www.fangraphs.com/players/austin-riley/18360/stats" xr:uid="{642DEBE0-64FC-7D43-B0C5-17BFF335E687}"/>
    <hyperlink ref="AM19" r:id="rId136" display="https://www.fangraphs.com/players/alex-bregman/17678/stats" xr:uid="{7AB3182C-67ED-784D-9FA6-6E5DEC6F9B0E}"/>
    <hyperlink ref="AM20" r:id="rId137" display="https://www.fangraphs.com/players/corbin-carroll/25878/stats" xr:uid="{BEED92DF-43B7-D743-A451-C8E8E689D95B}"/>
    <hyperlink ref="AM21" r:id="rId138" display="https://www.fangraphs.com/players/rafael-devers/17350/stats" xr:uid="{EF35B2BF-4032-354F-9CF0-58242589636A}"/>
    <hyperlink ref="AM22" r:id="rId139" display="https://www.fangraphs.com/players/gunnar-henderson/26289/stats" xr:uid="{949478D0-90C3-C648-95D3-3DBEC2531F07}"/>
    <hyperlink ref="AM23" r:id="rId140" display="https://www.fangraphs.com/players/mike-trout/10155/stats" xr:uid="{2E715E24-C7E7-0945-AC71-6D7F540EC1E0}"/>
    <hyperlink ref="AM24" r:id="rId141" display="https://www.fangraphs.com/players/francisco-lindor/12916/stats" xr:uid="{6970FA18-8F24-E449-9D10-27962D725486}"/>
    <hyperlink ref="AM25" r:id="rId142" display="https://www.fangraphs.com/players/vladimir-guerrero-jr/19611/stats" xr:uid="{729143AE-F14C-6A4D-A0B3-C4619DE734B8}"/>
    <hyperlink ref="AM26" r:id="rId143" display="https://www.fangraphs.com/players/sean-murphy/19352/stats" xr:uid="{0D06F82E-1523-BD4D-8565-BC7C1E3D3474}"/>
    <hyperlink ref="AM27" r:id="rId144" display="https://www.fangraphs.com/players/william-contreras/20503/stats" xr:uid="{76C91DD6-33DF-0B46-A11C-64ECCA6C63F5}"/>
    <hyperlink ref="AM28" r:id="rId145" display="https://www.fangraphs.com/players/kyle-tucker/18345/stats" xr:uid="{262E3F57-05B5-C34E-BF06-9D7E243BD180}"/>
    <hyperlink ref="AM29" r:id="rId146" display="https://www.fangraphs.com/players/trea-turner/16252/stats" xr:uid="{B7D00127-F0EE-E749-81A3-3B1791E9D57D}"/>
    <hyperlink ref="AM30" r:id="rId147" display="https://www.fangraphs.com/players/bryce-harper/11579/stats" xr:uid="{766EE6D9-CD40-B743-9500-3C97CE5ADA8A}"/>
    <hyperlink ref="AM31" r:id="rId148" display="https://www.fangraphs.com/players/marcus-semien/12533/stats" xr:uid="{A9A98724-22DB-534F-A323-C669EEEAF7C1}"/>
    <hyperlink ref="AM32" r:id="rId149" display="https://www.fangraphs.com/players/dansby-swanson/18314/stats" xr:uid="{BFBC784D-C9FD-2842-AF2A-7F030E7C34E1}"/>
    <hyperlink ref="AM33" r:id="rId150" display="https://www.fangraphs.com/players/matt-olson/14344/stats" xr:uid="{B24BF2FE-8CBD-DD4D-92D1-03B6592D32AB}"/>
    <hyperlink ref="AM34" r:id="rId151" display="https://www.fangraphs.com/players/cal-raleigh/21534/stats" xr:uid="{0226C10F-0550-4341-9BEA-0F86BC189492}"/>
    <hyperlink ref="AM35" r:id="rId152" display="https://www.fangraphs.com/players/matt-chapman/16505/stats" xr:uid="{B0EA1304-01B0-CE44-823B-C2C336D8B348}"/>
    <hyperlink ref="AM36" r:id="rId153" display="https://www.fangraphs.com/players/ketel-marte/13613/stats" xr:uid="{D2F518C4-B464-544C-8990-032A8A4382F9}"/>
    <hyperlink ref="AM37" r:id="rId154" display="https://www.fangraphs.com/players/gleyber-torres/16997/stats" xr:uid="{CA78A5F1-C67B-8146-A043-9D821E0FFCCF}"/>
    <hyperlink ref="AM38" r:id="rId155" display="https://www.fangraphs.com/players/michael-harris-ii/25931/stats" xr:uid="{91A533AD-314A-AD43-9445-4B68BFEF61E1}"/>
    <hyperlink ref="AM39" r:id="rId156" display="https://www.fangraphs.com/players/jose-altuve/5417/stats" xr:uid="{F899B426-C4F8-CC4D-BD48-8B8EFED4D498}"/>
    <hyperlink ref="AM40" r:id="rId157" display="https://www.fangraphs.com/players/jt-realmuto/11739/stats" xr:uid="{0848A793-0820-2040-B8B5-6F99D2A633B4}"/>
    <hyperlink ref="AM41" r:id="rId158" display="https://www.fangraphs.com/players/manny-machado/11493/stats" xr:uid="{01E09030-1DED-A540-9864-FBA116B77A3D}"/>
    <hyperlink ref="AM42" r:id="rId159" display="https://www.fangraphs.com/players/jonah-heim/16930/stats" xr:uid="{5C43EB0B-ED3D-694A-B90E-5CCEA1785990}"/>
    <hyperlink ref="AM43" r:id="rId160" display="https://www.fangraphs.com/players/willy-adames/15986/stats" xr:uid="{AC3718AB-1449-D542-B2C4-A28B171FC678}"/>
    <hyperlink ref="T47" r:id="rId161" display="https://www.fangraphs.com/players/ronald-acuna-jr/18401/stats" xr:uid="{7B54E4B4-0A0A-9749-9E24-48717224FBCD}"/>
    <hyperlink ref="T48" r:id="rId162" display="https://www.fangraphs.com/players/mookie-betts/13611/stats" xr:uid="{890C8531-1391-F247-AACF-CA7D87A77FA0}"/>
    <hyperlink ref="T49" r:id="rId163" display="https://www.fangraphs.com/players/aaron-judge/15640/stats" xr:uid="{D4A52CDF-1057-5545-B1D8-0543630661B4}"/>
    <hyperlink ref="T50" r:id="rId164" display="https://www.fangraphs.com/players/juan-soto/20123/stats" xr:uid="{0E42BAE2-547E-F64C-9F90-D8ED35CECCFB}"/>
    <hyperlink ref="T51" r:id="rId165" display="https://www.fangraphs.com/players/fernando-tatis-jr/19709/stats" xr:uid="{8251C6DD-4596-174D-9F80-804361565B3F}"/>
    <hyperlink ref="T52" r:id="rId166" display="https://www.fangraphs.com/players/adley-rutschman/26288/stats" xr:uid="{863B5563-E3DD-BD48-BFFF-98951E1FBB5D}"/>
    <hyperlink ref="T53" r:id="rId167" display="https://www.fangraphs.com/players/yordan-alvarez/19556/stats" xr:uid="{2810B4BA-35F1-BE47-BED5-9345473AA0FE}"/>
    <hyperlink ref="T54" r:id="rId168" display="https://www.fangraphs.com/players/bobby-witt-jr/25764/stats" xr:uid="{8B4D9F2E-864C-A040-9B07-8E6FE700FA71}"/>
    <hyperlink ref="T55" r:id="rId169" display="https://www.fangraphs.com/players/corey-seager/13624/stats" xr:uid="{BA9A0A61-F072-4D4F-93F6-59E6EBBDE4C5}"/>
    <hyperlink ref="T56" r:id="rId170" display="https://www.fangraphs.com/players/will-smith/19197/stats" xr:uid="{7D31A7AA-FBBE-3F48-8DB5-3466E483DFA1}"/>
    <hyperlink ref="T57" r:id="rId171" display="https://www.fangraphs.com/players/julio-rodriguez/23697/stats" xr:uid="{672DBE60-BF64-0D43-B74F-ADAC890958BF}"/>
    <hyperlink ref="T58" r:id="rId172" display="https://www.fangraphs.com/players/shohei-ohtani/19755/stats" xr:uid="{065A99A9-B281-3B4D-8BE1-72F8762092D1}"/>
    <hyperlink ref="T59" r:id="rId173" display="https://www.fangraphs.com/players/jose-ramirez/13510/stats" xr:uid="{3466C78F-A3CC-524B-B117-3C3B9E2DCBC2}"/>
    <hyperlink ref="T60" r:id="rId174" display="https://www.fangraphs.com/players/freddie-freeman/5361/stats" xr:uid="{78081CC6-166B-3A45-BE1E-38AF9069C9B8}"/>
    <hyperlink ref="T61" r:id="rId175" display="https://www.fangraphs.com/players/austin-riley/18360/stats" xr:uid="{B896FDBA-0547-1647-93A0-3A35AF5B6639}"/>
    <hyperlink ref="T62" r:id="rId176" display="https://www.fangraphs.com/players/alex-bregman/17678/stats" xr:uid="{A9C9273B-328E-3549-9E6A-ECE4E3731E5E}"/>
    <hyperlink ref="T63" r:id="rId177" display="https://www.fangraphs.com/players/corbin-carroll/25878/stats" xr:uid="{85BFC6DA-F95F-DD40-B5FD-752E6F395EFA}"/>
    <hyperlink ref="T64" r:id="rId178" display="https://www.fangraphs.com/players/rafael-devers/17350/stats" xr:uid="{C1B4862A-D6ED-454B-A52B-7D4CC80439C2}"/>
    <hyperlink ref="T65" r:id="rId179" display="https://www.fangraphs.com/players/gunnar-henderson/26289/stats" xr:uid="{108D353D-B972-0544-BC77-824B5612A202}"/>
    <hyperlink ref="T66" r:id="rId180" display="https://www.fangraphs.com/players/mike-trout/10155/stats" xr:uid="{123300B5-9A40-2E48-85FA-671C0011682C}"/>
    <hyperlink ref="T67" r:id="rId181" display="https://www.fangraphs.com/players/francisco-lindor/12916/stats" xr:uid="{516E8757-4E8B-B74A-BA71-8D1BDC374964}"/>
    <hyperlink ref="T68" r:id="rId182" display="https://www.fangraphs.com/players/vladimir-guerrero-jr/19611/stats" xr:uid="{7EECEE2C-F225-6547-9DE8-AFCB30DF8AF1}"/>
    <hyperlink ref="T69" r:id="rId183" display="https://www.fangraphs.com/players/sean-murphy/19352/stats" xr:uid="{66E73E7A-39D7-334C-8CD2-F292CEE777B1}"/>
    <hyperlink ref="T70" r:id="rId184" display="https://www.fangraphs.com/players/william-contreras/20503/stats" xr:uid="{6477C9D7-E4E7-394D-9945-ADF1DBAC1B3B}"/>
    <hyperlink ref="T71" r:id="rId185" display="https://www.fangraphs.com/players/kyle-tucker/18345/stats" xr:uid="{E86BE84C-C090-C242-AE7B-B1D3CBDD175D}"/>
    <hyperlink ref="T72" r:id="rId186" display="https://www.fangraphs.com/players/trea-turner/16252/stats" xr:uid="{4533BFE7-BA0C-9743-9B9F-C2AC78D0225C}"/>
    <hyperlink ref="T73" r:id="rId187" display="https://www.fangraphs.com/players/bryce-harper/11579/stats" xr:uid="{8A9A64AE-5A0D-264D-B073-08FE37F9D72A}"/>
    <hyperlink ref="T74" r:id="rId188" display="https://www.fangraphs.com/players/marcus-semien/12533/stats" xr:uid="{DBD2380A-8C04-1E4F-9C04-5E8AACE266C4}"/>
    <hyperlink ref="T75" r:id="rId189" display="https://www.fangraphs.com/players/dansby-swanson/18314/stats" xr:uid="{0E86DCB2-9B59-9149-B59C-C6540545FE75}"/>
    <hyperlink ref="T76" r:id="rId190" display="https://www.fangraphs.com/players/matt-olson/14344/stats" xr:uid="{6ED1221C-A0CA-AA41-A7B7-08E036E1E2CA}"/>
    <hyperlink ref="T77" r:id="rId191" display="https://www.fangraphs.com/players/cal-raleigh/21534/stats" xr:uid="{10A3AB42-2FA5-FE44-82DB-9185562BA7A1}"/>
    <hyperlink ref="T78" r:id="rId192" display="https://www.fangraphs.com/players/matt-chapman/16505/stats" xr:uid="{FE222978-8094-2B48-B25D-0B5B8A1E8EBC}"/>
    <hyperlink ref="T79" r:id="rId193" display="https://www.fangraphs.com/players/ketel-marte/13613/stats" xr:uid="{69B1C01A-BD70-D54D-849A-105B8A8E81A4}"/>
    <hyperlink ref="T80" r:id="rId194" display="https://www.fangraphs.com/players/gleyber-torres/16997/stats" xr:uid="{B5A05327-4C34-8C45-A16C-66263C7F0167}"/>
    <hyperlink ref="T81" r:id="rId195" display="https://www.fangraphs.com/players/michael-harris-ii/25931/stats" xr:uid="{9BAA5F46-E743-3547-A713-33B346898AFE}"/>
    <hyperlink ref="T82" r:id="rId196" display="https://www.fangraphs.com/players/jose-altuve/5417/stats" xr:uid="{7733689F-9360-254F-8FFD-2721D4B35784}"/>
    <hyperlink ref="T83" r:id="rId197" display="https://www.fangraphs.com/players/jt-realmuto/11739/stats" xr:uid="{4B119347-CFFB-EF44-855A-01078CA78A98}"/>
    <hyperlink ref="T84" r:id="rId198" display="https://www.fangraphs.com/players/manny-machado/11493/stats" xr:uid="{D4DBED71-CC7C-F944-AA32-34F5B9639918}"/>
    <hyperlink ref="T85" r:id="rId199" display="https://www.fangraphs.com/players/jonah-heim/16930/stats" xr:uid="{9C4D455B-0451-8246-9677-3A6840FD9917}"/>
    <hyperlink ref="T86" r:id="rId200" display="https://www.fangraphs.com/players/willy-adames/15986/stats" xr:uid="{C69611BA-5C82-BE4E-943D-B6D6BF69FA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William Norman</dc:creator>
  <cp:lastModifiedBy>Jacob William Norman</cp:lastModifiedBy>
  <dcterms:created xsi:type="dcterms:W3CDTF">2024-03-16T21:15:15Z</dcterms:created>
  <dcterms:modified xsi:type="dcterms:W3CDTF">2024-03-16T22:26:08Z</dcterms:modified>
</cp:coreProperties>
</file>