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39605/Documents/GitHub/2013_Fire_Attack/Part_II/2_Data/"/>
    </mc:Choice>
  </mc:AlternateContent>
  <bookViews>
    <workbookView xWindow="-38200" yWindow="460" windowWidth="38200" windowHeight="19980" activeTab="2"/>
  </bookViews>
  <sheets>
    <sheet name="Raw DVR Data" sheetId="3" r:id="rId1"/>
    <sheet name="Raw GoPro Data" sheetId="2" r:id="rId2"/>
    <sheet name="Final Shifted Data" sheetId="8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8" l="1"/>
  <c r="Y38" i="8"/>
  <c r="Q38" i="8"/>
  <c r="R38" i="8"/>
  <c r="S38" i="8"/>
  <c r="T38" i="8"/>
  <c r="U38" i="8"/>
  <c r="V38" i="8"/>
  <c r="W38" i="8"/>
  <c r="G38" i="8"/>
  <c r="H38" i="8"/>
  <c r="I38" i="8"/>
  <c r="J38" i="8"/>
  <c r="K38" i="8"/>
  <c r="L38" i="8"/>
  <c r="M38" i="8"/>
  <c r="N38" i="8"/>
  <c r="O38" i="8"/>
  <c r="P38" i="8"/>
  <c r="C38" i="8"/>
  <c r="D38" i="8"/>
  <c r="E38" i="8"/>
  <c r="F38" i="8"/>
  <c r="B38" i="8"/>
  <c r="W41" i="8"/>
  <c r="U41" i="8"/>
  <c r="Y41" i="8"/>
  <c r="V41" i="8"/>
  <c r="T41" i="8"/>
  <c r="S41" i="8"/>
  <c r="S43" i="8"/>
  <c r="H41" i="8"/>
  <c r="F41" i="8"/>
  <c r="Y35" i="8"/>
  <c r="X41" i="8"/>
  <c r="W43" i="8"/>
  <c r="U43" i="8"/>
  <c r="C41" i="8"/>
  <c r="E41" i="8"/>
  <c r="J41" i="8"/>
  <c r="L41" i="8"/>
  <c r="M41" i="8"/>
  <c r="N41" i="8"/>
  <c r="Q41" i="8"/>
  <c r="R41" i="8"/>
  <c r="C43" i="8"/>
  <c r="B41" i="8"/>
  <c r="D41" i="8"/>
  <c r="G41" i="8"/>
  <c r="I41" i="8"/>
  <c r="K41" i="8"/>
  <c r="O41" i="8"/>
  <c r="P41" i="8"/>
  <c r="B43" i="8"/>
  <c r="S39" i="8"/>
  <c r="T37" i="8"/>
  <c r="S37" i="8"/>
  <c r="W39" i="8"/>
  <c r="W40" i="8"/>
  <c r="X39" i="8"/>
  <c r="P39" i="8"/>
  <c r="C39" i="8"/>
  <c r="D39" i="8"/>
  <c r="E39" i="8"/>
  <c r="F39" i="8"/>
  <c r="H39" i="8"/>
  <c r="B40" i="8"/>
  <c r="R40" i="8"/>
  <c r="T40" i="8"/>
  <c r="S35" i="8"/>
  <c r="T35" i="8"/>
  <c r="X36" i="8"/>
  <c r="Y37" i="8"/>
  <c r="AX45" i="3"/>
  <c r="AX46" i="3"/>
  <c r="AX47" i="3"/>
  <c r="AX48" i="3"/>
  <c r="AX49" i="3"/>
  <c r="AX42" i="3"/>
  <c r="AV64" i="2"/>
  <c r="AV65" i="2"/>
  <c r="AV66" i="2"/>
  <c r="AV67" i="2"/>
  <c r="AV68" i="2"/>
  <c r="AV69" i="2"/>
  <c r="AV70" i="2"/>
  <c r="AV71" i="2"/>
  <c r="AV55" i="2"/>
  <c r="AV53" i="2"/>
  <c r="Y40" i="8"/>
  <c r="Y39" i="8"/>
  <c r="AX33" i="3"/>
  <c r="AX32" i="3"/>
  <c r="AX31" i="3"/>
  <c r="AX29" i="3"/>
  <c r="AV33" i="3"/>
  <c r="AT33" i="3"/>
  <c r="AF32" i="3"/>
  <c r="AF33" i="3"/>
  <c r="J58" i="3"/>
  <c r="L33" i="3"/>
  <c r="H33" i="3"/>
  <c r="F58" i="3"/>
  <c r="F33" i="3"/>
  <c r="D33" i="3"/>
  <c r="B31" i="3"/>
  <c r="T39" i="8"/>
  <c r="U39" i="8"/>
  <c r="V39" i="8"/>
  <c r="J39" i="8"/>
  <c r="K39" i="8"/>
  <c r="L39" i="8"/>
  <c r="M39" i="8"/>
  <c r="N39" i="8"/>
  <c r="O39" i="8"/>
  <c r="Q39" i="8"/>
  <c r="R39" i="8"/>
  <c r="I39" i="8"/>
  <c r="G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S40" i="8"/>
  <c r="U40" i="8"/>
  <c r="V40" i="8"/>
  <c r="X40" i="8"/>
  <c r="X37" i="8"/>
  <c r="W37" i="8"/>
  <c r="V37" i="8"/>
  <c r="U37" i="8"/>
  <c r="W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X35" i="8"/>
  <c r="W35" i="8"/>
  <c r="V35" i="8"/>
  <c r="U35" i="8"/>
  <c r="AI53" i="2"/>
  <c r="AH31" i="2"/>
  <c r="AH34" i="2"/>
  <c r="AJ36" i="3"/>
  <c r="AB36" i="3"/>
  <c r="X36" i="3"/>
  <c r="V36" i="3"/>
  <c r="T53" i="2"/>
  <c r="T54" i="2"/>
  <c r="R54" i="2"/>
  <c r="R59" i="2"/>
  <c r="T34" i="2"/>
  <c r="AT55" i="2"/>
  <c r="AT58" i="2"/>
  <c r="AT59" i="2"/>
  <c r="AT60" i="2"/>
  <c r="AT61" i="2"/>
  <c r="AT62" i="2"/>
  <c r="AT63" i="2"/>
  <c r="AT64" i="2"/>
  <c r="AT65" i="2"/>
  <c r="AP29" i="2"/>
  <c r="AT53" i="2"/>
  <c r="AP53" i="2"/>
  <c r="AJ53" i="2"/>
  <c r="AJ56" i="2"/>
  <c r="AJ57" i="2"/>
  <c r="AJ58" i="2"/>
  <c r="AJ59" i="2"/>
  <c r="AJ64" i="2"/>
  <c r="AJ55" i="2"/>
  <c r="B53" i="2"/>
  <c r="B55" i="2"/>
  <c r="B60" i="2"/>
  <c r="B58" i="2"/>
  <c r="B63" i="2"/>
  <c r="B59" i="2"/>
  <c r="B61" i="2"/>
  <c r="B62" i="2"/>
  <c r="T58" i="2"/>
  <c r="D52" i="2"/>
  <c r="F52" i="2"/>
  <c r="H52" i="2"/>
  <c r="J52" i="2"/>
  <c r="L52" i="2"/>
  <c r="N52" i="2"/>
  <c r="P52" i="2"/>
  <c r="R52" i="2"/>
  <c r="T52" i="2"/>
  <c r="V52" i="2"/>
  <c r="X52" i="2"/>
  <c r="Z52" i="2"/>
  <c r="AB52" i="2"/>
  <c r="AD52" i="2"/>
  <c r="AF52" i="2"/>
  <c r="AH52" i="2"/>
  <c r="AJ52" i="2"/>
  <c r="AL52" i="2"/>
  <c r="AN52" i="2"/>
  <c r="AP52" i="2"/>
  <c r="AR52" i="2"/>
  <c r="AT52" i="2"/>
  <c r="AV52" i="2"/>
  <c r="L28" i="3"/>
  <c r="L29" i="3"/>
  <c r="L30" i="3"/>
  <c r="L31" i="3"/>
  <c r="L32" i="3"/>
  <c r="J28" i="3"/>
  <c r="J29" i="3"/>
  <c r="D29" i="2"/>
  <c r="D53" i="2"/>
  <c r="D54" i="2"/>
  <c r="B29" i="3"/>
  <c r="F29" i="3"/>
  <c r="AV31" i="3"/>
  <c r="AV32" i="3"/>
  <c r="AV34" i="3"/>
  <c r="AV35" i="3"/>
  <c r="AX28" i="3"/>
  <c r="D27" i="3"/>
  <c r="F27" i="3"/>
  <c r="H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N42" i="3"/>
  <c r="AP42" i="3"/>
  <c r="AR42" i="3"/>
  <c r="AT42" i="3"/>
  <c r="AN43" i="3"/>
  <c r="AR43" i="3"/>
  <c r="AT43" i="3"/>
  <c r="AN44" i="3"/>
  <c r="AR44" i="3"/>
  <c r="AT44" i="3"/>
  <c r="AV44" i="3"/>
  <c r="AN45" i="3"/>
  <c r="AR45" i="3"/>
  <c r="AT45" i="3"/>
  <c r="AV45" i="3"/>
  <c r="AL42" i="3"/>
  <c r="AL43" i="3"/>
  <c r="D30" i="3"/>
  <c r="D29" i="3"/>
  <c r="F30" i="3"/>
  <c r="H30" i="3"/>
  <c r="N30" i="3"/>
  <c r="D31" i="3"/>
  <c r="F31" i="3"/>
  <c r="H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D32" i="3"/>
  <c r="F32" i="3"/>
  <c r="H32" i="3"/>
  <c r="N32" i="3"/>
  <c r="P32" i="3"/>
  <c r="R32" i="3"/>
  <c r="T32" i="3"/>
  <c r="V32" i="3"/>
  <c r="X32" i="3"/>
  <c r="Z32" i="3"/>
  <c r="AB32" i="3"/>
  <c r="AD32" i="3"/>
  <c r="AH32" i="3"/>
  <c r="AJ32" i="3"/>
  <c r="AL32" i="3"/>
  <c r="AN32" i="3"/>
  <c r="AP32" i="3"/>
  <c r="AR32" i="3"/>
  <c r="AT32" i="3"/>
  <c r="N33" i="3"/>
  <c r="P33" i="3"/>
  <c r="R33" i="3"/>
  <c r="T33" i="3"/>
  <c r="V33" i="3"/>
  <c r="X33" i="3"/>
  <c r="Z33" i="3"/>
  <c r="AB33" i="3"/>
  <c r="AD33" i="3"/>
  <c r="AH33" i="3"/>
  <c r="AJ33" i="3"/>
  <c r="AL33" i="3"/>
  <c r="AN33" i="3"/>
  <c r="AP33" i="3"/>
  <c r="AR33" i="3"/>
  <c r="D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T34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T35" i="3"/>
  <c r="N36" i="3"/>
  <c r="R36" i="3"/>
  <c r="T36" i="3"/>
  <c r="Z36" i="3"/>
  <c r="AD36" i="3"/>
  <c r="AH36" i="3"/>
  <c r="AL36" i="3"/>
  <c r="N37" i="3"/>
  <c r="R37" i="3"/>
  <c r="V37" i="3"/>
  <c r="Z37" i="3"/>
  <c r="AD37" i="3"/>
  <c r="N38" i="3"/>
  <c r="R38" i="3"/>
  <c r="V38" i="3"/>
  <c r="AD38" i="3"/>
  <c r="N39" i="3"/>
  <c r="R39" i="3"/>
  <c r="V39" i="3"/>
  <c r="AD39" i="3"/>
  <c r="N40" i="3"/>
  <c r="R40" i="3"/>
  <c r="V40" i="3"/>
  <c r="AD40" i="3"/>
  <c r="AD41" i="3"/>
  <c r="B32" i="3"/>
  <c r="B34" i="3"/>
  <c r="B30" i="3"/>
  <c r="D28" i="3"/>
  <c r="F28" i="3"/>
  <c r="H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H29" i="3"/>
  <c r="N29" i="3"/>
  <c r="P29" i="3"/>
  <c r="R29" i="3"/>
  <c r="T29" i="3"/>
  <c r="V29" i="3"/>
  <c r="X29" i="3"/>
  <c r="Z29" i="3"/>
  <c r="AB29" i="3"/>
  <c r="AD29" i="3"/>
  <c r="AH29" i="3"/>
  <c r="AJ29" i="3"/>
  <c r="AL29" i="3"/>
  <c r="AN29" i="3"/>
  <c r="AP29" i="3"/>
  <c r="AR29" i="3"/>
  <c r="AT29" i="3"/>
  <c r="AV29" i="3"/>
  <c r="B28" i="3"/>
  <c r="D27" i="2"/>
  <c r="F27" i="2"/>
  <c r="H27" i="2"/>
  <c r="J27" i="2"/>
  <c r="L27" i="2"/>
  <c r="N27" i="2"/>
  <c r="P27" i="2"/>
  <c r="R27" i="2"/>
  <c r="T27" i="2"/>
  <c r="V27" i="2"/>
  <c r="X27" i="2"/>
  <c r="Z27" i="2"/>
  <c r="AB27" i="2"/>
  <c r="AD27" i="2"/>
  <c r="AF27" i="2"/>
  <c r="AH27" i="2"/>
  <c r="AJ27" i="2"/>
  <c r="AL27" i="2"/>
  <c r="AN27" i="2"/>
  <c r="AP27" i="2"/>
  <c r="AR27" i="2"/>
  <c r="AT27" i="2"/>
  <c r="AV27" i="2"/>
  <c r="B31" i="2"/>
  <c r="B34" i="2"/>
  <c r="B35" i="2"/>
  <c r="B36" i="2"/>
  <c r="B37" i="2"/>
  <c r="B38" i="2"/>
  <c r="B39" i="2"/>
  <c r="AV31" i="2"/>
  <c r="AV40" i="2"/>
  <c r="AV41" i="2"/>
  <c r="AV42" i="2"/>
  <c r="AV43" i="2"/>
  <c r="AV44" i="2"/>
  <c r="AV45" i="2"/>
  <c r="AV46" i="2"/>
  <c r="AV47" i="2"/>
  <c r="AT31" i="2"/>
  <c r="AT34" i="2"/>
  <c r="AT35" i="2"/>
  <c r="AT36" i="2"/>
  <c r="AT37" i="2"/>
  <c r="AT38" i="2"/>
  <c r="AT39" i="2"/>
  <c r="AT40" i="2"/>
  <c r="AT41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J40" i="2"/>
  <c r="AJ41" i="2"/>
  <c r="AJ65" i="2"/>
  <c r="AJ31" i="2"/>
  <c r="AJ32" i="2"/>
  <c r="AJ33" i="2"/>
  <c r="AJ34" i="2"/>
  <c r="AJ35" i="2"/>
  <c r="AP31" i="2"/>
  <c r="AP40" i="2"/>
  <c r="AP41" i="2"/>
  <c r="AP42" i="2"/>
  <c r="AP43" i="2"/>
  <c r="AN31" i="2"/>
  <c r="AN40" i="2"/>
  <c r="AN41" i="2"/>
  <c r="AN42" i="2"/>
  <c r="AN43" i="2"/>
  <c r="AL31" i="2"/>
  <c r="AL34" i="2"/>
  <c r="AL35" i="2"/>
  <c r="AL40" i="2"/>
  <c r="AL41" i="2"/>
  <c r="AL42" i="2"/>
  <c r="AL43" i="2"/>
  <c r="AL48" i="2"/>
  <c r="AL49" i="2"/>
  <c r="AH32" i="2"/>
  <c r="AH33" i="2"/>
  <c r="AH35" i="2"/>
  <c r="AF31" i="2"/>
  <c r="AF32" i="2"/>
  <c r="AF33" i="2"/>
  <c r="AF34" i="2"/>
  <c r="AF35" i="2"/>
  <c r="AD31" i="2"/>
  <c r="AD32" i="2"/>
  <c r="AD33" i="2"/>
  <c r="AD34" i="2"/>
  <c r="AD35" i="2"/>
  <c r="AD36" i="2"/>
  <c r="AD37" i="2"/>
  <c r="AD38" i="2"/>
  <c r="AD39" i="2"/>
  <c r="AB31" i="2"/>
  <c r="AB32" i="2"/>
  <c r="AB33" i="2"/>
  <c r="AB34" i="2"/>
  <c r="AB35" i="2"/>
  <c r="AB36" i="2"/>
  <c r="AB37" i="2"/>
  <c r="AB38" i="2"/>
  <c r="AB39" i="2"/>
  <c r="Z31" i="2"/>
  <c r="Z32" i="2"/>
  <c r="Z33" i="2"/>
  <c r="Z34" i="2"/>
  <c r="Z35" i="2"/>
  <c r="X31" i="2"/>
  <c r="X32" i="2"/>
  <c r="X33" i="2"/>
  <c r="X34" i="2"/>
  <c r="X35" i="2"/>
  <c r="X36" i="2"/>
  <c r="X37" i="2"/>
  <c r="V31" i="2"/>
  <c r="V32" i="2"/>
  <c r="V33" i="2"/>
  <c r="V34" i="2"/>
  <c r="V35" i="2"/>
  <c r="T31" i="2"/>
  <c r="T32" i="2"/>
  <c r="T33" i="2"/>
  <c r="T35" i="2"/>
  <c r="T59" i="2"/>
  <c r="T36" i="2"/>
  <c r="T37" i="2"/>
  <c r="T38" i="2"/>
  <c r="T39" i="2"/>
  <c r="R31" i="2"/>
  <c r="R32" i="2"/>
  <c r="R33" i="2"/>
  <c r="R34" i="2"/>
  <c r="R35" i="2"/>
  <c r="P31" i="2"/>
  <c r="P32" i="2"/>
  <c r="P33" i="2"/>
  <c r="P34" i="2"/>
  <c r="P35" i="2"/>
  <c r="P36" i="2"/>
  <c r="P37" i="2"/>
  <c r="P38" i="2"/>
  <c r="P39" i="2"/>
  <c r="N31" i="2"/>
  <c r="N32" i="2"/>
  <c r="N33" i="2"/>
  <c r="N34" i="2"/>
  <c r="N35" i="2"/>
  <c r="L31" i="2"/>
  <c r="L32" i="2"/>
  <c r="L33" i="2"/>
  <c r="L34" i="2"/>
  <c r="L35" i="2"/>
  <c r="L36" i="2"/>
  <c r="L37" i="2"/>
  <c r="L38" i="2"/>
  <c r="L39" i="2"/>
  <c r="J31" i="2"/>
  <c r="J32" i="2"/>
  <c r="J33" i="2"/>
  <c r="J34" i="2"/>
  <c r="J35" i="2"/>
  <c r="J36" i="2"/>
  <c r="J37" i="2"/>
  <c r="H31" i="2"/>
  <c r="H32" i="2"/>
  <c r="H33" i="2"/>
  <c r="H34" i="2"/>
  <c r="H35" i="2"/>
  <c r="F31" i="2"/>
  <c r="F32" i="2"/>
  <c r="F33" i="2"/>
  <c r="F34" i="2"/>
  <c r="F35" i="2"/>
  <c r="F36" i="2"/>
  <c r="F37" i="2"/>
  <c r="F38" i="2"/>
  <c r="F39" i="2"/>
  <c r="D31" i="2"/>
  <c r="D32" i="2"/>
  <c r="D33" i="2"/>
  <c r="D57" i="2"/>
  <c r="D34" i="2"/>
  <c r="D35" i="2"/>
  <c r="AP55" i="2"/>
  <c r="AN29" i="2"/>
  <c r="AN53" i="2"/>
  <c r="AN66" i="2"/>
  <c r="AL29" i="2"/>
  <c r="AL53" i="2"/>
  <c r="AH29" i="2"/>
  <c r="AF29" i="2"/>
  <c r="AF53" i="2"/>
  <c r="AF56" i="2"/>
  <c r="AD29" i="2"/>
  <c r="AB29" i="2"/>
  <c r="Z29" i="2"/>
  <c r="Z53" i="2"/>
  <c r="Z56" i="2"/>
  <c r="X29" i="2"/>
  <c r="V29" i="2"/>
  <c r="V53" i="2"/>
  <c r="V56" i="2"/>
  <c r="T29" i="2"/>
  <c r="T63" i="2"/>
  <c r="R29" i="2"/>
  <c r="P29" i="2"/>
  <c r="N29" i="2"/>
  <c r="N53" i="2"/>
  <c r="N54" i="2"/>
  <c r="L29" i="2"/>
  <c r="J29" i="2"/>
  <c r="J53" i="2"/>
  <c r="J58" i="2"/>
  <c r="H29" i="2"/>
  <c r="F29" i="2"/>
  <c r="F53" i="2"/>
  <c r="F58" i="2"/>
  <c r="AD59" i="2"/>
  <c r="AD53" i="2"/>
  <c r="AD54" i="2"/>
  <c r="AR62" i="2"/>
  <c r="AD60" i="2"/>
  <c r="AR55" i="2"/>
  <c r="AR53" i="2"/>
  <c r="AR58" i="2"/>
  <c r="AD62" i="2"/>
  <c r="AR65" i="2"/>
  <c r="AR61" i="2"/>
  <c r="AR57" i="2"/>
  <c r="AD61" i="2"/>
  <c r="AD57" i="2"/>
  <c r="AR64" i="2"/>
  <c r="AR56" i="2"/>
  <c r="AH53" i="2"/>
  <c r="AH55" i="2"/>
  <c r="F57" i="2"/>
  <c r="F61" i="2"/>
  <c r="AP66" i="2"/>
  <c r="D55" i="2"/>
  <c r="F56" i="2"/>
  <c r="AF57" i="2"/>
  <c r="AN64" i="2"/>
  <c r="AP65" i="2"/>
  <c r="D56" i="2"/>
  <c r="D59" i="2"/>
  <c r="D58" i="2"/>
  <c r="N57" i="2"/>
  <c r="V57" i="2"/>
  <c r="Z59" i="2"/>
  <c r="Z55" i="2"/>
  <c r="T61" i="2"/>
  <c r="Z58" i="2"/>
  <c r="AL73" i="2"/>
  <c r="AL65" i="2"/>
  <c r="AL55" i="2"/>
  <c r="AL58" i="2"/>
  <c r="AL59" i="2"/>
  <c r="AL67" i="2"/>
  <c r="J59" i="2"/>
  <c r="J55" i="2"/>
  <c r="T56" i="2"/>
  <c r="AB62" i="2"/>
  <c r="AL72" i="2"/>
  <c r="AL64" i="2"/>
  <c r="AN65" i="2"/>
  <c r="N56" i="2"/>
  <c r="AP54" i="2"/>
  <c r="V54" i="2"/>
  <c r="F54" i="2"/>
  <c r="AB53" i="2"/>
  <c r="AB60" i="2"/>
  <c r="L53" i="2"/>
  <c r="L60" i="2"/>
  <c r="L59" i="2"/>
  <c r="AF55" i="2"/>
  <c r="AF59" i="2"/>
  <c r="J61" i="2"/>
  <c r="J57" i="2"/>
  <c r="N59" i="2"/>
  <c r="N55" i="2"/>
  <c r="P56" i="2"/>
  <c r="T62" i="2"/>
  <c r="V59" i="2"/>
  <c r="V55" i="2"/>
  <c r="AF58" i="2"/>
  <c r="AL66" i="2"/>
  <c r="F62" i="2"/>
  <c r="AN54" i="2"/>
  <c r="T55" i="2"/>
  <c r="H53" i="2"/>
  <c r="H58" i="2"/>
  <c r="J54" i="2"/>
  <c r="Z54" i="2"/>
  <c r="F60" i="2"/>
  <c r="J60" i="2"/>
  <c r="J56" i="2"/>
  <c r="L57" i="2"/>
  <c r="N58" i="2"/>
  <c r="T57" i="2"/>
  <c r="V58" i="2"/>
  <c r="AB63" i="2"/>
  <c r="AB55" i="2"/>
  <c r="AF54" i="2"/>
  <c r="L55" i="2"/>
  <c r="P53" i="2"/>
  <c r="P55" i="2"/>
  <c r="X53" i="2"/>
  <c r="X56" i="2"/>
  <c r="AL54" i="2"/>
  <c r="F63" i="2"/>
  <c r="F59" i="2"/>
  <c r="F55" i="2"/>
  <c r="H56" i="2"/>
  <c r="P62" i="2"/>
  <c r="T60" i="2"/>
  <c r="Z57" i="2"/>
  <c r="AB58" i="2"/>
  <c r="AN67" i="2"/>
  <c r="AN55" i="2"/>
  <c r="AP64" i="2"/>
  <c r="AP67" i="2"/>
  <c r="R53" i="2"/>
  <c r="R56" i="2"/>
  <c r="D2" i="3"/>
  <c r="F2" i="3"/>
  <c r="H2" i="3"/>
  <c r="J2" i="3"/>
  <c r="D2" i="2"/>
  <c r="F2" i="2"/>
  <c r="H2" i="2"/>
  <c r="J2" i="2"/>
  <c r="L2" i="2"/>
  <c r="N2" i="2"/>
  <c r="P2" i="2"/>
  <c r="R2" i="2"/>
  <c r="T2" i="2"/>
  <c r="V2" i="2"/>
  <c r="X2" i="2"/>
  <c r="Z2" i="2"/>
  <c r="AB2" i="2"/>
  <c r="AD2" i="2"/>
  <c r="AF2" i="2"/>
  <c r="AH2" i="2"/>
  <c r="AJ2" i="2"/>
  <c r="AL2" i="2"/>
  <c r="AN2" i="2"/>
  <c r="AP2" i="2"/>
  <c r="AR2" i="2"/>
  <c r="AT2" i="2"/>
  <c r="AV2" i="2"/>
  <c r="AR60" i="2"/>
  <c r="AR63" i="2"/>
  <c r="AD58" i="2"/>
  <c r="AR67" i="2"/>
  <c r="AR66" i="2"/>
  <c r="AD63" i="2"/>
  <c r="AR59" i="2"/>
  <c r="AD55" i="2"/>
  <c r="AD56" i="2"/>
  <c r="AH54" i="2"/>
  <c r="AH56" i="2"/>
  <c r="AH57" i="2"/>
  <c r="P63" i="2"/>
  <c r="H54" i="2"/>
  <c r="AB56" i="2"/>
  <c r="AB59" i="2"/>
  <c r="X57" i="2"/>
  <c r="X58" i="2"/>
  <c r="X54" i="2"/>
  <c r="X61" i="2"/>
  <c r="L63" i="2"/>
  <c r="L62" i="2"/>
  <c r="H57" i="2"/>
  <c r="P60" i="2"/>
  <c r="AB57" i="2"/>
  <c r="AB61" i="2"/>
  <c r="P58" i="2"/>
  <c r="AH58" i="2"/>
  <c r="X55" i="2"/>
  <c r="X59" i="2"/>
  <c r="P61" i="2"/>
  <c r="P57" i="2"/>
  <c r="R55" i="2"/>
  <c r="R58" i="2"/>
  <c r="X60" i="2"/>
  <c r="P54" i="2"/>
  <c r="L61" i="2"/>
  <c r="H55" i="2"/>
  <c r="H59" i="2"/>
  <c r="R57" i="2"/>
  <c r="L58" i="2"/>
  <c r="L56" i="2"/>
  <c r="AB54" i="2"/>
  <c r="P59" i="2"/>
  <c r="AH59" i="2"/>
  <c r="L54" i="2"/>
  <c r="N2" i="3"/>
  <c r="P2" i="3"/>
  <c r="R2" i="3"/>
  <c r="T2" i="3"/>
  <c r="V2" i="3"/>
  <c r="X2" i="3"/>
  <c r="Z2" i="3"/>
  <c r="AB2" i="3"/>
  <c r="AD2" i="3"/>
  <c r="AF2" i="3"/>
  <c r="AH2" i="3"/>
  <c r="AJ2" i="3"/>
  <c r="AL2" i="3"/>
  <c r="AN2" i="3"/>
  <c r="AP2" i="3"/>
  <c r="AR2" i="3"/>
  <c r="AT2" i="3"/>
  <c r="AV2" i="3"/>
  <c r="AX2" i="3"/>
</calcChain>
</file>

<file path=xl/sharedStrings.xml><?xml version="1.0" encoding="utf-8"?>
<sst xmlns="http://schemas.openxmlformats.org/spreadsheetml/2006/main" count="341" uniqueCount="85">
  <si>
    <t>No Vent</t>
  </si>
  <si>
    <t>Single Vent</t>
  </si>
  <si>
    <t>Two Vent</t>
  </si>
  <si>
    <t xml:space="preserve">Interior </t>
  </si>
  <si>
    <t xml:space="preserve">Exterior </t>
  </si>
  <si>
    <t>Bedroom 1</t>
  </si>
  <si>
    <t>Bedroom 1 
Bedroom 2</t>
  </si>
  <si>
    <t>Experiement</t>
  </si>
  <si>
    <t>Ventilation Configuration</t>
  </si>
  <si>
    <t>Ignition Source</t>
  </si>
  <si>
    <t xml:space="preserve">Tactic </t>
  </si>
  <si>
    <t xml:space="preserve">Tactic Detail </t>
  </si>
  <si>
    <t>Shut and Move (Delayed)</t>
  </si>
  <si>
    <t>Flow and Move</t>
  </si>
  <si>
    <t>Flow and Move (Delayed)</t>
  </si>
  <si>
    <t>No Whip</t>
  </si>
  <si>
    <t>Fog Whip (Delayed)</t>
  </si>
  <si>
    <t>Half Bale Whip</t>
  </si>
  <si>
    <t>Occlude Opening 1 Window</t>
  </si>
  <si>
    <t>Fog Whip Both Rooms</t>
  </si>
  <si>
    <t xml:space="preserve">Shut and Move </t>
  </si>
  <si>
    <t>Experiment</t>
  </si>
  <si>
    <t>Enter Structure Time [min:sec]</t>
  </si>
  <si>
    <t>Open Time [min:sec]</t>
  </si>
  <si>
    <t>Close Time [min:sec]</t>
  </si>
  <si>
    <t>Open Front Door Time [min:sec]</t>
  </si>
  <si>
    <t>Open Window Time [min:sec]</t>
  </si>
  <si>
    <t>Positioned at Top of Hallway Time [min:sec]</t>
  </si>
  <si>
    <t>Front Door Open Time [min:sec]</t>
  </si>
  <si>
    <t>Short Burst Time [min:sec]</t>
  </si>
  <si>
    <t>Short Burst End Time [min:sec]</t>
  </si>
  <si>
    <t>Ignition Time [min:sec]</t>
  </si>
  <si>
    <t>Positioned at End of Hallway Time [min:sec]</t>
  </si>
  <si>
    <t>Transitional - Window B1 Burst Time [min:sec]</t>
  </si>
  <si>
    <t>Transitional - Window B1 Burst End Time [min:sec]</t>
  </si>
  <si>
    <t>Transitional - Window B1 Whip Time [min:sec]</t>
  </si>
  <si>
    <t>Transitional - Window B1 Whip End Time [min:sec]</t>
  </si>
  <si>
    <t>Transitional - Window B2 Burst Time [min:sec]</t>
  </si>
  <si>
    <t>Transitional - Window B2 Burst End Time [min:sec]</t>
  </si>
  <si>
    <t>Transitional - Window B2 Whip Time [min:sec]</t>
  </si>
  <si>
    <t>Transitional - Window B2 Whip End Time [min:sec]</t>
  </si>
  <si>
    <t>Additional Tranisitonal - Window B1 Burst FOG Time [min:sec]</t>
  </si>
  <si>
    <t>Additional Tranisitonal - Window B1 Burst FOG End Time [min:sec]</t>
  </si>
  <si>
    <t>DVR Open Front Door Time [sec]</t>
  </si>
  <si>
    <t>Front Door Open Time [sec]</t>
  </si>
  <si>
    <t>Enter Structure Time [sec]</t>
  </si>
  <si>
    <t>Short Burst Time [sec]</t>
  </si>
  <si>
    <t>Short Burst End Time [sec]</t>
  </si>
  <si>
    <t>Open Time [sec]</t>
  </si>
  <si>
    <t>Close Time [sec]</t>
  </si>
  <si>
    <t>Transitional - Window B1 Burst Time [sec]</t>
  </si>
  <si>
    <t>Transitional - Window B1 Burst End Time [sec]</t>
  </si>
  <si>
    <t>Transitional - Window B1 Whip Time [sec]</t>
  </si>
  <si>
    <t>Transitional - Window B1 Whip End Time [sec]</t>
  </si>
  <si>
    <t>Transitional - Window B2 Burst Time [sec]</t>
  </si>
  <si>
    <t>Transitional - Window B2 Burst End Time [sec]</t>
  </si>
  <si>
    <t>Transitional - Window B2 Whip Time [sec]</t>
  </si>
  <si>
    <t>Transitional - Window B2 Whip End Time [sec]</t>
  </si>
  <si>
    <t>Additional Tranisitonal - Window B1 Burst FOG Time [sec]</t>
  </si>
  <si>
    <t>Additional Tranisitonal - Window B1 Burst FOG End Time [sec]</t>
  </si>
  <si>
    <t>Open Front Door Time [sec]</t>
  </si>
  <si>
    <t>Time shift from DVR to GoPro [sec]</t>
  </si>
  <si>
    <t>Data [sec]</t>
  </si>
  <si>
    <t>Data [min:sec]</t>
  </si>
  <si>
    <t>Ignition Time [sec]</t>
  </si>
  <si>
    <t>Open Window Time [sec]</t>
  </si>
  <si>
    <t>Positioned at Top of Hallway Time [sec]</t>
  </si>
  <si>
    <t>Positioned at End of Hallway Time [sec]</t>
  </si>
  <si>
    <r>
      <rPr>
        <b/>
        <sz val="11"/>
        <color theme="1"/>
        <rFont val="Calibri"/>
        <family val="2"/>
        <scheme val="minor"/>
      </rPr>
      <t xml:space="preserve">DVR Data: </t>
    </r>
    <r>
      <rPr>
        <sz val="11"/>
        <color theme="1"/>
        <rFont val="Calibri"/>
        <family val="2"/>
        <scheme val="minor"/>
      </rPr>
      <t xml:space="preserve">Initial time shifted to match ignition </t>
    </r>
  </si>
  <si>
    <t>DVR Enter Structure Time [sec]</t>
  </si>
  <si>
    <r>
      <rPr>
        <b/>
        <sz val="11"/>
        <color theme="1"/>
        <rFont val="Calibri"/>
        <family val="2"/>
        <scheme val="minor"/>
      </rPr>
      <t xml:space="preserve">GoPro Data: </t>
    </r>
    <r>
      <rPr>
        <sz val="11"/>
        <color theme="1"/>
        <rFont val="Calibri"/>
        <family val="2"/>
        <scheme val="minor"/>
      </rPr>
      <t>Initial time shifted to match ignition (DVR Time)</t>
    </r>
  </si>
  <si>
    <t xml:space="preserve">DVR Data: Initial time shifted to match ignition </t>
  </si>
  <si>
    <t>GoPro Data: Initial time shifted to match ignition (DVR Time)</t>
  </si>
  <si>
    <t>Observed Data</t>
  </si>
  <si>
    <t>Calculated Results</t>
  </si>
  <si>
    <t>Time [sec] to reach victim 4 lcoation from initial action</t>
  </si>
  <si>
    <t xml:space="preserve">Time [sec] to reach victim 1 location from initial action </t>
  </si>
  <si>
    <t xml:space="preserve">Total Time [sec] of Interior Flow </t>
  </si>
  <si>
    <t>Total Time [sec] of Exterior Flow</t>
  </si>
  <si>
    <t>"Door Read" Time [sec] (Open Door - Entrance)</t>
  </si>
  <si>
    <t>Travel Time [sec] from Exterior Window to Interior Entry (Final Flow - Entry)</t>
  </si>
  <si>
    <t>Travel Time [sec] from top of hallway to end of hallway</t>
  </si>
  <si>
    <t>-</t>
  </si>
  <si>
    <t>Total tactic Time [sec] (end of hall or end of flow - entrance or exterior flow)</t>
  </si>
  <si>
    <t>Travel Time [sec] from Entry to Top of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</si>
</sst>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/>
    <xf numFmtId="0" fontId="0" fillId="2" borderId="0" xfId="0" applyFill="1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4" borderId="0" xfId="0" applyFont="1" applyFill="1"/>
    <xf numFmtId="0" fontId="0" fillId="4" borderId="0" xfId="0" applyFill="1" applyAlignment="1"/>
    <xf numFmtId="0" fontId="0" fillId="3" borderId="0" xfId="0" applyFill="1" applyAlignment="1"/>
    <xf numFmtId="0" fontId="1" fillId="0" borderId="0" xfId="0" applyFont="1"/>
    <xf numFmtId="0" fontId="1" fillId="0" borderId="0" xfId="0" applyFont="1" applyAlignment="1"/>
    <xf numFmtId="0" fontId="1" fillId="3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0" fillId="5" borderId="0" xfId="0" applyFill="1"/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/>
    <xf numFmtId="0" fontId="3" fillId="4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4"/>
  <sheetViews>
    <sheetView topLeftCell="A26" workbookViewId="0">
      <pane xSplit="1" topLeftCell="AA1" activePane="topRight" state="frozen"/>
      <selection pane="topRight" activeCell="AX42" sqref="AX42:AX49"/>
    </sheetView>
  </sheetViews>
  <sheetFormatPr baseColWidth="10" defaultColWidth="8.83203125" defaultRowHeight="15" x14ac:dyDescent="0.2"/>
  <cols>
    <col min="1" max="1" width="35.6640625" customWidth="1"/>
    <col min="2" max="51" width="4.6640625" customWidth="1"/>
  </cols>
  <sheetData>
    <row r="1" spans="1:51" x14ac:dyDescent="0.2">
      <c r="A1" s="14" t="s">
        <v>63</v>
      </c>
      <c r="B1" s="60" t="s">
        <v>63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</row>
    <row r="2" spans="1:51" x14ac:dyDescent="0.2">
      <c r="A2" t="s">
        <v>7</v>
      </c>
      <c r="B2" s="59">
        <v>1</v>
      </c>
      <c r="C2" s="59"/>
      <c r="D2" s="59">
        <f>B2+1</f>
        <v>2</v>
      </c>
      <c r="E2" s="59"/>
      <c r="F2" s="62">
        <f>D2+1</f>
        <v>3</v>
      </c>
      <c r="G2" s="62"/>
      <c r="H2" s="59">
        <f>F2+1</f>
        <v>4</v>
      </c>
      <c r="I2" s="59"/>
      <c r="J2" s="59">
        <f>H2+1</f>
        <v>5</v>
      </c>
      <c r="K2" s="59"/>
      <c r="L2" s="62">
        <v>5</v>
      </c>
      <c r="M2" s="62"/>
      <c r="N2" s="59">
        <f>J2+1</f>
        <v>6</v>
      </c>
      <c r="O2" s="59"/>
      <c r="P2" s="59">
        <f>N2+1</f>
        <v>7</v>
      </c>
      <c r="Q2" s="59"/>
      <c r="R2" s="59">
        <f>P2+1</f>
        <v>8</v>
      </c>
      <c r="S2" s="59"/>
      <c r="T2" s="59">
        <f>R2+1</f>
        <v>9</v>
      </c>
      <c r="U2" s="59"/>
      <c r="V2" s="59">
        <f>T2+1</f>
        <v>10</v>
      </c>
      <c r="W2" s="59"/>
      <c r="X2" s="59">
        <f>V2+1</f>
        <v>11</v>
      </c>
      <c r="Y2" s="59"/>
      <c r="Z2" s="59">
        <f>X2+1</f>
        <v>12</v>
      </c>
      <c r="AA2" s="59"/>
      <c r="AB2" s="59">
        <f>Z2+1</f>
        <v>13</v>
      </c>
      <c r="AC2" s="59"/>
      <c r="AD2" s="59">
        <f>AB2+1</f>
        <v>14</v>
      </c>
      <c r="AE2" s="59"/>
      <c r="AF2" s="59">
        <f>AD2+1</f>
        <v>15</v>
      </c>
      <c r="AG2" s="59"/>
      <c r="AH2" s="59">
        <f>AF2+1</f>
        <v>16</v>
      </c>
      <c r="AI2" s="59"/>
      <c r="AJ2" s="59">
        <f>AH2+1</f>
        <v>17</v>
      </c>
      <c r="AK2" s="59"/>
      <c r="AL2" s="59">
        <f>AJ2+1</f>
        <v>18</v>
      </c>
      <c r="AM2" s="59"/>
      <c r="AN2" s="59">
        <f>AL2+1</f>
        <v>19</v>
      </c>
      <c r="AO2" s="59"/>
      <c r="AP2" s="59">
        <f>AN2+1</f>
        <v>20</v>
      </c>
      <c r="AQ2" s="59"/>
      <c r="AR2" s="59">
        <f>AP2+1</f>
        <v>21</v>
      </c>
      <c r="AS2" s="59"/>
      <c r="AT2" s="59">
        <f>AR2+1</f>
        <v>22</v>
      </c>
      <c r="AU2" s="59"/>
      <c r="AV2" s="59">
        <f>AT2+1</f>
        <v>23</v>
      </c>
      <c r="AW2" s="59"/>
      <c r="AX2" s="59">
        <f>AV2+1</f>
        <v>24</v>
      </c>
      <c r="AY2" s="59"/>
    </row>
    <row r="3" spans="1:51" x14ac:dyDescent="0.2">
      <c r="A3" t="s">
        <v>31</v>
      </c>
      <c r="B3" s="1">
        <v>0</v>
      </c>
      <c r="C3" s="1">
        <v>0</v>
      </c>
      <c r="D3" s="1">
        <v>0</v>
      </c>
      <c r="E3" s="1">
        <v>0</v>
      </c>
      <c r="F3" s="11">
        <v>5</v>
      </c>
      <c r="G3" s="11">
        <v>5</v>
      </c>
      <c r="H3" s="1">
        <v>0</v>
      </c>
      <c r="I3" s="1">
        <v>0</v>
      </c>
      <c r="J3" s="1">
        <v>0</v>
      </c>
      <c r="K3" s="1">
        <v>0</v>
      </c>
      <c r="L3" s="11">
        <v>2</v>
      </c>
      <c r="M3" s="11">
        <v>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</row>
    <row r="4" spans="1:51" x14ac:dyDescent="0.2">
      <c r="A4" t="s">
        <v>25</v>
      </c>
      <c r="B4">
        <v>8</v>
      </c>
      <c r="C4">
        <v>17</v>
      </c>
      <c r="D4">
        <v>7</v>
      </c>
      <c r="E4">
        <v>5</v>
      </c>
      <c r="F4" s="9">
        <v>13</v>
      </c>
      <c r="G4" s="9">
        <v>32</v>
      </c>
      <c r="H4">
        <v>8</v>
      </c>
      <c r="I4">
        <v>25</v>
      </c>
      <c r="J4">
        <v>6</v>
      </c>
      <c r="K4">
        <v>57</v>
      </c>
      <c r="L4" s="9">
        <v>9</v>
      </c>
      <c r="M4" s="9">
        <v>3</v>
      </c>
      <c r="N4">
        <v>7</v>
      </c>
      <c r="O4">
        <v>59</v>
      </c>
      <c r="P4">
        <v>5</v>
      </c>
      <c r="Q4">
        <v>56</v>
      </c>
      <c r="R4">
        <v>5</v>
      </c>
      <c r="S4">
        <v>26</v>
      </c>
      <c r="T4">
        <v>5</v>
      </c>
      <c r="U4">
        <v>27</v>
      </c>
      <c r="V4">
        <v>5</v>
      </c>
      <c r="W4">
        <v>27</v>
      </c>
      <c r="X4">
        <v>6</v>
      </c>
      <c r="Y4">
        <v>20</v>
      </c>
      <c r="Z4">
        <v>5</v>
      </c>
      <c r="AA4">
        <v>56</v>
      </c>
      <c r="AB4">
        <v>5</v>
      </c>
      <c r="AC4">
        <v>40</v>
      </c>
      <c r="AD4">
        <v>6</v>
      </c>
      <c r="AE4">
        <v>25</v>
      </c>
      <c r="AH4">
        <v>5</v>
      </c>
      <c r="AI4">
        <v>23</v>
      </c>
      <c r="AJ4">
        <v>5</v>
      </c>
      <c r="AK4">
        <v>27</v>
      </c>
      <c r="AL4">
        <v>5</v>
      </c>
      <c r="AM4">
        <v>35</v>
      </c>
      <c r="AN4">
        <v>8</v>
      </c>
      <c r="AO4">
        <v>58</v>
      </c>
      <c r="AP4">
        <v>7</v>
      </c>
      <c r="AQ4">
        <v>22</v>
      </c>
      <c r="AR4">
        <v>6</v>
      </c>
      <c r="AS4">
        <v>25</v>
      </c>
      <c r="AT4">
        <v>6</v>
      </c>
      <c r="AU4">
        <v>7</v>
      </c>
      <c r="AV4">
        <v>5</v>
      </c>
      <c r="AW4">
        <v>41</v>
      </c>
      <c r="AX4">
        <v>6</v>
      </c>
      <c r="AY4">
        <v>16</v>
      </c>
    </row>
    <row r="5" spans="1:51" x14ac:dyDescent="0.2">
      <c r="A5" t="s">
        <v>26</v>
      </c>
      <c r="B5">
        <v>30</v>
      </c>
      <c r="C5">
        <v>22</v>
      </c>
      <c r="D5">
        <v>11</v>
      </c>
      <c r="E5">
        <v>36</v>
      </c>
      <c r="F5" s="9">
        <v>17</v>
      </c>
      <c r="G5" s="9">
        <v>40</v>
      </c>
      <c r="H5">
        <v>8</v>
      </c>
      <c r="I5">
        <v>44</v>
      </c>
      <c r="L5" s="9">
        <v>12</v>
      </c>
      <c r="M5" s="9">
        <v>50</v>
      </c>
      <c r="N5">
        <v>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">
      <c r="A6" t="s">
        <v>22</v>
      </c>
      <c r="B6">
        <v>26</v>
      </c>
      <c r="C6">
        <v>47</v>
      </c>
      <c r="D6">
        <v>7</v>
      </c>
      <c r="E6">
        <v>17</v>
      </c>
      <c r="F6" s="9">
        <v>13</v>
      </c>
      <c r="G6" s="9">
        <v>33</v>
      </c>
      <c r="H6">
        <v>8</v>
      </c>
      <c r="I6">
        <v>37</v>
      </c>
      <c r="L6" s="9">
        <v>9</v>
      </c>
      <c r="M6" s="9">
        <v>15</v>
      </c>
      <c r="N6">
        <v>8</v>
      </c>
      <c r="O6">
        <v>13</v>
      </c>
      <c r="P6">
        <v>6</v>
      </c>
      <c r="Q6">
        <v>7</v>
      </c>
      <c r="R6">
        <v>5</v>
      </c>
      <c r="S6">
        <v>39</v>
      </c>
      <c r="T6">
        <v>5</v>
      </c>
      <c r="U6">
        <v>38</v>
      </c>
      <c r="V6">
        <v>5</v>
      </c>
      <c r="W6">
        <v>38</v>
      </c>
      <c r="X6">
        <v>6</v>
      </c>
      <c r="Y6">
        <v>30</v>
      </c>
      <c r="Z6">
        <v>13</v>
      </c>
      <c r="AA6">
        <v>28</v>
      </c>
      <c r="AB6">
        <v>5</v>
      </c>
      <c r="AC6">
        <v>51</v>
      </c>
      <c r="AD6">
        <v>6</v>
      </c>
      <c r="AE6">
        <v>38</v>
      </c>
      <c r="AF6">
        <v>5</v>
      </c>
      <c r="AG6">
        <v>40</v>
      </c>
      <c r="AH6">
        <v>5</v>
      </c>
      <c r="AI6">
        <v>33</v>
      </c>
      <c r="AJ6">
        <v>10</v>
      </c>
      <c r="AK6">
        <v>30</v>
      </c>
      <c r="AL6">
        <v>5</v>
      </c>
      <c r="AM6">
        <v>42</v>
      </c>
      <c r="AN6">
        <v>9</v>
      </c>
      <c r="AO6">
        <v>9</v>
      </c>
      <c r="AP6">
        <v>7</v>
      </c>
      <c r="AQ6">
        <v>34</v>
      </c>
      <c r="AR6">
        <v>7</v>
      </c>
      <c r="AS6">
        <v>5</v>
      </c>
      <c r="AT6">
        <v>6</v>
      </c>
      <c r="AU6">
        <v>11</v>
      </c>
      <c r="AV6">
        <v>5</v>
      </c>
      <c r="AW6">
        <v>48</v>
      </c>
      <c r="AX6">
        <v>6</v>
      </c>
      <c r="AY6">
        <v>29</v>
      </c>
    </row>
    <row r="7" spans="1:51" x14ac:dyDescent="0.2">
      <c r="A7" t="s">
        <v>27</v>
      </c>
      <c r="B7">
        <v>26</v>
      </c>
      <c r="C7">
        <v>53</v>
      </c>
      <c r="D7">
        <v>7</v>
      </c>
      <c r="E7">
        <v>27</v>
      </c>
      <c r="F7" s="9">
        <v>13</v>
      </c>
      <c r="G7" s="9">
        <v>42</v>
      </c>
      <c r="H7">
        <v>8</v>
      </c>
      <c r="I7">
        <v>47</v>
      </c>
      <c r="L7" s="9">
        <v>9</v>
      </c>
      <c r="M7" s="9">
        <v>26</v>
      </c>
      <c r="N7">
        <v>8</v>
      </c>
      <c r="O7">
        <v>22</v>
      </c>
      <c r="P7">
        <v>6</v>
      </c>
      <c r="Q7">
        <v>16</v>
      </c>
      <c r="R7">
        <v>5</v>
      </c>
      <c r="S7">
        <v>49</v>
      </c>
      <c r="T7">
        <v>5</v>
      </c>
      <c r="U7">
        <v>48</v>
      </c>
      <c r="V7">
        <v>5</v>
      </c>
      <c r="W7">
        <v>47</v>
      </c>
      <c r="X7">
        <v>6</v>
      </c>
      <c r="Y7">
        <v>41</v>
      </c>
      <c r="Z7">
        <v>13</v>
      </c>
      <c r="AA7">
        <v>35</v>
      </c>
      <c r="AB7">
        <v>6</v>
      </c>
      <c r="AC7">
        <v>2</v>
      </c>
      <c r="AD7">
        <v>6</v>
      </c>
      <c r="AE7">
        <v>46</v>
      </c>
      <c r="AF7">
        <v>5</v>
      </c>
      <c r="AG7">
        <v>47</v>
      </c>
      <c r="AH7">
        <v>5</v>
      </c>
      <c r="AI7">
        <v>42</v>
      </c>
      <c r="AJ7">
        <v>10</v>
      </c>
      <c r="AK7">
        <v>40</v>
      </c>
      <c r="AL7">
        <v>5</v>
      </c>
      <c r="AM7">
        <v>49</v>
      </c>
      <c r="AN7">
        <v>9</v>
      </c>
      <c r="AO7">
        <v>17</v>
      </c>
      <c r="AP7">
        <v>7</v>
      </c>
      <c r="AQ7">
        <v>38</v>
      </c>
      <c r="AR7">
        <v>7</v>
      </c>
      <c r="AS7">
        <v>10</v>
      </c>
      <c r="AT7">
        <v>6</v>
      </c>
      <c r="AU7">
        <v>20</v>
      </c>
      <c r="AV7">
        <v>6</v>
      </c>
      <c r="AW7">
        <v>2</v>
      </c>
      <c r="AX7">
        <v>6</v>
      </c>
      <c r="AY7">
        <v>36</v>
      </c>
    </row>
    <row r="8" spans="1:51" x14ac:dyDescent="0.2">
      <c r="A8" t="s">
        <v>32</v>
      </c>
      <c r="B8" s="52"/>
      <c r="C8" s="52"/>
      <c r="D8">
        <v>8</v>
      </c>
      <c r="E8">
        <v>7</v>
      </c>
      <c r="F8" s="9">
        <v>14</v>
      </c>
      <c r="G8" s="9">
        <v>23</v>
      </c>
      <c r="H8">
        <v>9</v>
      </c>
      <c r="I8">
        <v>12</v>
      </c>
      <c r="L8" s="9">
        <v>9</v>
      </c>
      <c r="M8" s="9">
        <v>58</v>
      </c>
      <c r="N8">
        <v>8</v>
      </c>
      <c r="O8">
        <v>54</v>
      </c>
      <c r="P8">
        <v>6</v>
      </c>
      <c r="Q8">
        <v>38</v>
      </c>
      <c r="R8">
        <v>6</v>
      </c>
      <c r="S8">
        <v>21</v>
      </c>
      <c r="T8">
        <v>6</v>
      </c>
      <c r="U8">
        <v>7</v>
      </c>
      <c r="V8">
        <v>6</v>
      </c>
      <c r="W8">
        <v>19</v>
      </c>
      <c r="X8">
        <v>7</v>
      </c>
      <c r="Y8">
        <v>4</v>
      </c>
      <c r="Z8">
        <v>14</v>
      </c>
      <c r="AA8">
        <v>13</v>
      </c>
      <c r="AB8">
        <v>6</v>
      </c>
      <c r="AC8">
        <v>45</v>
      </c>
      <c r="AD8">
        <v>7</v>
      </c>
      <c r="AE8">
        <v>36</v>
      </c>
      <c r="AF8">
        <v>6</v>
      </c>
      <c r="AG8">
        <v>27</v>
      </c>
      <c r="AH8">
        <v>6</v>
      </c>
      <c r="AI8">
        <v>8</v>
      </c>
      <c r="AJ8">
        <v>11</v>
      </c>
      <c r="AK8">
        <v>29</v>
      </c>
      <c r="AL8">
        <v>6</v>
      </c>
      <c r="AM8">
        <v>4</v>
      </c>
      <c r="AN8">
        <v>9</v>
      </c>
      <c r="AO8">
        <v>30</v>
      </c>
      <c r="AP8">
        <v>7</v>
      </c>
      <c r="AQ8">
        <v>52</v>
      </c>
      <c r="AR8">
        <v>7</v>
      </c>
      <c r="AS8">
        <v>24</v>
      </c>
      <c r="AT8">
        <v>7</v>
      </c>
      <c r="AU8">
        <v>3</v>
      </c>
      <c r="AV8">
        <v>6</v>
      </c>
      <c r="AW8">
        <v>37</v>
      </c>
      <c r="AX8">
        <v>6</v>
      </c>
      <c r="AY8">
        <v>50</v>
      </c>
    </row>
    <row r="9" spans="1:51" x14ac:dyDescent="0.2">
      <c r="A9" t="s">
        <v>29</v>
      </c>
      <c r="D9">
        <v>7</v>
      </c>
      <c r="E9">
        <v>21</v>
      </c>
      <c r="N9">
        <v>8</v>
      </c>
      <c r="O9">
        <v>17</v>
      </c>
      <c r="P9">
        <v>6</v>
      </c>
      <c r="Q9">
        <v>12</v>
      </c>
      <c r="R9">
        <v>5</v>
      </c>
      <c r="S9">
        <v>44</v>
      </c>
      <c r="T9">
        <v>5</v>
      </c>
      <c r="U9">
        <v>44</v>
      </c>
      <c r="V9">
        <v>5</v>
      </c>
      <c r="W9">
        <v>44</v>
      </c>
      <c r="X9">
        <v>6</v>
      </c>
      <c r="Y9">
        <v>38</v>
      </c>
      <c r="Z9">
        <v>13</v>
      </c>
      <c r="AA9">
        <v>31</v>
      </c>
      <c r="AB9">
        <v>5</v>
      </c>
      <c r="AC9">
        <v>56</v>
      </c>
      <c r="AD9">
        <v>6</v>
      </c>
      <c r="AE9">
        <v>41</v>
      </c>
      <c r="AF9">
        <v>5</v>
      </c>
      <c r="AG9">
        <v>43</v>
      </c>
      <c r="AH9">
        <v>5</v>
      </c>
      <c r="AI9">
        <v>37</v>
      </c>
      <c r="AJ9">
        <v>10</v>
      </c>
      <c r="AK9">
        <v>35</v>
      </c>
      <c r="AL9">
        <v>5</v>
      </c>
      <c r="AM9">
        <v>45</v>
      </c>
      <c r="AN9">
        <v>9</v>
      </c>
      <c r="AO9">
        <v>14</v>
      </c>
      <c r="AT9">
        <v>6</v>
      </c>
      <c r="AU9">
        <v>15</v>
      </c>
      <c r="AV9">
        <v>5</v>
      </c>
      <c r="AW9">
        <v>55</v>
      </c>
    </row>
    <row r="10" spans="1:51" x14ac:dyDescent="0.2">
      <c r="A10" t="s">
        <v>30</v>
      </c>
      <c r="H10" s="3"/>
      <c r="I10" s="3"/>
      <c r="J10" s="3"/>
      <c r="K10" s="3"/>
      <c r="L10" s="3"/>
      <c r="M10" s="3"/>
      <c r="N10" s="3">
        <v>8</v>
      </c>
      <c r="O10" s="3">
        <v>19</v>
      </c>
      <c r="P10" s="3">
        <v>6</v>
      </c>
      <c r="Q10" s="2">
        <v>14</v>
      </c>
      <c r="R10" s="3">
        <v>5</v>
      </c>
      <c r="S10" s="2">
        <v>46</v>
      </c>
      <c r="T10">
        <v>5</v>
      </c>
      <c r="U10">
        <v>45</v>
      </c>
      <c r="V10">
        <v>5</v>
      </c>
      <c r="W10">
        <v>45</v>
      </c>
      <c r="X10">
        <v>6</v>
      </c>
      <c r="Y10">
        <v>39</v>
      </c>
      <c r="Z10">
        <v>13</v>
      </c>
      <c r="AA10">
        <v>32</v>
      </c>
      <c r="AB10">
        <v>5</v>
      </c>
      <c r="AC10">
        <v>57</v>
      </c>
      <c r="AD10">
        <v>6</v>
      </c>
      <c r="AE10">
        <v>42</v>
      </c>
      <c r="AF10">
        <v>5</v>
      </c>
      <c r="AG10">
        <v>45</v>
      </c>
      <c r="AH10">
        <v>5</v>
      </c>
      <c r="AI10">
        <v>38</v>
      </c>
      <c r="AJ10">
        <v>10</v>
      </c>
      <c r="AK10">
        <v>37</v>
      </c>
      <c r="AL10">
        <v>5</v>
      </c>
      <c r="AM10">
        <v>46</v>
      </c>
      <c r="AN10">
        <v>9</v>
      </c>
      <c r="AO10">
        <v>15</v>
      </c>
      <c r="AT10">
        <v>6</v>
      </c>
      <c r="AU10">
        <v>16</v>
      </c>
      <c r="AV10">
        <v>5</v>
      </c>
      <c r="AW10">
        <v>56</v>
      </c>
    </row>
    <row r="11" spans="1:51" x14ac:dyDescent="0.2">
      <c r="A11" s="6" t="s">
        <v>23</v>
      </c>
      <c r="D11" s="4"/>
      <c r="E11" s="4"/>
      <c r="H11" s="4"/>
      <c r="I11" s="4"/>
      <c r="N11">
        <v>8</v>
      </c>
      <c r="O11">
        <v>27</v>
      </c>
      <c r="P11" s="4"/>
      <c r="Q11" s="4"/>
      <c r="R11">
        <v>5</v>
      </c>
      <c r="S11">
        <v>53</v>
      </c>
      <c r="T11">
        <v>5</v>
      </c>
      <c r="U11">
        <v>53</v>
      </c>
      <c r="V11">
        <v>5</v>
      </c>
      <c r="W11">
        <v>53</v>
      </c>
      <c r="X11" s="5">
        <v>6</v>
      </c>
      <c r="Y11" s="5">
        <v>48</v>
      </c>
      <c r="Z11" s="5">
        <v>13</v>
      </c>
      <c r="AA11" s="5">
        <v>40</v>
      </c>
      <c r="AB11" s="5">
        <v>6</v>
      </c>
      <c r="AC11" s="5">
        <v>12</v>
      </c>
      <c r="AD11" s="5">
        <v>6</v>
      </c>
      <c r="AE11" s="5">
        <v>50</v>
      </c>
      <c r="AH11" s="5">
        <v>5</v>
      </c>
      <c r="AI11" s="5">
        <v>49</v>
      </c>
      <c r="AJ11" s="5">
        <v>10</v>
      </c>
      <c r="AK11" s="5">
        <v>47</v>
      </c>
      <c r="AL11">
        <v>6</v>
      </c>
      <c r="AM11">
        <v>7</v>
      </c>
    </row>
    <row r="12" spans="1:51" x14ac:dyDescent="0.2">
      <c r="A12" s="6" t="s">
        <v>24</v>
      </c>
      <c r="D12" s="4"/>
      <c r="E12" s="4"/>
      <c r="H12" s="4"/>
      <c r="I12" s="4"/>
      <c r="N12">
        <v>8</v>
      </c>
      <c r="O12">
        <v>33</v>
      </c>
      <c r="P12" s="4"/>
      <c r="Q12" s="4"/>
      <c r="R12">
        <v>6</v>
      </c>
      <c r="S12">
        <v>0</v>
      </c>
      <c r="T12" s="4"/>
      <c r="U12" s="4"/>
      <c r="V12">
        <v>6</v>
      </c>
      <c r="W12">
        <v>0</v>
      </c>
      <c r="X12" s="4"/>
      <c r="Y12" s="4"/>
      <c r="Z12" s="4">
        <v>13</v>
      </c>
      <c r="AA12" s="4">
        <v>46</v>
      </c>
      <c r="AB12" s="4"/>
      <c r="AC12" s="4"/>
      <c r="AD12" s="4">
        <v>6</v>
      </c>
      <c r="AE12" s="4">
        <v>57</v>
      </c>
      <c r="AH12" s="4"/>
      <c r="AI12" s="4"/>
      <c r="AJ12" s="4"/>
      <c r="AK12" s="4"/>
    </row>
    <row r="13" spans="1:51" x14ac:dyDescent="0.2">
      <c r="A13" s="6" t="s">
        <v>23</v>
      </c>
      <c r="D13" s="59"/>
      <c r="E13" s="59"/>
      <c r="H13" s="59"/>
      <c r="I13" s="59"/>
      <c r="N13">
        <v>8</v>
      </c>
      <c r="O13">
        <v>40</v>
      </c>
      <c r="P13" s="59"/>
      <c r="Q13" s="59"/>
      <c r="R13">
        <v>6</v>
      </c>
      <c r="S13">
        <v>7</v>
      </c>
      <c r="T13" s="59"/>
      <c r="U13" s="59"/>
      <c r="V13">
        <v>6</v>
      </c>
      <c r="W13">
        <v>7</v>
      </c>
      <c r="X13" s="59"/>
      <c r="Y13" s="59"/>
      <c r="Z13" s="59"/>
      <c r="AA13" s="59"/>
      <c r="AB13" s="59"/>
      <c r="AC13" s="59"/>
      <c r="AD13" s="4">
        <v>7</v>
      </c>
      <c r="AE13" s="4">
        <v>4</v>
      </c>
      <c r="AH13" s="59"/>
      <c r="AI13" s="59"/>
      <c r="AJ13" s="59"/>
      <c r="AK13" s="59"/>
    </row>
    <row r="14" spans="1:51" x14ac:dyDescent="0.2">
      <c r="A14" s="6" t="s">
        <v>24</v>
      </c>
      <c r="D14" s="59"/>
      <c r="E14" s="59"/>
      <c r="H14" s="59"/>
      <c r="I14" s="59"/>
      <c r="N14">
        <v>8</v>
      </c>
      <c r="O14">
        <v>47</v>
      </c>
      <c r="P14" s="59"/>
      <c r="Q14" s="59"/>
      <c r="R14">
        <v>6</v>
      </c>
      <c r="S14">
        <v>14</v>
      </c>
      <c r="T14" s="59"/>
      <c r="U14" s="59"/>
      <c r="V14">
        <v>6</v>
      </c>
      <c r="W14">
        <v>13</v>
      </c>
      <c r="X14" s="59"/>
      <c r="Y14" s="59"/>
      <c r="Z14" s="59"/>
      <c r="AA14" s="59"/>
      <c r="AB14" s="59"/>
      <c r="AC14" s="59"/>
      <c r="AD14" s="4">
        <v>7</v>
      </c>
      <c r="AE14" s="4">
        <v>13</v>
      </c>
      <c r="AH14" s="59"/>
      <c r="AI14" s="59"/>
      <c r="AJ14" s="59"/>
      <c r="AK14" s="59"/>
    </row>
    <row r="15" spans="1:51" x14ac:dyDescent="0.2">
      <c r="A15" s="6" t="s">
        <v>23</v>
      </c>
      <c r="D15" s="59"/>
      <c r="E15" s="59"/>
      <c r="H15" s="59"/>
      <c r="I15" s="59"/>
      <c r="N15">
        <v>8</v>
      </c>
      <c r="O15">
        <v>57</v>
      </c>
      <c r="P15" s="59"/>
      <c r="Q15" s="59"/>
      <c r="R15">
        <v>6</v>
      </c>
      <c r="S15">
        <v>24</v>
      </c>
      <c r="T15" s="59"/>
      <c r="U15" s="59"/>
      <c r="V15">
        <v>6</v>
      </c>
      <c r="W15">
        <v>22</v>
      </c>
      <c r="X15" s="59"/>
      <c r="Y15" s="59"/>
      <c r="Z15" s="59"/>
      <c r="AA15" s="59"/>
      <c r="AB15" s="59"/>
      <c r="AC15" s="59"/>
      <c r="AD15" s="4">
        <v>7</v>
      </c>
      <c r="AE15" s="4">
        <v>20</v>
      </c>
      <c r="AH15" s="59"/>
      <c r="AI15" s="59"/>
      <c r="AJ15" s="59"/>
      <c r="AK15" s="59"/>
    </row>
    <row r="16" spans="1:51" x14ac:dyDescent="0.2">
      <c r="A16" s="6" t="s">
        <v>24</v>
      </c>
      <c r="D16" s="59"/>
      <c r="E16" s="59"/>
      <c r="H16" s="59"/>
      <c r="I16" s="59"/>
      <c r="P16" s="59"/>
      <c r="Q16" s="59"/>
      <c r="T16" s="59"/>
      <c r="U16" s="59"/>
      <c r="X16" s="59"/>
      <c r="Y16" s="59"/>
      <c r="Z16" s="59"/>
      <c r="AA16" s="59"/>
      <c r="AB16" s="59"/>
      <c r="AC16" s="59"/>
      <c r="AD16" s="4">
        <v>7</v>
      </c>
      <c r="AE16" s="4">
        <v>31</v>
      </c>
      <c r="AH16" s="59"/>
      <c r="AI16" s="59"/>
      <c r="AJ16" s="59"/>
      <c r="AK16" s="59"/>
    </row>
    <row r="17" spans="1:51" x14ac:dyDescent="0.2">
      <c r="A17" t="s">
        <v>33</v>
      </c>
      <c r="AL17" s="6">
        <v>5</v>
      </c>
      <c r="AM17" s="6">
        <v>25</v>
      </c>
      <c r="AN17" s="6">
        <v>8</v>
      </c>
      <c r="AO17" s="6">
        <v>30</v>
      </c>
      <c r="AP17">
        <v>6</v>
      </c>
      <c r="AQ17">
        <v>52</v>
      </c>
      <c r="AR17">
        <v>6</v>
      </c>
      <c r="AS17">
        <v>44</v>
      </c>
      <c r="AT17">
        <v>5</v>
      </c>
      <c r="AU17">
        <v>42</v>
      </c>
      <c r="AX17">
        <v>5</v>
      </c>
      <c r="AY17">
        <v>28</v>
      </c>
    </row>
    <row r="18" spans="1:51" x14ac:dyDescent="0.2">
      <c r="A18" t="s">
        <v>34</v>
      </c>
      <c r="AL18" s="6">
        <v>5</v>
      </c>
      <c r="AM18" s="6">
        <v>35</v>
      </c>
      <c r="AN18" s="6">
        <v>8</v>
      </c>
      <c r="AO18" s="6">
        <v>37</v>
      </c>
      <c r="AR18">
        <v>6</v>
      </c>
      <c r="AS18">
        <v>50</v>
      </c>
      <c r="AT18">
        <v>5</v>
      </c>
      <c r="AU18">
        <v>54</v>
      </c>
      <c r="AX18" s="4"/>
      <c r="AY18" s="4"/>
    </row>
    <row r="19" spans="1:51" x14ac:dyDescent="0.2">
      <c r="A19" t="s">
        <v>35</v>
      </c>
      <c r="AL19" s="6"/>
      <c r="AM19" s="6"/>
      <c r="AN19" s="6">
        <v>8</v>
      </c>
      <c r="AO19" s="6">
        <v>38</v>
      </c>
      <c r="AR19">
        <v>6</v>
      </c>
      <c r="AS19">
        <v>52</v>
      </c>
      <c r="AT19">
        <v>5</v>
      </c>
      <c r="AU19">
        <v>57</v>
      </c>
      <c r="AV19">
        <v>5</v>
      </c>
      <c r="AW19">
        <v>25</v>
      </c>
      <c r="AX19" s="4"/>
      <c r="AY19" s="4"/>
    </row>
    <row r="20" spans="1:51" x14ac:dyDescent="0.2">
      <c r="A20" t="s">
        <v>36</v>
      </c>
      <c r="AL20" s="6"/>
      <c r="AM20" s="6"/>
      <c r="AN20" s="6">
        <v>8</v>
      </c>
      <c r="AO20" s="6">
        <v>48</v>
      </c>
      <c r="AR20">
        <v>6</v>
      </c>
      <c r="AS20">
        <v>58</v>
      </c>
      <c r="AT20">
        <v>6</v>
      </c>
      <c r="AU20">
        <v>4</v>
      </c>
      <c r="AV20">
        <v>5</v>
      </c>
      <c r="AW20">
        <v>40</v>
      </c>
      <c r="AX20">
        <v>5</v>
      </c>
      <c r="AY20">
        <v>41</v>
      </c>
    </row>
    <row r="21" spans="1:51" x14ac:dyDescent="0.2">
      <c r="A21" t="s">
        <v>37</v>
      </c>
      <c r="AX21">
        <v>5</v>
      </c>
      <c r="AY21">
        <v>57</v>
      </c>
    </row>
    <row r="22" spans="1:51" x14ac:dyDescent="0.2">
      <c r="A22" t="s">
        <v>38</v>
      </c>
      <c r="AX22">
        <v>6</v>
      </c>
      <c r="AY22">
        <v>3</v>
      </c>
    </row>
    <row r="23" spans="1:51" x14ac:dyDescent="0.2">
      <c r="A23" t="s">
        <v>39</v>
      </c>
      <c r="AX23">
        <v>6</v>
      </c>
      <c r="AY23">
        <v>3</v>
      </c>
    </row>
    <row r="24" spans="1:51" x14ac:dyDescent="0.2">
      <c r="A24" t="s">
        <v>40</v>
      </c>
      <c r="AX24">
        <v>6</v>
      </c>
      <c r="AY24">
        <v>10</v>
      </c>
    </row>
    <row r="26" spans="1:51" x14ac:dyDescent="0.2">
      <c r="A26" s="15" t="s">
        <v>62</v>
      </c>
      <c r="B26" s="61" t="s">
        <v>62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</row>
    <row r="27" spans="1:51" x14ac:dyDescent="0.2">
      <c r="A27" t="s">
        <v>7</v>
      </c>
      <c r="B27" s="59">
        <v>1</v>
      </c>
      <c r="C27" s="59"/>
      <c r="D27" s="59">
        <f>B27+1</f>
        <v>2</v>
      </c>
      <c r="E27" s="59"/>
      <c r="F27" s="59">
        <f>D27+1</f>
        <v>3</v>
      </c>
      <c r="G27" s="59"/>
      <c r="H27" s="59">
        <f>F27+1</f>
        <v>4</v>
      </c>
      <c r="I27" s="59"/>
      <c r="J27" s="59">
        <v>5</v>
      </c>
      <c r="K27" s="59"/>
      <c r="L27" s="59">
        <v>5</v>
      </c>
      <c r="M27" s="59"/>
      <c r="N27" s="59">
        <f>L27+1</f>
        <v>6</v>
      </c>
      <c r="O27" s="59"/>
      <c r="P27" s="59">
        <f>N27+1</f>
        <v>7</v>
      </c>
      <c r="Q27" s="59"/>
      <c r="R27" s="59">
        <f>P27+1</f>
        <v>8</v>
      </c>
      <c r="S27" s="59"/>
      <c r="T27" s="59">
        <f>R27+1</f>
        <v>9</v>
      </c>
      <c r="U27" s="59"/>
      <c r="V27" s="59">
        <f>T27+1</f>
        <v>10</v>
      </c>
      <c r="W27" s="59"/>
      <c r="X27" s="59">
        <f>V27+1</f>
        <v>11</v>
      </c>
      <c r="Y27" s="59"/>
      <c r="Z27" s="59">
        <f>X27+1</f>
        <v>12</v>
      </c>
      <c r="AA27" s="59"/>
      <c r="AB27" s="59">
        <f>Z27+1</f>
        <v>13</v>
      </c>
      <c r="AC27" s="59"/>
      <c r="AD27" s="59">
        <f>AB27+1</f>
        <v>14</v>
      </c>
      <c r="AE27" s="59"/>
      <c r="AF27" s="59">
        <f>AD27+1</f>
        <v>15</v>
      </c>
      <c r="AG27" s="59"/>
      <c r="AH27" s="59">
        <f>AF27+1</f>
        <v>16</v>
      </c>
      <c r="AI27" s="59"/>
      <c r="AJ27" s="59">
        <f>AH27+1</f>
        <v>17</v>
      </c>
      <c r="AK27" s="59"/>
      <c r="AL27" s="59">
        <f>AJ27+1</f>
        <v>18</v>
      </c>
      <c r="AM27" s="59"/>
      <c r="AN27" s="59">
        <f>AL27+1</f>
        <v>19</v>
      </c>
      <c r="AO27" s="59"/>
      <c r="AP27" s="59">
        <f>AN27+1</f>
        <v>20</v>
      </c>
      <c r="AQ27" s="59"/>
      <c r="AR27" s="59">
        <f>AP27+1</f>
        <v>21</v>
      </c>
      <c r="AS27" s="59"/>
      <c r="AT27" s="59">
        <f>AR27+1</f>
        <v>22</v>
      </c>
      <c r="AU27" s="59"/>
      <c r="AV27" s="59">
        <f>AT27+1</f>
        <v>23</v>
      </c>
      <c r="AW27" s="59"/>
      <c r="AX27" s="59">
        <f>AV27+1</f>
        <v>24</v>
      </c>
      <c r="AY27" s="59"/>
    </row>
    <row r="28" spans="1:51" x14ac:dyDescent="0.2">
      <c r="A28" t="s">
        <v>64</v>
      </c>
      <c r="B28" s="4">
        <f>B3*60+C3</f>
        <v>0</v>
      </c>
      <c r="C28" s="4"/>
      <c r="D28" s="4">
        <f t="shared" ref="D28:D34" si="0">D3*60+E3</f>
        <v>0</v>
      </c>
      <c r="E28" s="4"/>
      <c r="F28" s="4">
        <f t="shared" ref="F28:F33" si="1">F3*60+G3</f>
        <v>305</v>
      </c>
      <c r="G28" s="4"/>
      <c r="H28" s="4">
        <f t="shared" ref="H28:H33" si="2">H3*60+I3</f>
        <v>0</v>
      </c>
      <c r="I28" s="4"/>
      <c r="J28" s="4">
        <f>J3*60+K3</f>
        <v>0</v>
      </c>
      <c r="K28" s="4"/>
      <c r="L28" s="4">
        <f t="shared" ref="L28:L33" si="3">L3*60+M3</f>
        <v>128</v>
      </c>
      <c r="M28" s="4"/>
      <c r="N28" s="4">
        <f t="shared" ref="N28:N40" si="4">N3*60+O3</f>
        <v>0</v>
      </c>
      <c r="O28" s="4"/>
      <c r="P28" s="4">
        <f>P3*60+Q3</f>
        <v>0</v>
      </c>
      <c r="Q28" s="4"/>
      <c r="R28" s="4">
        <f>R3*60+S3</f>
        <v>0</v>
      </c>
      <c r="S28" s="4"/>
      <c r="T28" s="4">
        <f>T3*60+U3</f>
        <v>0</v>
      </c>
      <c r="U28" s="4"/>
      <c r="V28" s="4">
        <f>V3*60+W3</f>
        <v>0</v>
      </c>
      <c r="W28" s="4"/>
      <c r="X28" s="4">
        <f>X3*60+Y3</f>
        <v>0</v>
      </c>
      <c r="Y28" s="4"/>
      <c r="Z28" s="4">
        <f>Z3*60+AA3</f>
        <v>0</v>
      </c>
      <c r="AA28" s="4"/>
      <c r="AB28" s="4">
        <f>AB3*60+AC3</f>
        <v>0</v>
      </c>
      <c r="AC28" s="4"/>
      <c r="AD28" s="4">
        <f>AD3*60+AE3</f>
        <v>0</v>
      </c>
      <c r="AE28" s="4"/>
      <c r="AF28" s="4">
        <f>AF3*60+AG3</f>
        <v>0</v>
      </c>
      <c r="AG28" s="4"/>
      <c r="AH28" s="4">
        <f>AH3*60+AI3</f>
        <v>0</v>
      </c>
      <c r="AI28" s="4"/>
      <c r="AJ28" s="4">
        <f>AJ3*60+AK3</f>
        <v>0</v>
      </c>
      <c r="AK28" s="4"/>
      <c r="AL28" s="4">
        <f>AL3*60+AM3</f>
        <v>0</v>
      </c>
      <c r="AM28" s="4"/>
      <c r="AN28" s="4">
        <f>AN3*60+AO3</f>
        <v>0</v>
      </c>
      <c r="AO28" s="4"/>
      <c r="AP28" s="4">
        <f>AP3*60+AQ3</f>
        <v>0</v>
      </c>
      <c r="AQ28" s="4"/>
      <c r="AR28" s="4">
        <f>AR3*60+AS3</f>
        <v>0</v>
      </c>
      <c r="AS28" s="4"/>
      <c r="AT28" s="4">
        <f>AT3*60+AU3</f>
        <v>0</v>
      </c>
      <c r="AU28" s="4"/>
      <c r="AV28" s="4">
        <f>AV3*60+AW3</f>
        <v>0</v>
      </c>
      <c r="AW28" s="4"/>
      <c r="AX28" s="4">
        <f>AX3*60+AY3</f>
        <v>0</v>
      </c>
      <c r="AY28" s="4"/>
    </row>
    <row r="29" spans="1:51" x14ac:dyDescent="0.2">
      <c r="A29" t="s">
        <v>60</v>
      </c>
      <c r="B29" s="4">
        <f>B4*60+C4</f>
        <v>497</v>
      </c>
      <c r="C29" s="4"/>
      <c r="D29" s="4">
        <f t="shared" si="0"/>
        <v>425</v>
      </c>
      <c r="E29" s="4"/>
      <c r="F29" s="4">
        <f t="shared" si="1"/>
        <v>812</v>
      </c>
      <c r="G29" s="4"/>
      <c r="H29" s="4">
        <f t="shared" si="2"/>
        <v>505</v>
      </c>
      <c r="I29" s="4"/>
      <c r="J29" s="4">
        <f>J4*60+K4</f>
        <v>417</v>
      </c>
      <c r="K29" s="4"/>
      <c r="L29" s="4">
        <f t="shared" si="3"/>
        <v>543</v>
      </c>
      <c r="M29" s="4"/>
      <c r="N29" s="4">
        <f t="shared" si="4"/>
        <v>479</v>
      </c>
      <c r="O29" s="4"/>
      <c r="P29" s="4">
        <f>P4*60+Q4</f>
        <v>356</v>
      </c>
      <c r="Q29" s="4"/>
      <c r="R29" s="4">
        <f>R4*60+S4</f>
        <v>326</v>
      </c>
      <c r="S29" s="4"/>
      <c r="T29" s="4">
        <f>T4*60+U4</f>
        <v>327</v>
      </c>
      <c r="U29" s="4"/>
      <c r="V29" s="4">
        <f>V4*60+W4</f>
        <v>327</v>
      </c>
      <c r="W29" s="4"/>
      <c r="X29" s="4">
        <f>X4*60+Y4</f>
        <v>380</v>
      </c>
      <c r="Y29" s="4"/>
      <c r="Z29" s="4">
        <f>Z4*60+AA4</f>
        <v>356</v>
      </c>
      <c r="AA29" s="4"/>
      <c r="AB29" s="4">
        <f>AB4*60+AC4</f>
        <v>340</v>
      </c>
      <c r="AC29" s="4"/>
      <c r="AD29" s="4">
        <f>AD4*60+AE4</f>
        <v>385</v>
      </c>
      <c r="AE29" s="4"/>
      <c r="AF29" s="16"/>
      <c r="AG29" s="16"/>
      <c r="AH29" s="4">
        <f>AH4*60+AI4</f>
        <v>323</v>
      </c>
      <c r="AI29" s="4"/>
      <c r="AJ29" s="4">
        <f>AJ4*60+AK4</f>
        <v>327</v>
      </c>
      <c r="AK29" s="4"/>
      <c r="AL29" s="4">
        <f>AL4*60+AM4</f>
        <v>335</v>
      </c>
      <c r="AM29" s="4"/>
      <c r="AN29" s="4">
        <f>AN4*60+AO4</f>
        <v>538</v>
      </c>
      <c r="AO29" s="4"/>
      <c r="AP29" s="4">
        <f>AP4*60+AQ4</f>
        <v>442</v>
      </c>
      <c r="AQ29" s="4"/>
      <c r="AR29" s="4">
        <f>AR4*60+AS4</f>
        <v>385</v>
      </c>
      <c r="AS29" s="4"/>
      <c r="AT29" s="4">
        <f>AT4*60+AU4</f>
        <v>367</v>
      </c>
      <c r="AU29" s="4"/>
      <c r="AV29" s="4">
        <f>AV4*60+AW4</f>
        <v>341</v>
      </c>
      <c r="AW29" s="4"/>
      <c r="AX29" s="4">
        <f>AX4*60+AY4</f>
        <v>376</v>
      </c>
      <c r="AY29" s="4"/>
    </row>
    <row r="30" spans="1:51" x14ac:dyDescent="0.2">
      <c r="A30" t="s">
        <v>65</v>
      </c>
      <c r="B30" s="4">
        <f>B5*60+C5</f>
        <v>1822</v>
      </c>
      <c r="C30" s="4"/>
      <c r="D30" s="4">
        <f t="shared" si="0"/>
        <v>696</v>
      </c>
      <c r="E30" s="4"/>
      <c r="F30" s="4">
        <f t="shared" si="1"/>
        <v>1060</v>
      </c>
      <c r="G30" s="4"/>
      <c r="H30" s="4">
        <f t="shared" si="2"/>
        <v>524</v>
      </c>
      <c r="I30" s="4"/>
      <c r="J30" s="4"/>
      <c r="K30" s="4"/>
      <c r="L30" s="4">
        <f t="shared" si="3"/>
        <v>770</v>
      </c>
      <c r="M30" s="4"/>
      <c r="N30" s="4">
        <f t="shared" si="4"/>
        <v>540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x14ac:dyDescent="0.2">
      <c r="A31" t="s">
        <v>45</v>
      </c>
      <c r="B31" s="4">
        <f>B6*60+C6</f>
        <v>1607</v>
      </c>
      <c r="C31" s="4"/>
      <c r="D31" s="4">
        <f t="shared" si="0"/>
        <v>437</v>
      </c>
      <c r="E31" s="4"/>
      <c r="F31" s="4">
        <f t="shared" si="1"/>
        <v>813</v>
      </c>
      <c r="G31" s="4"/>
      <c r="H31" s="4">
        <f t="shared" si="2"/>
        <v>517</v>
      </c>
      <c r="I31" s="4"/>
      <c r="J31" s="4"/>
      <c r="K31" s="4"/>
      <c r="L31" s="4">
        <f t="shared" si="3"/>
        <v>555</v>
      </c>
      <c r="M31" s="4"/>
      <c r="N31" s="4">
        <f t="shared" si="4"/>
        <v>493</v>
      </c>
      <c r="O31" s="4"/>
      <c r="P31" s="4">
        <f>P6*60+Q6</f>
        <v>367</v>
      </c>
      <c r="Q31" s="4"/>
      <c r="R31" s="4">
        <f t="shared" ref="R31:R40" si="5">R6*60+S6</f>
        <v>339</v>
      </c>
      <c r="S31" s="4"/>
      <c r="T31" s="4">
        <f t="shared" ref="T31:T36" si="6">T6*60+U6</f>
        <v>338</v>
      </c>
      <c r="U31" s="4"/>
      <c r="V31" s="4">
        <f t="shared" ref="V31:V40" si="7">V6*60+W6</f>
        <v>338</v>
      </c>
      <c r="W31" s="4"/>
      <c r="X31" s="4">
        <f t="shared" ref="X31:X35" si="8">X6*60+Y6</f>
        <v>390</v>
      </c>
      <c r="Y31" s="4"/>
      <c r="Z31" s="4">
        <f t="shared" ref="Z31:Z37" si="9">Z6*60+AA6</f>
        <v>808</v>
      </c>
      <c r="AA31" s="4"/>
      <c r="AB31" s="4">
        <f t="shared" ref="AB31:AB35" si="10">AB6*60+AC6</f>
        <v>351</v>
      </c>
      <c r="AC31" s="4"/>
      <c r="AD31" s="4">
        <f t="shared" ref="AD31:AD41" si="11">AD6*60+AE6</f>
        <v>398</v>
      </c>
      <c r="AE31" s="4"/>
      <c r="AF31" s="4">
        <f>AF6*60+AG6</f>
        <v>340</v>
      </c>
      <c r="AG31" s="4"/>
      <c r="AH31" s="4">
        <f t="shared" ref="AH31:AH36" si="12">AH6*60+AI6</f>
        <v>333</v>
      </c>
      <c r="AI31" s="4"/>
      <c r="AJ31" s="4">
        <f t="shared" ref="AJ31:AJ35" si="13">AJ6*60+AK6</f>
        <v>630</v>
      </c>
      <c r="AK31" s="4"/>
      <c r="AL31" s="4">
        <f t="shared" ref="AL31:AL36" si="14">AL6*60+AM6</f>
        <v>342</v>
      </c>
      <c r="AM31" s="4"/>
      <c r="AN31" s="4">
        <f>AN6*60+AO6</f>
        <v>549</v>
      </c>
      <c r="AO31" s="4"/>
      <c r="AP31" s="4">
        <f>AP6*60+AQ6</f>
        <v>454</v>
      </c>
      <c r="AQ31" s="4"/>
      <c r="AR31" s="4">
        <f>AR6*60+AS6</f>
        <v>425</v>
      </c>
      <c r="AS31" s="4"/>
      <c r="AT31" s="4">
        <f>AT6*60+AU6</f>
        <v>371</v>
      </c>
      <c r="AU31" s="4"/>
      <c r="AV31" s="4">
        <f>AV6*60+AW6</f>
        <v>348</v>
      </c>
      <c r="AW31" s="4"/>
      <c r="AX31" s="4">
        <f>AX6*60+AY6</f>
        <v>389</v>
      </c>
      <c r="AY31" s="4"/>
    </row>
    <row r="32" spans="1:51" x14ac:dyDescent="0.2">
      <c r="A32" t="s">
        <v>66</v>
      </c>
      <c r="B32" s="4">
        <f>B7*60+C7</f>
        <v>1613</v>
      </c>
      <c r="C32" s="4"/>
      <c r="D32" s="4">
        <f t="shared" si="0"/>
        <v>447</v>
      </c>
      <c r="E32" s="4"/>
      <c r="F32" s="4">
        <f t="shared" si="1"/>
        <v>822</v>
      </c>
      <c r="G32" s="4"/>
      <c r="H32" s="4">
        <f t="shared" si="2"/>
        <v>527</v>
      </c>
      <c r="I32" s="4"/>
      <c r="J32" s="4"/>
      <c r="K32" s="4"/>
      <c r="L32" s="4">
        <f t="shared" si="3"/>
        <v>566</v>
      </c>
      <c r="M32" s="4"/>
      <c r="N32" s="4">
        <f t="shared" si="4"/>
        <v>502</v>
      </c>
      <c r="O32" s="4"/>
      <c r="P32" s="4">
        <f>P7*60+Q7</f>
        <v>376</v>
      </c>
      <c r="Q32" s="4"/>
      <c r="R32" s="4">
        <f t="shared" si="5"/>
        <v>349</v>
      </c>
      <c r="S32" s="4"/>
      <c r="T32" s="4">
        <f t="shared" si="6"/>
        <v>348</v>
      </c>
      <c r="U32" s="4"/>
      <c r="V32" s="4">
        <f t="shared" si="7"/>
        <v>347</v>
      </c>
      <c r="W32" s="4"/>
      <c r="X32" s="4">
        <f t="shared" si="8"/>
        <v>401</v>
      </c>
      <c r="Y32" s="4"/>
      <c r="Z32" s="4">
        <f t="shared" si="9"/>
        <v>815</v>
      </c>
      <c r="AA32" s="4"/>
      <c r="AB32" s="4">
        <f t="shared" si="10"/>
        <v>362</v>
      </c>
      <c r="AC32" s="4"/>
      <c r="AD32" s="4">
        <f t="shared" si="11"/>
        <v>406</v>
      </c>
      <c r="AE32" s="4"/>
      <c r="AF32" s="4">
        <f t="shared" ref="AF32:AF33" si="15">AF7*60+AG7</f>
        <v>347</v>
      </c>
      <c r="AG32" s="4"/>
      <c r="AH32" s="4">
        <f t="shared" si="12"/>
        <v>342</v>
      </c>
      <c r="AI32" s="4"/>
      <c r="AJ32" s="4">
        <f t="shared" si="13"/>
        <v>640</v>
      </c>
      <c r="AK32" s="4"/>
      <c r="AL32" s="4">
        <f t="shared" si="14"/>
        <v>349</v>
      </c>
      <c r="AM32" s="4"/>
      <c r="AN32" s="4">
        <f>AN7*60+AO7</f>
        <v>557</v>
      </c>
      <c r="AO32" s="4"/>
      <c r="AP32" s="4">
        <f>AP7*60+AQ7</f>
        <v>458</v>
      </c>
      <c r="AQ32" s="4"/>
      <c r="AR32" s="4">
        <f>AR7*60+AS7</f>
        <v>430</v>
      </c>
      <c r="AS32" s="4"/>
      <c r="AT32" s="4">
        <f>AT7*60+AU7</f>
        <v>380</v>
      </c>
      <c r="AU32" s="4"/>
      <c r="AV32" s="4">
        <f>AV7*60+AW7</f>
        <v>362</v>
      </c>
      <c r="AW32" s="4"/>
      <c r="AX32" s="4">
        <f>AX7*60+AY7</f>
        <v>396</v>
      </c>
      <c r="AY32" s="4"/>
    </row>
    <row r="33" spans="1:51" x14ac:dyDescent="0.2">
      <c r="A33" t="s">
        <v>67</v>
      </c>
      <c r="B33" s="4"/>
      <c r="C33" s="4"/>
      <c r="D33" s="4">
        <f t="shared" si="0"/>
        <v>487</v>
      </c>
      <c r="E33" s="4"/>
      <c r="F33" s="4">
        <f t="shared" si="1"/>
        <v>863</v>
      </c>
      <c r="G33" s="4"/>
      <c r="H33" s="4">
        <f t="shared" si="2"/>
        <v>552</v>
      </c>
      <c r="I33" s="4"/>
      <c r="J33" s="4"/>
      <c r="K33" s="4"/>
      <c r="L33" s="4">
        <f t="shared" si="3"/>
        <v>598</v>
      </c>
      <c r="M33" s="4"/>
      <c r="N33" s="4">
        <f t="shared" si="4"/>
        <v>534</v>
      </c>
      <c r="O33" s="4"/>
      <c r="P33" s="4">
        <f>P8*60+Q8</f>
        <v>398</v>
      </c>
      <c r="Q33" s="4"/>
      <c r="R33" s="4">
        <f t="shared" si="5"/>
        <v>381</v>
      </c>
      <c r="S33" s="4"/>
      <c r="T33" s="4">
        <f t="shared" si="6"/>
        <v>367</v>
      </c>
      <c r="U33" s="4"/>
      <c r="V33" s="4">
        <f t="shared" si="7"/>
        <v>379</v>
      </c>
      <c r="W33" s="4"/>
      <c r="X33" s="4">
        <f t="shared" si="8"/>
        <v>424</v>
      </c>
      <c r="Y33" s="4"/>
      <c r="Z33" s="4">
        <f t="shared" si="9"/>
        <v>853</v>
      </c>
      <c r="AA33" s="4"/>
      <c r="AB33" s="4">
        <f t="shared" si="10"/>
        <v>405</v>
      </c>
      <c r="AC33" s="4"/>
      <c r="AD33" s="4">
        <f t="shared" si="11"/>
        <v>456</v>
      </c>
      <c r="AE33" s="4"/>
      <c r="AF33" s="4">
        <f t="shared" si="15"/>
        <v>387</v>
      </c>
      <c r="AG33" s="4"/>
      <c r="AH33" s="4">
        <f t="shared" si="12"/>
        <v>368</v>
      </c>
      <c r="AI33" s="4"/>
      <c r="AJ33" s="4">
        <f t="shared" si="13"/>
        <v>689</v>
      </c>
      <c r="AK33" s="4"/>
      <c r="AL33" s="4">
        <f t="shared" si="14"/>
        <v>364</v>
      </c>
      <c r="AM33" s="4"/>
      <c r="AN33" s="4">
        <f>AN8*60+AO8</f>
        <v>570</v>
      </c>
      <c r="AO33" s="4"/>
      <c r="AP33" s="4">
        <f>AP8*60+AQ8</f>
        <v>472</v>
      </c>
      <c r="AQ33" s="4"/>
      <c r="AR33" s="4">
        <f>AR8*60+AS8</f>
        <v>444</v>
      </c>
      <c r="AS33" s="4"/>
      <c r="AT33" s="4">
        <f>AT8*60+AU8</f>
        <v>423</v>
      </c>
      <c r="AU33" s="4"/>
      <c r="AV33" s="4">
        <f>AV8*60+AW8</f>
        <v>397</v>
      </c>
      <c r="AW33" s="4"/>
      <c r="AX33" s="4">
        <f t="shared" ref="AX33" si="16">AX8*60+AY8</f>
        <v>410</v>
      </c>
      <c r="AY33" s="4"/>
    </row>
    <row r="34" spans="1:51" x14ac:dyDescent="0.2">
      <c r="A34" t="s">
        <v>46</v>
      </c>
      <c r="B34" s="4">
        <f>B9*60+C9</f>
        <v>0</v>
      </c>
      <c r="C34" s="4"/>
      <c r="D34" s="4">
        <f t="shared" si="0"/>
        <v>441</v>
      </c>
      <c r="E34" s="4"/>
      <c r="F34" s="4"/>
      <c r="G34" s="4"/>
      <c r="H34" s="4"/>
      <c r="I34" s="4"/>
      <c r="J34" s="4"/>
      <c r="K34" s="4"/>
      <c r="L34" s="4"/>
      <c r="M34" s="4"/>
      <c r="N34" s="4">
        <f t="shared" si="4"/>
        <v>497</v>
      </c>
      <c r="O34" s="4"/>
      <c r="P34" s="4">
        <f>P9*60+Q9</f>
        <v>372</v>
      </c>
      <c r="Q34" s="4"/>
      <c r="R34" s="4">
        <f t="shared" si="5"/>
        <v>344</v>
      </c>
      <c r="S34" s="4"/>
      <c r="T34" s="4">
        <f t="shared" si="6"/>
        <v>344</v>
      </c>
      <c r="U34" s="4"/>
      <c r="V34" s="4">
        <f t="shared" si="7"/>
        <v>344</v>
      </c>
      <c r="W34" s="4"/>
      <c r="X34" s="4">
        <f t="shared" si="8"/>
        <v>398</v>
      </c>
      <c r="Y34" s="4"/>
      <c r="Z34" s="4">
        <f t="shared" si="9"/>
        <v>811</v>
      </c>
      <c r="AA34" s="4"/>
      <c r="AB34" s="4">
        <f t="shared" si="10"/>
        <v>356</v>
      </c>
      <c r="AC34" s="4"/>
      <c r="AD34" s="4">
        <f t="shared" si="11"/>
        <v>401</v>
      </c>
      <c r="AE34" s="4"/>
      <c r="AF34" s="4">
        <f>AF9*60+AG9</f>
        <v>343</v>
      </c>
      <c r="AG34" s="4"/>
      <c r="AH34" s="4">
        <f t="shared" si="12"/>
        <v>337</v>
      </c>
      <c r="AI34" s="4"/>
      <c r="AJ34" s="4">
        <f t="shared" si="13"/>
        <v>635</v>
      </c>
      <c r="AK34" s="4"/>
      <c r="AL34" s="4">
        <f t="shared" si="14"/>
        <v>345</v>
      </c>
      <c r="AM34" s="4"/>
      <c r="AN34" s="4">
        <f>AN9*60+AO9</f>
        <v>554</v>
      </c>
      <c r="AO34" s="4"/>
      <c r="AP34" s="4"/>
      <c r="AQ34" s="4"/>
      <c r="AR34" s="4"/>
      <c r="AS34" s="4"/>
      <c r="AT34" s="4">
        <f>AT9*60+AU9</f>
        <v>375</v>
      </c>
      <c r="AU34" s="4"/>
      <c r="AV34" s="4">
        <f>AV9*60+AW9</f>
        <v>355</v>
      </c>
      <c r="AW34" s="4"/>
      <c r="AX34" s="4"/>
      <c r="AY34" s="4"/>
    </row>
    <row r="35" spans="1:51" x14ac:dyDescent="0.2">
      <c r="A35" t="s">
        <v>47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f t="shared" si="4"/>
        <v>499</v>
      </c>
      <c r="O35" s="4"/>
      <c r="P35" s="4">
        <f>P10*60+Q10</f>
        <v>374</v>
      </c>
      <c r="Q35" s="4"/>
      <c r="R35" s="4">
        <f t="shared" si="5"/>
        <v>346</v>
      </c>
      <c r="S35" s="4"/>
      <c r="T35" s="4">
        <f t="shared" si="6"/>
        <v>345</v>
      </c>
      <c r="U35" s="4"/>
      <c r="V35" s="4">
        <f t="shared" si="7"/>
        <v>345</v>
      </c>
      <c r="W35" s="4"/>
      <c r="X35" s="4">
        <f t="shared" si="8"/>
        <v>399</v>
      </c>
      <c r="Y35" s="4"/>
      <c r="Z35" s="4">
        <f t="shared" si="9"/>
        <v>812</v>
      </c>
      <c r="AA35" s="4"/>
      <c r="AB35" s="4">
        <f t="shared" si="10"/>
        <v>357</v>
      </c>
      <c r="AC35" s="4"/>
      <c r="AD35" s="4">
        <f t="shared" si="11"/>
        <v>402</v>
      </c>
      <c r="AE35" s="4"/>
      <c r="AF35" s="4">
        <f>AF10*60+AG10</f>
        <v>345</v>
      </c>
      <c r="AG35" s="4"/>
      <c r="AH35" s="4">
        <f t="shared" si="12"/>
        <v>338</v>
      </c>
      <c r="AI35" s="4"/>
      <c r="AJ35" s="4">
        <f t="shared" si="13"/>
        <v>637</v>
      </c>
      <c r="AK35" s="4"/>
      <c r="AL35" s="4">
        <f t="shared" si="14"/>
        <v>346</v>
      </c>
      <c r="AM35" s="4"/>
      <c r="AN35" s="4">
        <f>AN10*60+AO10</f>
        <v>555</v>
      </c>
      <c r="AO35" s="4"/>
      <c r="AP35" s="4"/>
      <c r="AQ35" s="4"/>
      <c r="AR35" s="4"/>
      <c r="AS35" s="4"/>
      <c r="AT35" s="4">
        <f>AT10*60+AU10</f>
        <v>376</v>
      </c>
      <c r="AU35" s="4"/>
      <c r="AV35" s="4">
        <f>AV10*60+AW10</f>
        <v>356</v>
      </c>
      <c r="AW35" s="4"/>
      <c r="AX35" s="4"/>
      <c r="AY35" s="4"/>
    </row>
    <row r="36" spans="1:51" x14ac:dyDescent="0.2">
      <c r="A36" s="6" t="s">
        <v>48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>
        <f t="shared" si="4"/>
        <v>507</v>
      </c>
      <c r="O36" s="4"/>
      <c r="P36" s="4"/>
      <c r="Q36" s="4"/>
      <c r="R36" s="4">
        <f t="shared" si="5"/>
        <v>353</v>
      </c>
      <c r="S36" s="4"/>
      <c r="T36" s="4">
        <f t="shared" si="6"/>
        <v>353</v>
      </c>
      <c r="U36" s="4"/>
      <c r="V36" s="4">
        <f t="shared" si="7"/>
        <v>353</v>
      </c>
      <c r="W36" s="4"/>
      <c r="X36" s="4">
        <f>X11*60+Y11</f>
        <v>408</v>
      </c>
      <c r="Y36" s="4"/>
      <c r="Z36" s="4">
        <f t="shared" si="9"/>
        <v>820</v>
      </c>
      <c r="AA36" s="4"/>
      <c r="AB36" s="4">
        <f>AB11*60+AC11</f>
        <v>372</v>
      </c>
      <c r="AC36" s="4"/>
      <c r="AD36" s="4">
        <f t="shared" si="11"/>
        <v>410</v>
      </c>
      <c r="AE36" s="4"/>
      <c r="AF36" s="4"/>
      <c r="AG36" s="4"/>
      <c r="AH36" s="4">
        <f t="shared" si="12"/>
        <v>349</v>
      </c>
      <c r="AI36" s="4"/>
      <c r="AJ36" s="4">
        <f>AJ11*60+AK11</f>
        <v>647</v>
      </c>
      <c r="AK36" s="4"/>
      <c r="AL36" s="4">
        <f t="shared" si="14"/>
        <v>367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x14ac:dyDescent="0.2">
      <c r="A37" s="6" t="s">
        <v>49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>
        <f t="shared" si="4"/>
        <v>513</v>
      </c>
      <c r="O37" s="4"/>
      <c r="P37" s="4"/>
      <c r="Q37" s="4"/>
      <c r="R37" s="4">
        <f t="shared" si="5"/>
        <v>360</v>
      </c>
      <c r="S37" s="4"/>
      <c r="T37" s="4"/>
      <c r="U37" s="4"/>
      <c r="V37" s="4">
        <f t="shared" si="7"/>
        <v>360</v>
      </c>
      <c r="W37" s="4"/>
      <c r="X37" s="4"/>
      <c r="Y37" s="4"/>
      <c r="Z37" s="4">
        <f t="shared" si="9"/>
        <v>826</v>
      </c>
      <c r="AA37" s="4"/>
      <c r="AB37" s="4"/>
      <c r="AC37" s="4"/>
      <c r="AD37" s="4">
        <f t="shared" si="11"/>
        <v>417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x14ac:dyDescent="0.2">
      <c r="A38" s="6" t="s">
        <v>48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>
        <f t="shared" si="4"/>
        <v>520</v>
      </c>
      <c r="O38" s="4"/>
      <c r="P38" s="4"/>
      <c r="Q38" s="4"/>
      <c r="R38" s="4">
        <f t="shared" si="5"/>
        <v>367</v>
      </c>
      <c r="S38" s="4"/>
      <c r="T38" s="4"/>
      <c r="U38" s="4"/>
      <c r="V38" s="4">
        <f t="shared" si="7"/>
        <v>367</v>
      </c>
      <c r="W38" s="4"/>
      <c r="X38" s="4"/>
      <c r="Y38" s="4"/>
      <c r="Z38" s="4"/>
      <c r="AA38" s="4"/>
      <c r="AB38" s="4"/>
      <c r="AC38" s="4"/>
      <c r="AD38" s="4">
        <f t="shared" si="11"/>
        <v>424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x14ac:dyDescent="0.2">
      <c r="A39" s="6" t="s">
        <v>49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>
        <f t="shared" si="4"/>
        <v>527</v>
      </c>
      <c r="O39" s="4"/>
      <c r="P39" s="4"/>
      <c r="Q39" s="4"/>
      <c r="R39" s="4">
        <f t="shared" si="5"/>
        <v>374</v>
      </c>
      <c r="S39" s="4"/>
      <c r="T39" s="4"/>
      <c r="U39" s="4"/>
      <c r="V39" s="4">
        <f t="shared" si="7"/>
        <v>373</v>
      </c>
      <c r="W39" s="4"/>
      <c r="X39" s="4"/>
      <c r="Y39" s="4"/>
      <c r="Z39" s="4"/>
      <c r="AA39" s="4"/>
      <c r="AB39" s="4"/>
      <c r="AC39" s="4"/>
      <c r="AD39" s="4">
        <f t="shared" si="11"/>
        <v>433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x14ac:dyDescent="0.2">
      <c r="A40" s="6" t="s">
        <v>48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>
        <f t="shared" si="4"/>
        <v>537</v>
      </c>
      <c r="O40" s="4"/>
      <c r="P40" s="4"/>
      <c r="Q40" s="4"/>
      <c r="R40" s="4">
        <f t="shared" si="5"/>
        <v>384</v>
      </c>
      <c r="S40" s="4"/>
      <c r="T40" s="4"/>
      <c r="U40" s="4"/>
      <c r="V40" s="4">
        <f t="shared" si="7"/>
        <v>382</v>
      </c>
      <c r="W40" s="4"/>
      <c r="X40" s="4"/>
      <c r="Y40" s="4"/>
      <c r="Z40" s="4"/>
      <c r="AA40" s="4"/>
      <c r="AB40" s="4"/>
      <c r="AC40" s="4"/>
      <c r="AD40" s="4">
        <f t="shared" si="11"/>
        <v>440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x14ac:dyDescent="0.2">
      <c r="A41" s="6" t="s">
        <v>49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1"/>
        <v>451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x14ac:dyDescent="0.2">
      <c r="A42" t="s">
        <v>50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>
        <f>AL17*60+AM17</f>
        <v>325</v>
      </c>
      <c r="AM42" s="4"/>
      <c r="AN42" s="4">
        <f>AN17*60+AO17</f>
        <v>510</v>
      </c>
      <c r="AO42" s="4"/>
      <c r="AP42" s="4">
        <f>AP17*60+AQ17</f>
        <v>412</v>
      </c>
      <c r="AQ42" s="4"/>
      <c r="AR42" s="4">
        <f>AR17*60+AS17</f>
        <v>404</v>
      </c>
      <c r="AS42" s="4"/>
      <c r="AT42" s="4">
        <f>AT17*60+AU17</f>
        <v>342</v>
      </c>
      <c r="AU42" s="4"/>
      <c r="AV42" s="4"/>
      <c r="AW42" s="4"/>
      <c r="AX42" s="4">
        <f>AX17*60+AY17</f>
        <v>328</v>
      </c>
      <c r="AY42" s="4"/>
    </row>
    <row r="43" spans="1:51" x14ac:dyDescent="0.2">
      <c r="A43" t="s">
        <v>51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>
        <f>AL18*60+AM18</f>
        <v>335</v>
      </c>
      <c r="AM43" s="4"/>
      <c r="AN43" s="4">
        <f>AN18*60+AO18</f>
        <v>517</v>
      </c>
      <c r="AO43" s="4"/>
      <c r="AP43" s="4"/>
      <c r="AQ43" s="4"/>
      <c r="AR43" s="4">
        <f>AR18*60+AS18</f>
        <v>410</v>
      </c>
      <c r="AS43" s="4"/>
      <c r="AT43" s="4">
        <f>AT18*60+AU18</f>
        <v>354</v>
      </c>
      <c r="AU43" s="4"/>
      <c r="AV43" s="4"/>
      <c r="AW43" s="4"/>
      <c r="AX43" s="4"/>
      <c r="AY43" s="4"/>
    </row>
    <row r="44" spans="1:51" x14ac:dyDescent="0.2">
      <c r="A44" t="s">
        <v>52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>
        <f>AN19*60+AO19</f>
        <v>518</v>
      </c>
      <c r="AO44" s="4"/>
      <c r="AP44" s="4"/>
      <c r="AQ44" s="4"/>
      <c r="AR44" s="4">
        <f>AR19*60+AS19</f>
        <v>412</v>
      </c>
      <c r="AS44" s="4"/>
      <c r="AT44" s="4">
        <f>AT19*60+AU19</f>
        <v>357</v>
      </c>
      <c r="AU44" s="4"/>
      <c r="AV44" s="4">
        <f>AV19*60+AW19</f>
        <v>325</v>
      </c>
      <c r="AW44" s="4"/>
      <c r="AX44" s="4"/>
      <c r="AY44" s="4"/>
    </row>
    <row r="45" spans="1:51" x14ac:dyDescent="0.2">
      <c r="A45" t="s">
        <v>53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>
        <f>AN20*60+AO20</f>
        <v>528</v>
      </c>
      <c r="AO45" s="4"/>
      <c r="AP45" s="4"/>
      <c r="AQ45" s="4"/>
      <c r="AR45" s="4">
        <f>AR20*60+AS20</f>
        <v>418</v>
      </c>
      <c r="AS45" s="4"/>
      <c r="AT45" s="4">
        <f>AT20*60+AU20</f>
        <v>364</v>
      </c>
      <c r="AU45" s="4"/>
      <c r="AV45" s="4">
        <f>AV20*60+AW20</f>
        <v>340</v>
      </c>
      <c r="AW45" s="4"/>
      <c r="AX45" s="4">
        <f t="shared" ref="AX45:AX49" si="17">AX20*60+AY20</f>
        <v>341</v>
      </c>
      <c r="AY45" s="4"/>
    </row>
    <row r="46" spans="1:51" x14ac:dyDescent="0.2">
      <c r="A46" t="s">
        <v>54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>
        <f t="shared" si="17"/>
        <v>357</v>
      </c>
      <c r="AY46" s="4"/>
    </row>
    <row r="47" spans="1:51" x14ac:dyDescent="0.2">
      <c r="A47" t="s">
        <v>55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>
        <f t="shared" si="17"/>
        <v>363</v>
      </c>
      <c r="AY47" s="4"/>
    </row>
    <row r="48" spans="1:51" x14ac:dyDescent="0.2">
      <c r="A48" t="s">
        <v>56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>
        <f t="shared" si="17"/>
        <v>363</v>
      </c>
      <c r="AY48" s="4"/>
    </row>
    <row r="49" spans="1:52" x14ac:dyDescent="0.2">
      <c r="A49" t="s">
        <v>57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>
        <f t="shared" si="17"/>
        <v>370</v>
      </c>
      <c r="AY49" s="4"/>
    </row>
    <row r="51" spans="1:52" x14ac:dyDescent="0.2">
      <c r="A51" s="12" t="s">
        <v>68</v>
      </c>
      <c r="B51" s="63" t="s">
        <v>68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7"/>
      <c r="AX51" s="7"/>
      <c r="AY51" s="7"/>
      <c r="AZ51" s="6"/>
    </row>
    <row r="52" spans="1:52" x14ac:dyDescent="0.2">
      <c r="A52" t="s">
        <v>7</v>
      </c>
      <c r="B52">
        <v>1</v>
      </c>
      <c r="D52">
        <v>2</v>
      </c>
      <c r="F52">
        <v>3</v>
      </c>
      <c r="H52">
        <v>4</v>
      </c>
      <c r="J52">
        <v>5</v>
      </c>
      <c r="L52">
        <v>6</v>
      </c>
      <c r="N52">
        <v>7</v>
      </c>
      <c r="P52">
        <v>8</v>
      </c>
      <c r="R52">
        <v>9</v>
      </c>
      <c r="T52">
        <v>10</v>
      </c>
      <c r="V52">
        <v>11</v>
      </c>
      <c r="X52">
        <v>12</v>
      </c>
      <c r="Z52">
        <v>13</v>
      </c>
      <c r="AB52">
        <v>14</v>
      </c>
      <c r="AD52">
        <v>15</v>
      </c>
      <c r="AF52">
        <v>16</v>
      </c>
      <c r="AH52">
        <v>17</v>
      </c>
      <c r="AJ52">
        <v>18</v>
      </c>
      <c r="AL52">
        <v>19</v>
      </c>
      <c r="AN52">
        <v>20</v>
      </c>
      <c r="AP52">
        <v>21</v>
      </c>
      <c r="AR52">
        <v>22</v>
      </c>
      <c r="AT52">
        <v>23</v>
      </c>
      <c r="AV52">
        <v>24</v>
      </c>
      <c r="AW52" s="6"/>
      <c r="AX52" s="6"/>
      <c r="AY52" s="6"/>
      <c r="AZ52" s="6"/>
    </row>
    <row r="53" spans="1:52" x14ac:dyDescent="0.2">
      <c r="A53" t="s">
        <v>64</v>
      </c>
      <c r="B53">
        <v>0</v>
      </c>
      <c r="D53">
        <v>0</v>
      </c>
      <c r="F53">
        <v>0</v>
      </c>
      <c r="H53">
        <v>0</v>
      </c>
      <c r="J53">
        <v>0</v>
      </c>
      <c r="L53">
        <v>0</v>
      </c>
      <c r="N53">
        <v>0</v>
      </c>
      <c r="P53">
        <v>0</v>
      </c>
      <c r="R53">
        <v>0</v>
      </c>
      <c r="T53">
        <v>0</v>
      </c>
      <c r="V53">
        <v>0</v>
      </c>
      <c r="X53">
        <v>0</v>
      </c>
      <c r="Z53">
        <v>0</v>
      </c>
      <c r="AB53">
        <v>0</v>
      </c>
      <c r="AD53">
        <v>0</v>
      </c>
      <c r="AF53">
        <v>0</v>
      </c>
      <c r="AH53">
        <v>0</v>
      </c>
      <c r="AJ53">
        <v>0</v>
      </c>
      <c r="AL53">
        <v>0</v>
      </c>
      <c r="AN53">
        <v>0</v>
      </c>
      <c r="AP53">
        <v>0</v>
      </c>
      <c r="AR53">
        <v>0</v>
      </c>
      <c r="AT53">
        <v>0</v>
      </c>
      <c r="AV53">
        <v>0</v>
      </c>
      <c r="AW53" s="6"/>
      <c r="AX53" s="6"/>
      <c r="AY53" s="6"/>
      <c r="AZ53" s="6"/>
    </row>
    <row r="54" spans="1:52" x14ac:dyDescent="0.2">
      <c r="A54" t="s">
        <v>60</v>
      </c>
      <c r="B54">
        <v>497</v>
      </c>
      <c r="D54">
        <v>425</v>
      </c>
      <c r="F54">
        <v>507</v>
      </c>
      <c r="H54">
        <v>505</v>
      </c>
      <c r="J54">
        <v>415</v>
      </c>
      <c r="L54">
        <v>479</v>
      </c>
      <c r="N54">
        <v>356</v>
      </c>
      <c r="P54">
        <v>326</v>
      </c>
      <c r="R54">
        <v>327</v>
      </c>
      <c r="T54">
        <v>327</v>
      </c>
      <c r="V54">
        <v>380</v>
      </c>
      <c r="X54">
        <v>356</v>
      </c>
      <c r="Z54">
        <v>340</v>
      </c>
      <c r="AB54">
        <v>385</v>
      </c>
      <c r="AF54">
        <v>323</v>
      </c>
      <c r="AH54">
        <v>327</v>
      </c>
      <c r="AJ54">
        <v>335</v>
      </c>
      <c r="AL54">
        <v>538</v>
      </c>
      <c r="AN54">
        <v>442</v>
      </c>
      <c r="AP54">
        <v>385</v>
      </c>
      <c r="AR54">
        <v>367</v>
      </c>
      <c r="AT54">
        <v>341</v>
      </c>
      <c r="AV54">
        <v>376</v>
      </c>
      <c r="AW54" s="6"/>
      <c r="AX54" s="6"/>
      <c r="AY54" s="6"/>
      <c r="AZ54" s="6"/>
    </row>
    <row r="55" spans="1:52" x14ac:dyDescent="0.2">
      <c r="A55" t="s">
        <v>65</v>
      </c>
      <c r="B55">
        <v>1822</v>
      </c>
      <c r="D55">
        <v>696</v>
      </c>
      <c r="F55">
        <v>756</v>
      </c>
      <c r="H55">
        <v>524</v>
      </c>
      <c r="J55">
        <v>642</v>
      </c>
      <c r="L55">
        <v>540</v>
      </c>
      <c r="AW55" s="6"/>
      <c r="AX55" s="6"/>
      <c r="AY55" s="6"/>
      <c r="AZ55" s="6"/>
    </row>
    <row r="56" spans="1:52" x14ac:dyDescent="0.2">
      <c r="A56" t="s">
        <v>45</v>
      </c>
      <c r="B56">
        <v>1607</v>
      </c>
      <c r="D56">
        <v>437</v>
      </c>
      <c r="F56">
        <v>508</v>
      </c>
      <c r="H56">
        <v>517</v>
      </c>
      <c r="J56">
        <v>427</v>
      </c>
      <c r="L56">
        <v>493</v>
      </c>
      <c r="N56">
        <v>367</v>
      </c>
      <c r="P56">
        <v>339</v>
      </c>
      <c r="R56">
        <v>338</v>
      </c>
      <c r="T56">
        <v>338</v>
      </c>
      <c r="V56">
        <v>390</v>
      </c>
      <c r="X56">
        <v>808</v>
      </c>
      <c r="Z56">
        <v>351</v>
      </c>
      <c r="AB56">
        <v>398</v>
      </c>
      <c r="AD56">
        <v>340</v>
      </c>
      <c r="AF56">
        <v>333</v>
      </c>
      <c r="AH56">
        <v>630</v>
      </c>
      <c r="AJ56">
        <v>342</v>
      </c>
      <c r="AL56">
        <v>549</v>
      </c>
      <c r="AN56">
        <v>454</v>
      </c>
      <c r="AP56">
        <v>425</v>
      </c>
      <c r="AR56">
        <v>371</v>
      </c>
      <c r="AT56">
        <v>348</v>
      </c>
    </row>
    <row r="57" spans="1:52" x14ac:dyDescent="0.2">
      <c r="A57" t="s">
        <v>66</v>
      </c>
      <c r="B57">
        <v>1613</v>
      </c>
      <c r="D57">
        <v>447</v>
      </c>
      <c r="F57">
        <v>517</v>
      </c>
      <c r="H57">
        <v>527</v>
      </c>
      <c r="J57">
        <v>438</v>
      </c>
      <c r="L57">
        <v>502</v>
      </c>
      <c r="N57">
        <v>376</v>
      </c>
      <c r="P57">
        <v>349</v>
      </c>
      <c r="R57">
        <v>348</v>
      </c>
      <c r="T57">
        <v>347</v>
      </c>
      <c r="V57">
        <v>401</v>
      </c>
      <c r="X57">
        <v>815</v>
      </c>
      <c r="Z57">
        <v>362</v>
      </c>
      <c r="AB57">
        <v>406</v>
      </c>
      <c r="AD57">
        <v>347</v>
      </c>
      <c r="AF57">
        <v>342</v>
      </c>
      <c r="AH57">
        <v>640</v>
      </c>
      <c r="AJ57">
        <v>349</v>
      </c>
      <c r="AL57">
        <v>557</v>
      </c>
      <c r="AN57">
        <v>458</v>
      </c>
      <c r="AP57">
        <v>430</v>
      </c>
      <c r="AR57">
        <v>380</v>
      </c>
      <c r="AT57">
        <v>362</v>
      </c>
      <c r="AV57">
        <v>389</v>
      </c>
    </row>
    <row r="58" spans="1:52" x14ac:dyDescent="0.2">
      <c r="A58" t="s">
        <v>67</v>
      </c>
      <c r="D58">
        <v>487</v>
      </c>
      <c r="F58">
        <f>F33-F28</f>
        <v>558</v>
      </c>
      <c r="H58">
        <v>552</v>
      </c>
      <c r="J58">
        <f>L33-L28</f>
        <v>470</v>
      </c>
      <c r="L58">
        <v>534</v>
      </c>
      <c r="N58">
        <v>398</v>
      </c>
      <c r="P58">
        <v>381</v>
      </c>
      <c r="R58">
        <v>367</v>
      </c>
      <c r="T58">
        <v>379</v>
      </c>
      <c r="V58">
        <v>424</v>
      </c>
      <c r="X58">
        <v>853</v>
      </c>
      <c r="Z58">
        <v>405</v>
      </c>
      <c r="AB58">
        <v>456</v>
      </c>
      <c r="AD58">
        <v>387</v>
      </c>
      <c r="AF58">
        <v>368</v>
      </c>
      <c r="AH58">
        <v>689</v>
      </c>
      <c r="AJ58">
        <v>364</v>
      </c>
      <c r="AL58">
        <v>570</v>
      </c>
      <c r="AN58">
        <v>472</v>
      </c>
      <c r="AP58">
        <v>444</v>
      </c>
      <c r="AR58">
        <v>423</v>
      </c>
      <c r="AT58">
        <v>397</v>
      </c>
      <c r="AV58">
        <v>396</v>
      </c>
    </row>
    <row r="59" spans="1:52" x14ac:dyDescent="0.2">
      <c r="A59" t="s">
        <v>46</v>
      </c>
      <c r="B59">
        <v>1615</v>
      </c>
      <c r="D59">
        <v>441</v>
      </c>
      <c r="L59">
        <v>497</v>
      </c>
      <c r="N59">
        <v>372</v>
      </c>
      <c r="P59">
        <v>344</v>
      </c>
      <c r="R59">
        <v>344</v>
      </c>
      <c r="T59">
        <v>344</v>
      </c>
      <c r="V59">
        <v>398</v>
      </c>
      <c r="X59">
        <v>811</v>
      </c>
      <c r="Z59">
        <v>356</v>
      </c>
      <c r="AB59">
        <v>401</v>
      </c>
      <c r="AD59">
        <v>343</v>
      </c>
      <c r="AF59">
        <v>337</v>
      </c>
      <c r="AH59">
        <v>635</v>
      </c>
      <c r="AJ59">
        <v>345</v>
      </c>
      <c r="AL59">
        <v>554</v>
      </c>
      <c r="AR59">
        <v>375</v>
      </c>
      <c r="AT59">
        <v>355</v>
      </c>
      <c r="AV59">
        <v>410</v>
      </c>
    </row>
    <row r="60" spans="1:52" x14ac:dyDescent="0.2">
      <c r="A60" t="s">
        <v>47</v>
      </c>
      <c r="L60">
        <v>499</v>
      </c>
      <c r="N60">
        <v>374</v>
      </c>
      <c r="P60">
        <v>346</v>
      </c>
      <c r="R60">
        <v>345</v>
      </c>
      <c r="T60">
        <v>345</v>
      </c>
      <c r="V60">
        <v>399</v>
      </c>
      <c r="X60">
        <v>812</v>
      </c>
      <c r="Z60">
        <v>357</v>
      </c>
      <c r="AB60">
        <v>402</v>
      </c>
      <c r="AD60">
        <v>345</v>
      </c>
      <c r="AF60">
        <v>338</v>
      </c>
      <c r="AH60">
        <v>637</v>
      </c>
      <c r="AJ60">
        <v>346</v>
      </c>
      <c r="AL60">
        <v>555</v>
      </c>
      <c r="AR60">
        <v>376</v>
      </c>
      <c r="AT60">
        <v>356</v>
      </c>
    </row>
    <row r="61" spans="1:52" x14ac:dyDescent="0.2">
      <c r="A61" t="s">
        <v>48</v>
      </c>
      <c r="L61">
        <v>507</v>
      </c>
      <c r="P61">
        <v>353</v>
      </c>
      <c r="R61">
        <v>353</v>
      </c>
      <c r="T61">
        <v>353</v>
      </c>
      <c r="V61">
        <v>408</v>
      </c>
      <c r="X61">
        <v>820</v>
      </c>
      <c r="Z61">
        <v>372</v>
      </c>
      <c r="AB61">
        <v>410</v>
      </c>
      <c r="AF61">
        <v>349</v>
      </c>
      <c r="AH61">
        <v>647</v>
      </c>
      <c r="AJ61">
        <v>367</v>
      </c>
    </row>
    <row r="62" spans="1:52" x14ac:dyDescent="0.2">
      <c r="A62" t="s">
        <v>49</v>
      </c>
      <c r="L62">
        <v>513</v>
      </c>
      <c r="P62">
        <v>360</v>
      </c>
      <c r="T62">
        <v>360</v>
      </c>
      <c r="X62">
        <v>826</v>
      </c>
      <c r="AB62">
        <v>417</v>
      </c>
    </row>
    <row r="63" spans="1:52" x14ac:dyDescent="0.2">
      <c r="A63" t="s">
        <v>48</v>
      </c>
      <c r="L63">
        <v>520</v>
      </c>
      <c r="P63">
        <v>367</v>
      </c>
      <c r="T63">
        <v>367</v>
      </c>
      <c r="AB63">
        <v>424</v>
      </c>
    </row>
    <row r="64" spans="1:52" x14ac:dyDescent="0.2">
      <c r="A64" t="s">
        <v>49</v>
      </c>
      <c r="L64">
        <v>527</v>
      </c>
      <c r="P64">
        <v>374</v>
      </c>
      <c r="T64">
        <v>373</v>
      </c>
      <c r="AB64">
        <v>433</v>
      </c>
    </row>
    <row r="65" spans="1:48" x14ac:dyDescent="0.2">
      <c r="A65" t="s">
        <v>48</v>
      </c>
      <c r="L65">
        <v>537</v>
      </c>
      <c r="P65">
        <v>384</v>
      </c>
      <c r="T65">
        <v>382</v>
      </c>
      <c r="AB65">
        <v>440</v>
      </c>
    </row>
    <row r="66" spans="1:48" x14ac:dyDescent="0.2">
      <c r="A66" t="s">
        <v>49</v>
      </c>
      <c r="AB66">
        <v>451</v>
      </c>
    </row>
    <row r="67" spans="1:48" x14ac:dyDescent="0.2">
      <c r="A67" t="s">
        <v>50</v>
      </c>
      <c r="AJ67">
        <v>325</v>
      </c>
      <c r="AL67">
        <v>510</v>
      </c>
      <c r="AN67">
        <v>412</v>
      </c>
      <c r="AP67">
        <v>404</v>
      </c>
      <c r="AR67">
        <v>342</v>
      </c>
    </row>
    <row r="68" spans="1:48" x14ac:dyDescent="0.2">
      <c r="A68" t="s">
        <v>51</v>
      </c>
      <c r="AJ68">
        <v>335</v>
      </c>
      <c r="AL68">
        <v>517</v>
      </c>
      <c r="AP68">
        <v>410</v>
      </c>
      <c r="AR68">
        <v>354</v>
      </c>
      <c r="AV68">
        <v>328</v>
      </c>
    </row>
    <row r="69" spans="1:48" x14ac:dyDescent="0.2">
      <c r="A69" t="s">
        <v>52</v>
      </c>
      <c r="AL69">
        <v>518</v>
      </c>
      <c r="AP69">
        <v>412</v>
      </c>
      <c r="AR69">
        <v>357</v>
      </c>
      <c r="AT69">
        <v>325</v>
      </c>
    </row>
    <row r="70" spans="1:48" x14ac:dyDescent="0.2">
      <c r="A70" t="s">
        <v>53</v>
      </c>
      <c r="AL70">
        <v>528</v>
      </c>
      <c r="AP70">
        <v>418</v>
      </c>
      <c r="AR70">
        <v>364</v>
      </c>
      <c r="AT70">
        <v>340</v>
      </c>
    </row>
    <row r="71" spans="1:48" x14ac:dyDescent="0.2">
      <c r="A71" t="s">
        <v>54</v>
      </c>
      <c r="AV71">
        <v>341</v>
      </c>
    </row>
    <row r="72" spans="1:48" x14ac:dyDescent="0.2">
      <c r="A72" t="s">
        <v>55</v>
      </c>
      <c r="AV72">
        <v>357</v>
      </c>
    </row>
    <row r="73" spans="1:48" x14ac:dyDescent="0.2">
      <c r="A73" t="s">
        <v>56</v>
      </c>
      <c r="AV73">
        <v>363</v>
      </c>
    </row>
    <row r="74" spans="1:48" x14ac:dyDescent="0.2">
      <c r="A74" t="s">
        <v>57</v>
      </c>
      <c r="AV74">
        <v>363</v>
      </c>
    </row>
  </sheetData>
  <mergeCells count="62">
    <mergeCell ref="AX2:AY2"/>
    <mergeCell ref="B51:AV51"/>
    <mergeCell ref="L2:M2"/>
    <mergeCell ref="AJ2:AK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B2:C2"/>
    <mergeCell ref="D2:E2"/>
    <mergeCell ref="F2:G2"/>
    <mergeCell ref="H2:I2"/>
    <mergeCell ref="J2:K2"/>
    <mergeCell ref="AP2:AQ2"/>
    <mergeCell ref="AR2:AS2"/>
    <mergeCell ref="AT2:AU2"/>
    <mergeCell ref="AV2:AW2"/>
    <mergeCell ref="AL2:AM2"/>
    <mergeCell ref="AB13:AC16"/>
    <mergeCell ref="X13:Y16"/>
    <mergeCell ref="T13:U16"/>
    <mergeCell ref="Z13:AA16"/>
    <mergeCell ref="AN2:AO2"/>
    <mergeCell ref="B1:AY1"/>
    <mergeCell ref="B26:AY26"/>
    <mergeCell ref="B27:C27"/>
    <mergeCell ref="D27:E27"/>
    <mergeCell ref="F27:G27"/>
    <mergeCell ref="H27:I27"/>
    <mergeCell ref="L27:M27"/>
    <mergeCell ref="N27:O27"/>
    <mergeCell ref="P27:Q27"/>
    <mergeCell ref="R27:S27"/>
    <mergeCell ref="H13:I16"/>
    <mergeCell ref="P13:Q16"/>
    <mergeCell ref="D13:E16"/>
    <mergeCell ref="AH13:AI16"/>
    <mergeCell ref="J27:K27"/>
    <mergeCell ref="AJ13:AK16"/>
    <mergeCell ref="AF27:AG27"/>
    <mergeCell ref="AH27:AI27"/>
    <mergeCell ref="AJ27:AK27"/>
    <mergeCell ref="AL27:AM27"/>
    <mergeCell ref="AX27:AY27"/>
    <mergeCell ref="AN27:AO27"/>
    <mergeCell ref="AP27:AQ27"/>
    <mergeCell ref="AR27:AS27"/>
    <mergeCell ref="AT27:AU27"/>
    <mergeCell ref="AV27:AW27"/>
    <mergeCell ref="T27:U27"/>
    <mergeCell ref="V27:W27"/>
    <mergeCell ref="X27:Y27"/>
    <mergeCell ref="Z27:AA27"/>
    <mergeCell ref="AD27:AE27"/>
    <mergeCell ref="AB27:AC2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52" zoomScale="70" zoomScaleNormal="70" zoomScalePageLayoutView="70" workbookViewId="0">
      <pane xSplit="1" topLeftCell="J1" activePane="topRight" state="frozen"/>
      <selection pane="topRight" activeCell="AV64" sqref="AV64:AV71"/>
    </sheetView>
  </sheetViews>
  <sheetFormatPr baseColWidth="10" defaultColWidth="8.83203125" defaultRowHeight="15" x14ac:dyDescent="0.2"/>
  <cols>
    <col min="1" max="1" width="38.5" customWidth="1"/>
    <col min="2" max="2" width="6.5" customWidth="1"/>
    <col min="3" max="7" width="4.6640625" customWidth="1"/>
    <col min="8" max="8" width="5.33203125" customWidth="1"/>
    <col min="9" max="45" width="4.6640625" customWidth="1"/>
    <col min="46" max="46" width="6" customWidth="1"/>
    <col min="47" max="50" width="4.6640625" customWidth="1"/>
  </cols>
  <sheetData>
    <row r="1" spans="1:51" x14ac:dyDescent="0.2">
      <c r="A1" s="9" t="s">
        <v>63</v>
      </c>
      <c r="B1" s="62" t="s">
        <v>63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</row>
    <row r="2" spans="1:51" x14ac:dyDescent="0.2">
      <c r="A2" t="s">
        <v>21</v>
      </c>
      <c r="B2" s="59">
        <v>1</v>
      </c>
      <c r="C2" s="59"/>
      <c r="D2" s="59">
        <f>B2+1</f>
        <v>2</v>
      </c>
      <c r="E2" s="59"/>
      <c r="F2" s="59">
        <f>D2+1</f>
        <v>3</v>
      </c>
      <c r="G2" s="59"/>
      <c r="H2" s="59">
        <f>F2+1</f>
        <v>4</v>
      </c>
      <c r="I2" s="59"/>
      <c r="J2" s="59">
        <f>H2+1</f>
        <v>5</v>
      </c>
      <c r="K2" s="59"/>
      <c r="L2" s="59">
        <f>J2+1</f>
        <v>6</v>
      </c>
      <c r="M2" s="59"/>
      <c r="N2" s="59">
        <f>L2+1</f>
        <v>7</v>
      </c>
      <c r="O2" s="59"/>
      <c r="P2" s="59">
        <f>N2+1</f>
        <v>8</v>
      </c>
      <c r="Q2" s="59"/>
      <c r="R2" s="59">
        <f>P2+1</f>
        <v>9</v>
      </c>
      <c r="S2" s="59"/>
      <c r="T2" s="59">
        <f>R2+1</f>
        <v>10</v>
      </c>
      <c r="U2" s="59"/>
      <c r="V2" s="59">
        <f>T2+1</f>
        <v>11</v>
      </c>
      <c r="W2" s="59"/>
      <c r="X2" s="59">
        <f>V2+1</f>
        <v>12</v>
      </c>
      <c r="Y2" s="59"/>
      <c r="Z2" s="59">
        <f>X2+1</f>
        <v>13</v>
      </c>
      <c r="AA2" s="59"/>
      <c r="AB2" s="59">
        <f>Z2+1</f>
        <v>14</v>
      </c>
      <c r="AC2" s="59"/>
      <c r="AD2" s="59">
        <f>AB2+1</f>
        <v>15</v>
      </c>
      <c r="AE2" s="59"/>
      <c r="AF2" s="59">
        <f>AD2+1</f>
        <v>16</v>
      </c>
      <c r="AG2" s="59"/>
      <c r="AH2" s="59">
        <f>AF2+1</f>
        <v>17</v>
      </c>
      <c r="AI2" s="59"/>
      <c r="AJ2" s="59">
        <f>AH2+1</f>
        <v>18</v>
      </c>
      <c r="AK2" s="59"/>
      <c r="AL2" s="59">
        <f>AJ2+1</f>
        <v>19</v>
      </c>
      <c r="AM2" s="59"/>
      <c r="AN2" s="59">
        <f>AL2+1</f>
        <v>20</v>
      </c>
      <c r="AO2" s="59"/>
      <c r="AP2" s="59">
        <f>AN2+1</f>
        <v>21</v>
      </c>
      <c r="AQ2" s="59"/>
      <c r="AR2" s="59">
        <f>AP2+1</f>
        <v>22</v>
      </c>
      <c r="AS2" s="59"/>
      <c r="AT2" s="59">
        <f>AR2+1</f>
        <v>23</v>
      </c>
      <c r="AU2" s="59"/>
      <c r="AV2" s="59">
        <f>AT2+1</f>
        <v>24</v>
      </c>
      <c r="AW2" s="59"/>
    </row>
    <row r="3" spans="1:51" x14ac:dyDescent="0.2">
      <c r="A3" t="s">
        <v>28</v>
      </c>
      <c r="D3">
        <v>10</v>
      </c>
      <c r="E3">
        <v>25</v>
      </c>
      <c r="F3">
        <v>2</v>
      </c>
      <c r="G3">
        <v>29</v>
      </c>
      <c r="H3">
        <v>14</v>
      </c>
      <c r="I3">
        <v>13</v>
      </c>
      <c r="J3">
        <v>8</v>
      </c>
      <c r="K3">
        <v>5</v>
      </c>
      <c r="L3">
        <v>9</v>
      </c>
      <c r="M3">
        <v>48</v>
      </c>
      <c r="N3">
        <v>6</v>
      </c>
      <c r="O3">
        <v>35</v>
      </c>
      <c r="P3">
        <v>6</v>
      </c>
      <c r="Q3">
        <v>59</v>
      </c>
      <c r="R3">
        <v>8</v>
      </c>
      <c r="S3">
        <v>19</v>
      </c>
      <c r="T3">
        <v>2</v>
      </c>
      <c r="U3">
        <v>40</v>
      </c>
      <c r="V3">
        <v>5</v>
      </c>
      <c r="W3">
        <v>43</v>
      </c>
      <c r="X3">
        <v>0</v>
      </c>
      <c r="Y3">
        <v>11</v>
      </c>
      <c r="Z3">
        <v>4</v>
      </c>
      <c r="AA3">
        <v>48</v>
      </c>
      <c r="AB3">
        <v>10</v>
      </c>
      <c r="AC3">
        <v>46</v>
      </c>
      <c r="AD3">
        <v>5</v>
      </c>
      <c r="AE3">
        <v>9</v>
      </c>
      <c r="AF3">
        <v>6</v>
      </c>
      <c r="AG3">
        <v>22</v>
      </c>
      <c r="AH3">
        <v>8</v>
      </c>
      <c r="AI3">
        <v>55</v>
      </c>
      <c r="AL3">
        <v>9</v>
      </c>
      <c r="AM3">
        <v>33</v>
      </c>
      <c r="AN3">
        <v>13</v>
      </c>
      <c r="AO3">
        <v>18</v>
      </c>
      <c r="AP3">
        <v>6</v>
      </c>
      <c r="AQ3">
        <v>5</v>
      </c>
    </row>
    <row r="4" spans="1:51" x14ac:dyDescent="0.2">
      <c r="A4" t="s">
        <v>22</v>
      </c>
      <c r="B4">
        <v>10</v>
      </c>
      <c r="C4">
        <v>33</v>
      </c>
      <c r="D4">
        <v>10</v>
      </c>
      <c r="E4">
        <v>38</v>
      </c>
      <c r="F4">
        <v>2</v>
      </c>
      <c r="G4">
        <v>31</v>
      </c>
      <c r="H4">
        <v>14</v>
      </c>
      <c r="I4">
        <v>26</v>
      </c>
      <c r="J4">
        <v>8</v>
      </c>
      <c r="K4">
        <v>17</v>
      </c>
      <c r="L4">
        <v>10</v>
      </c>
      <c r="M4">
        <v>2</v>
      </c>
      <c r="N4">
        <v>6</v>
      </c>
      <c r="O4">
        <v>47</v>
      </c>
      <c r="P4">
        <v>7</v>
      </c>
      <c r="Q4">
        <v>11</v>
      </c>
      <c r="R4">
        <v>8</v>
      </c>
      <c r="S4">
        <v>30</v>
      </c>
      <c r="T4">
        <v>2</v>
      </c>
      <c r="U4">
        <v>51</v>
      </c>
      <c r="V4">
        <v>5</v>
      </c>
      <c r="W4">
        <v>54</v>
      </c>
      <c r="X4">
        <v>7</v>
      </c>
      <c r="Y4">
        <v>42</v>
      </c>
      <c r="Z4">
        <v>5</v>
      </c>
      <c r="AA4">
        <v>0</v>
      </c>
      <c r="AB4">
        <v>10</v>
      </c>
      <c r="AC4">
        <v>59</v>
      </c>
      <c r="AD4">
        <v>5</v>
      </c>
      <c r="AE4">
        <v>10</v>
      </c>
      <c r="AF4">
        <v>6</v>
      </c>
      <c r="AG4">
        <v>31</v>
      </c>
      <c r="AH4">
        <v>13</v>
      </c>
      <c r="AI4">
        <v>58</v>
      </c>
      <c r="AJ4">
        <v>10</v>
      </c>
      <c r="AK4">
        <v>14</v>
      </c>
      <c r="AL4">
        <v>9</v>
      </c>
      <c r="AM4">
        <v>45</v>
      </c>
      <c r="AN4">
        <v>13</v>
      </c>
      <c r="AO4">
        <v>29</v>
      </c>
      <c r="AP4">
        <v>6</v>
      </c>
      <c r="AQ4">
        <v>44</v>
      </c>
      <c r="AR4">
        <v>10</v>
      </c>
      <c r="AS4">
        <v>35</v>
      </c>
      <c r="AT4">
        <v>15</v>
      </c>
      <c r="AU4">
        <v>41</v>
      </c>
      <c r="AV4">
        <v>14</v>
      </c>
      <c r="AW4">
        <v>12</v>
      </c>
    </row>
    <row r="5" spans="1:51" s="22" customFormat="1" x14ac:dyDescent="0.2">
      <c r="A5" s="22" t="s">
        <v>27</v>
      </c>
      <c r="AR5" s="22">
        <v>10</v>
      </c>
      <c r="AS5" s="22">
        <v>44</v>
      </c>
      <c r="AT5" s="22">
        <v>15</v>
      </c>
      <c r="AU5" s="22">
        <v>48</v>
      </c>
    </row>
    <row r="6" spans="1:51" s="22" customFormat="1" x14ac:dyDescent="0.2">
      <c r="A6" s="22" t="s">
        <v>32</v>
      </c>
      <c r="AR6" s="22">
        <v>11</v>
      </c>
      <c r="AS6" s="22">
        <v>11</v>
      </c>
      <c r="AT6" s="22">
        <v>16</v>
      </c>
      <c r="AU6" s="22">
        <v>15</v>
      </c>
    </row>
    <row r="7" spans="1:51" x14ac:dyDescent="0.2">
      <c r="A7" t="s">
        <v>29</v>
      </c>
      <c r="D7">
        <v>10</v>
      </c>
      <c r="E7">
        <v>43</v>
      </c>
      <c r="F7">
        <v>2</v>
      </c>
      <c r="G7">
        <v>35</v>
      </c>
      <c r="H7">
        <v>14</v>
      </c>
      <c r="I7">
        <v>30</v>
      </c>
      <c r="J7">
        <v>8</v>
      </c>
      <c r="K7">
        <v>23</v>
      </c>
      <c r="L7">
        <v>10</v>
      </c>
      <c r="M7">
        <v>7</v>
      </c>
      <c r="N7">
        <v>6</v>
      </c>
      <c r="O7">
        <v>52</v>
      </c>
      <c r="P7">
        <v>7</v>
      </c>
      <c r="Q7">
        <v>17</v>
      </c>
      <c r="R7">
        <v>8</v>
      </c>
      <c r="S7">
        <v>36</v>
      </c>
      <c r="T7">
        <v>2</v>
      </c>
      <c r="U7">
        <v>57</v>
      </c>
      <c r="V7">
        <v>6</v>
      </c>
      <c r="W7">
        <v>1</v>
      </c>
      <c r="X7">
        <v>7</v>
      </c>
      <c r="Y7">
        <v>46</v>
      </c>
      <c r="Z7">
        <v>5</v>
      </c>
      <c r="AA7">
        <v>3</v>
      </c>
      <c r="AB7">
        <v>11</v>
      </c>
      <c r="AC7">
        <v>3</v>
      </c>
      <c r="AD7">
        <v>5</v>
      </c>
      <c r="AE7">
        <v>14</v>
      </c>
      <c r="AF7">
        <v>6</v>
      </c>
      <c r="AG7">
        <v>36</v>
      </c>
      <c r="AH7">
        <v>14</v>
      </c>
      <c r="AI7">
        <v>3</v>
      </c>
      <c r="AJ7">
        <v>10</v>
      </c>
      <c r="AK7">
        <v>18</v>
      </c>
      <c r="AR7">
        <v>10</v>
      </c>
      <c r="AS7">
        <v>39</v>
      </c>
    </row>
    <row r="8" spans="1:51" x14ac:dyDescent="0.2">
      <c r="A8" t="s">
        <v>30</v>
      </c>
      <c r="D8">
        <v>10</v>
      </c>
      <c r="E8">
        <v>44</v>
      </c>
      <c r="F8" s="6">
        <v>2</v>
      </c>
      <c r="G8" s="6">
        <v>36</v>
      </c>
      <c r="H8" s="6">
        <v>14</v>
      </c>
      <c r="I8" s="6">
        <v>31</v>
      </c>
      <c r="J8">
        <v>8</v>
      </c>
      <c r="K8">
        <v>25</v>
      </c>
      <c r="L8" s="6">
        <v>10</v>
      </c>
      <c r="M8" s="6">
        <v>8</v>
      </c>
      <c r="N8" s="6">
        <v>6</v>
      </c>
      <c r="O8" s="6">
        <v>53</v>
      </c>
      <c r="P8" s="6">
        <v>7</v>
      </c>
      <c r="Q8" s="6">
        <v>18</v>
      </c>
      <c r="R8" s="6">
        <v>8</v>
      </c>
      <c r="S8" s="6">
        <v>37</v>
      </c>
      <c r="T8" s="6">
        <v>2</v>
      </c>
      <c r="U8" s="6">
        <v>58</v>
      </c>
      <c r="V8" s="6">
        <v>6</v>
      </c>
      <c r="W8" s="6">
        <v>2</v>
      </c>
      <c r="X8" s="6">
        <v>7</v>
      </c>
      <c r="Y8" s="6">
        <v>47</v>
      </c>
      <c r="Z8">
        <v>5</v>
      </c>
      <c r="AA8">
        <v>4</v>
      </c>
      <c r="AB8">
        <v>11</v>
      </c>
      <c r="AC8">
        <v>4</v>
      </c>
      <c r="AD8">
        <v>5</v>
      </c>
      <c r="AE8">
        <v>15</v>
      </c>
      <c r="AF8">
        <v>6</v>
      </c>
      <c r="AG8">
        <v>37</v>
      </c>
      <c r="AH8">
        <v>14</v>
      </c>
      <c r="AI8">
        <v>5</v>
      </c>
      <c r="AJ8">
        <v>10</v>
      </c>
      <c r="AK8">
        <v>19</v>
      </c>
      <c r="AR8">
        <v>10</v>
      </c>
      <c r="AS8">
        <v>40</v>
      </c>
    </row>
    <row r="9" spans="1:51" s="6" customFormat="1" x14ac:dyDescent="0.2">
      <c r="A9" s="6" t="s">
        <v>23</v>
      </c>
      <c r="B9" s="9">
        <v>10</v>
      </c>
      <c r="C9" s="9">
        <v>42</v>
      </c>
      <c r="D9" s="6">
        <v>10</v>
      </c>
      <c r="E9" s="6">
        <v>56</v>
      </c>
      <c r="F9" s="6">
        <v>2</v>
      </c>
      <c r="G9" s="6">
        <v>47</v>
      </c>
      <c r="H9" s="6">
        <v>14</v>
      </c>
      <c r="I9" s="6">
        <v>43</v>
      </c>
      <c r="J9" s="6">
        <v>8</v>
      </c>
      <c r="K9" s="6">
        <v>35</v>
      </c>
      <c r="L9" s="6">
        <v>10</v>
      </c>
      <c r="M9" s="6">
        <v>16</v>
      </c>
      <c r="N9" s="6">
        <v>7</v>
      </c>
      <c r="O9" s="6">
        <v>3</v>
      </c>
      <c r="P9" s="6">
        <v>7</v>
      </c>
      <c r="Q9" s="6">
        <v>25</v>
      </c>
      <c r="R9" s="6">
        <v>8</v>
      </c>
      <c r="S9" s="6">
        <v>45</v>
      </c>
      <c r="T9" s="6">
        <v>3</v>
      </c>
      <c r="U9" s="6">
        <v>6</v>
      </c>
      <c r="V9" s="6">
        <v>6</v>
      </c>
      <c r="W9" s="6">
        <v>11</v>
      </c>
      <c r="X9" s="6">
        <v>7</v>
      </c>
      <c r="Y9" s="6">
        <v>54</v>
      </c>
      <c r="Z9" s="6">
        <v>5</v>
      </c>
      <c r="AA9" s="6">
        <v>19</v>
      </c>
      <c r="AB9" s="6">
        <v>11</v>
      </c>
      <c r="AC9" s="6">
        <v>11</v>
      </c>
      <c r="AD9" s="6">
        <v>5</v>
      </c>
      <c r="AE9" s="6">
        <v>26</v>
      </c>
      <c r="AF9" s="6">
        <v>6</v>
      </c>
      <c r="AG9" s="6">
        <v>47</v>
      </c>
      <c r="AH9" s="6">
        <v>14</v>
      </c>
      <c r="AI9" s="6">
        <v>15</v>
      </c>
      <c r="AJ9" s="6">
        <v>10</v>
      </c>
      <c r="AK9" s="6">
        <v>39</v>
      </c>
      <c r="AL9" s="6">
        <v>10</v>
      </c>
      <c r="AM9" s="6">
        <v>9</v>
      </c>
      <c r="AR9" s="6">
        <v>10</v>
      </c>
      <c r="AS9" s="6">
        <v>48</v>
      </c>
      <c r="AT9" s="6">
        <v>15</v>
      </c>
      <c r="AU9" s="6">
        <v>51</v>
      </c>
    </row>
    <row r="10" spans="1:51" s="6" customFormat="1" x14ac:dyDescent="0.2">
      <c r="A10" s="6" t="s">
        <v>24</v>
      </c>
      <c r="B10" s="9">
        <v>10</v>
      </c>
      <c r="C10" s="9">
        <v>48</v>
      </c>
      <c r="D10" s="6">
        <v>11</v>
      </c>
      <c r="E10" s="6">
        <v>33</v>
      </c>
      <c r="F10" s="6">
        <v>2</v>
      </c>
      <c r="G10" s="6">
        <v>57</v>
      </c>
      <c r="H10" s="6">
        <v>15</v>
      </c>
      <c r="I10" s="6">
        <v>17</v>
      </c>
      <c r="J10" s="6">
        <v>8</v>
      </c>
      <c r="K10" s="6">
        <v>44</v>
      </c>
      <c r="L10" s="6">
        <v>10</v>
      </c>
      <c r="M10" s="6">
        <v>23</v>
      </c>
      <c r="N10" s="6">
        <v>7</v>
      </c>
      <c r="O10" s="6">
        <v>35</v>
      </c>
      <c r="P10" s="6">
        <v>7</v>
      </c>
      <c r="Q10" s="6">
        <v>32</v>
      </c>
      <c r="R10" s="6">
        <v>9</v>
      </c>
      <c r="S10" s="6">
        <v>7</v>
      </c>
      <c r="T10" s="6">
        <v>3</v>
      </c>
      <c r="U10" s="6">
        <v>13</v>
      </c>
      <c r="V10" s="6">
        <v>6</v>
      </c>
      <c r="W10" s="6">
        <v>40</v>
      </c>
      <c r="X10" s="6">
        <v>8</v>
      </c>
      <c r="Y10" s="6">
        <v>1</v>
      </c>
      <c r="Z10" s="6">
        <v>6</v>
      </c>
      <c r="AA10" s="6">
        <v>2</v>
      </c>
      <c r="AB10" s="6">
        <v>11</v>
      </c>
      <c r="AC10" s="6">
        <v>18</v>
      </c>
      <c r="AD10" s="6">
        <v>5</v>
      </c>
      <c r="AE10" s="6">
        <v>32</v>
      </c>
      <c r="AF10" s="6">
        <v>7</v>
      </c>
      <c r="AG10" s="6">
        <v>26</v>
      </c>
      <c r="AH10" s="6">
        <v>15</v>
      </c>
      <c r="AI10" s="6">
        <v>27</v>
      </c>
      <c r="AJ10" s="6">
        <v>10</v>
      </c>
      <c r="AK10" s="6">
        <v>45</v>
      </c>
      <c r="AL10" s="6">
        <v>10</v>
      </c>
      <c r="AM10" s="6">
        <v>16</v>
      </c>
      <c r="AR10" s="6">
        <v>10</v>
      </c>
      <c r="AS10" s="6">
        <v>58</v>
      </c>
      <c r="AT10" s="6">
        <v>15</v>
      </c>
      <c r="AU10" s="6">
        <v>59</v>
      </c>
    </row>
    <row r="11" spans="1:51" s="6" customFormat="1" x14ac:dyDescent="0.2">
      <c r="A11" s="6" t="s">
        <v>23</v>
      </c>
      <c r="B11" s="9">
        <v>10</v>
      </c>
      <c r="C11" s="9">
        <v>54</v>
      </c>
      <c r="D11" s="64"/>
      <c r="E11" s="64"/>
      <c r="F11" s="6">
        <v>3</v>
      </c>
      <c r="G11" s="6">
        <v>5</v>
      </c>
      <c r="H11" s="64"/>
      <c r="I11" s="64"/>
      <c r="J11" s="6">
        <v>9</v>
      </c>
      <c r="K11" s="6">
        <v>3</v>
      </c>
      <c r="L11" s="6">
        <v>10</v>
      </c>
      <c r="M11" s="6">
        <v>30</v>
      </c>
      <c r="N11" s="64"/>
      <c r="O11" s="64"/>
      <c r="P11" s="6">
        <v>7</v>
      </c>
      <c r="Q11" s="6">
        <v>40</v>
      </c>
      <c r="R11" s="64"/>
      <c r="S11" s="64"/>
      <c r="T11" s="6">
        <v>3</v>
      </c>
      <c r="U11" s="6">
        <v>20</v>
      </c>
      <c r="V11" s="64"/>
      <c r="W11" s="64"/>
      <c r="X11" s="8">
        <v>8</v>
      </c>
      <c r="Y11" s="8">
        <v>6</v>
      </c>
      <c r="Z11" s="64"/>
      <c r="AA11" s="64"/>
      <c r="AB11" s="7">
        <v>11</v>
      </c>
      <c r="AC11" s="7">
        <v>25</v>
      </c>
      <c r="AD11" s="6">
        <v>5</v>
      </c>
      <c r="AE11" s="6">
        <v>39</v>
      </c>
      <c r="AF11" s="64"/>
      <c r="AG11" s="64"/>
      <c r="AH11" s="64"/>
      <c r="AI11" s="64"/>
      <c r="AR11" s="6">
        <v>11</v>
      </c>
      <c r="AS11" s="6">
        <v>12</v>
      </c>
      <c r="AT11" s="6">
        <v>16</v>
      </c>
      <c r="AU11" s="6">
        <v>15</v>
      </c>
    </row>
    <row r="12" spans="1:51" s="6" customFormat="1" x14ac:dyDescent="0.2">
      <c r="A12" s="6" t="s">
        <v>24</v>
      </c>
      <c r="B12" s="9">
        <v>10</v>
      </c>
      <c r="C12" s="9">
        <v>58</v>
      </c>
      <c r="D12" s="64"/>
      <c r="E12" s="64"/>
      <c r="F12" s="6">
        <v>3</v>
      </c>
      <c r="G12" s="6">
        <v>13</v>
      </c>
      <c r="H12" s="64"/>
      <c r="I12" s="64"/>
      <c r="J12" s="6">
        <v>9</v>
      </c>
      <c r="K12" s="6">
        <v>16</v>
      </c>
      <c r="L12" s="6">
        <v>10</v>
      </c>
      <c r="M12" s="6">
        <v>37</v>
      </c>
      <c r="N12" s="64"/>
      <c r="O12" s="64"/>
      <c r="P12" s="6">
        <v>7</v>
      </c>
      <c r="Q12" s="6">
        <v>47</v>
      </c>
      <c r="R12" s="64"/>
      <c r="S12" s="64"/>
      <c r="T12" s="6">
        <v>3</v>
      </c>
      <c r="U12" s="6">
        <v>27</v>
      </c>
      <c r="V12" s="64"/>
      <c r="W12" s="64"/>
      <c r="X12" s="8">
        <v>8</v>
      </c>
      <c r="Y12" s="8">
        <v>40</v>
      </c>
      <c r="Z12" s="64"/>
      <c r="AA12" s="64"/>
      <c r="AB12" s="7">
        <v>11</v>
      </c>
      <c r="AC12" s="7">
        <v>34</v>
      </c>
      <c r="AD12" s="6">
        <v>5</v>
      </c>
      <c r="AE12" s="6">
        <v>48</v>
      </c>
      <c r="AF12" s="64"/>
      <c r="AG12" s="64"/>
      <c r="AH12" s="64"/>
      <c r="AI12" s="64"/>
      <c r="AR12" s="6">
        <v>11</v>
      </c>
      <c r="AS12" s="6">
        <v>22</v>
      </c>
      <c r="AT12" s="6">
        <v>16</v>
      </c>
      <c r="AU12" s="6">
        <v>32</v>
      </c>
    </row>
    <row r="13" spans="1:51" s="6" customFormat="1" x14ac:dyDescent="0.2">
      <c r="A13" s="6" t="s">
        <v>23</v>
      </c>
      <c r="B13" s="9">
        <v>11</v>
      </c>
      <c r="C13" s="9">
        <v>3</v>
      </c>
      <c r="D13" s="64"/>
      <c r="E13" s="64"/>
      <c r="F13" s="6">
        <v>3</v>
      </c>
      <c r="G13" s="6">
        <v>24</v>
      </c>
      <c r="H13" s="64"/>
      <c r="I13" s="64"/>
      <c r="J13" s="9"/>
      <c r="K13" s="9"/>
      <c r="L13" s="6">
        <v>10</v>
      </c>
      <c r="M13" s="6">
        <v>46</v>
      </c>
      <c r="N13" s="64"/>
      <c r="O13" s="64"/>
      <c r="P13" s="6">
        <v>7</v>
      </c>
      <c r="Q13" s="6">
        <v>56</v>
      </c>
      <c r="R13" s="64"/>
      <c r="S13" s="64"/>
      <c r="T13" s="6">
        <v>3</v>
      </c>
      <c r="U13" s="6">
        <v>35</v>
      </c>
      <c r="V13" s="64"/>
      <c r="W13" s="64"/>
      <c r="X13" s="64"/>
      <c r="Y13" s="64"/>
      <c r="Z13" s="64"/>
      <c r="AA13" s="64"/>
      <c r="AB13" s="7">
        <v>11</v>
      </c>
      <c r="AC13" s="7">
        <v>42</v>
      </c>
      <c r="AD13" s="6">
        <v>5</v>
      </c>
      <c r="AE13" s="6">
        <v>57</v>
      </c>
      <c r="AF13" s="64"/>
      <c r="AG13" s="64"/>
      <c r="AH13" s="64"/>
      <c r="AI13" s="64"/>
      <c r="AR13" s="6">
        <v>11</v>
      </c>
      <c r="AS13" s="6">
        <v>30</v>
      </c>
      <c r="AT13" s="6">
        <v>16</v>
      </c>
      <c r="AU13" s="6">
        <v>41</v>
      </c>
    </row>
    <row r="14" spans="1:51" s="6" customFormat="1" x14ac:dyDescent="0.2">
      <c r="A14" s="6" t="s">
        <v>24</v>
      </c>
      <c r="B14" s="9">
        <v>11</v>
      </c>
      <c r="C14" s="9">
        <v>8</v>
      </c>
      <c r="D14" s="64"/>
      <c r="E14" s="64"/>
      <c r="F14" s="6">
        <v>3</v>
      </c>
      <c r="G14" s="6">
        <v>34</v>
      </c>
      <c r="H14" s="64"/>
      <c r="I14" s="64"/>
      <c r="J14" s="9"/>
      <c r="K14" s="9"/>
      <c r="L14" s="6">
        <v>10</v>
      </c>
      <c r="M14" s="6">
        <v>56</v>
      </c>
      <c r="N14" s="64"/>
      <c r="O14" s="64"/>
      <c r="P14" s="6">
        <v>8</v>
      </c>
      <c r="Q14" s="6">
        <v>5</v>
      </c>
      <c r="R14" s="64"/>
      <c r="S14" s="64"/>
      <c r="T14" s="6">
        <v>3</v>
      </c>
      <c r="U14" s="6">
        <v>47</v>
      </c>
      <c r="V14" s="64"/>
      <c r="W14" s="64"/>
      <c r="X14" s="64"/>
      <c r="Y14" s="64"/>
      <c r="Z14" s="64"/>
      <c r="AA14" s="64"/>
      <c r="AB14" s="7">
        <v>11</v>
      </c>
      <c r="AC14" s="7">
        <v>51</v>
      </c>
      <c r="AD14" s="6">
        <v>6</v>
      </c>
      <c r="AE14" s="6">
        <v>14</v>
      </c>
      <c r="AF14" s="64"/>
      <c r="AG14" s="64"/>
      <c r="AH14" s="64"/>
      <c r="AI14" s="64"/>
      <c r="AR14" s="6">
        <v>11</v>
      </c>
      <c r="AS14" s="6">
        <v>35</v>
      </c>
      <c r="AT14" s="6">
        <v>16</v>
      </c>
      <c r="AU14" s="6">
        <v>52</v>
      </c>
    </row>
    <row r="15" spans="1:51" x14ac:dyDescent="0.2">
      <c r="A15" t="s">
        <v>33</v>
      </c>
      <c r="T15" s="6"/>
      <c r="U15" s="6"/>
      <c r="V15" s="6"/>
      <c r="W15" s="6"/>
      <c r="AJ15">
        <v>9</v>
      </c>
      <c r="AK15">
        <v>57</v>
      </c>
      <c r="AL15">
        <v>9</v>
      </c>
      <c r="AM15">
        <v>5</v>
      </c>
      <c r="AN15">
        <v>12</v>
      </c>
      <c r="AO15">
        <v>48</v>
      </c>
      <c r="AP15">
        <v>6</v>
      </c>
      <c r="AQ15">
        <v>24</v>
      </c>
      <c r="AR15">
        <v>10</v>
      </c>
      <c r="AS15">
        <v>6</v>
      </c>
      <c r="AT15">
        <v>15</v>
      </c>
      <c r="AU15">
        <v>17</v>
      </c>
      <c r="AV15">
        <v>13</v>
      </c>
      <c r="AW15">
        <v>11</v>
      </c>
    </row>
    <row r="16" spans="1:51" x14ac:dyDescent="0.2">
      <c r="A16" t="s">
        <v>34</v>
      </c>
      <c r="AJ16">
        <v>10</v>
      </c>
      <c r="AK16">
        <v>8</v>
      </c>
      <c r="AL16">
        <v>9</v>
      </c>
      <c r="AM16">
        <v>12</v>
      </c>
      <c r="AN16">
        <v>12</v>
      </c>
      <c r="AO16">
        <v>51</v>
      </c>
      <c r="AP16">
        <v>6</v>
      </c>
      <c r="AQ16">
        <v>30</v>
      </c>
      <c r="AR16">
        <v>10</v>
      </c>
      <c r="AS16">
        <v>18</v>
      </c>
      <c r="AT16">
        <v>15</v>
      </c>
      <c r="AU16">
        <v>34</v>
      </c>
      <c r="AV16">
        <v>13</v>
      </c>
      <c r="AW16">
        <v>16</v>
      </c>
      <c r="AX16" s="59"/>
      <c r="AY16" s="59"/>
    </row>
    <row r="17" spans="1:51" x14ac:dyDescent="0.2">
      <c r="A17" t="s">
        <v>35</v>
      </c>
      <c r="AL17">
        <v>9</v>
      </c>
      <c r="AM17">
        <v>14</v>
      </c>
      <c r="AN17">
        <v>12</v>
      </c>
      <c r="AO17">
        <v>54</v>
      </c>
      <c r="AP17">
        <v>6</v>
      </c>
      <c r="AQ17">
        <v>32</v>
      </c>
      <c r="AR17">
        <v>10</v>
      </c>
      <c r="AS17">
        <v>22</v>
      </c>
      <c r="AV17">
        <v>13</v>
      </c>
      <c r="AW17">
        <v>18</v>
      </c>
      <c r="AX17" s="59"/>
      <c r="AY17" s="59"/>
    </row>
    <row r="18" spans="1:51" x14ac:dyDescent="0.2">
      <c r="A18" t="s">
        <v>36</v>
      </c>
      <c r="AL18">
        <v>9</v>
      </c>
      <c r="AM18">
        <v>24</v>
      </c>
      <c r="AN18">
        <v>13</v>
      </c>
      <c r="AO18">
        <v>1</v>
      </c>
      <c r="AP18">
        <v>6</v>
      </c>
      <c r="AQ18">
        <v>38</v>
      </c>
      <c r="AR18">
        <v>10</v>
      </c>
      <c r="AS18">
        <v>28</v>
      </c>
      <c r="AV18">
        <v>13</v>
      </c>
      <c r="AW18">
        <v>23</v>
      </c>
    </row>
    <row r="19" spans="1:51" x14ac:dyDescent="0.2">
      <c r="A19" t="s">
        <v>37</v>
      </c>
      <c r="AV19">
        <v>13</v>
      </c>
      <c r="AW19">
        <v>40</v>
      </c>
    </row>
    <row r="20" spans="1:51" x14ac:dyDescent="0.2">
      <c r="A20" t="s">
        <v>38</v>
      </c>
      <c r="AV20">
        <v>13</v>
      </c>
      <c r="AW20">
        <v>46</v>
      </c>
    </row>
    <row r="21" spans="1:51" x14ac:dyDescent="0.2">
      <c r="A21" t="s">
        <v>39</v>
      </c>
      <c r="AV21">
        <v>13</v>
      </c>
      <c r="AW21">
        <v>48</v>
      </c>
    </row>
    <row r="22" spans="1:51" x14ac:dyDescent="0.2">
      <c r="A22" t="s">
        <v>40</v>
      </c>
      <c r="AV22">
        <v>13</v>
      </c>
      <c r="AW22">
        <v>54</v>
      </c>
    </row>
    <row r="23" spans="1:51" x14ac:dyDescent="0.2">
      <c r="A23" t="s">
        <v>41</v>
      </c>
      <c r="AL23">
        <v>6</v>
      </c>
      <c r="AM23">
        <v>0</v>
      </c>
    </row>
    <row r="24" spans="1:51" x14ac:dyDescent="0.2">
      <c r="A24" t="s">
        <v>42</v>
      </c>
      <c r="AL24">
        <v>6</v>
      </c>
      <c r="AM24">
        <v>11</v>
      </c>
    </row>
    <row r="26" spans="1:51" x14ac:dyDescent="0.2">
      <c r="A26" s="13" t="s">
        <v>62</v>
      </c>
      <c r="B26" s="65" t="s">
        <v>62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</row>
    <row r="27" spans="1:51" x14ac:dyDescent="0.2">
      <c r="A27" t="s">
        <v>21</v>
      </c>
      <c r="B27" s="59">
        <v>1</v>
      </c>
      <c r="C27" s="59"/>
      <c r="D27" s="59">
        <f>B27+1</f>
        <v>2</v>
      </c>
      <c r="E27" s="59"/>
      <c r="F27" s="59">
        <f>D27+1</f>
        <v>3</v>
      </c>
      <c r="G27" s="59"/>
      <c r="H27" s="59">
        <f>F27+1</f>
        <v>4</v>
      </c>
      <c r="I27" s="59"/>
      <c r="J27" s="59">
        <f>H27+1</f>
        <v>5</v>
      </c>
      <c r="K27" s="59"/>
      <c r="L27" s="59">
        <f>J27+1</f>
        <v>6</v>
      </c>
      <c r="M27" s="59"/>
      <c r="N27" s="59">
        <f>L27+1</f>
        <v>7</v>
      </c>
      <c r="O27" s="59"/>
      <c r="P27" s="59">
        <f>N27+1</f>
        <v>8</v>
      </c>
      <c r="Q27" s="59"/>
      <c r="R27" s="59">
        <f>P27+1</f>
        <v>9</v>
      </c>
      <c r="S27" s="59"/>
      <c r="T27" s="59">
        <f>R27+1</f>
        <v>10</v>
      </c>
      <c r="U27" s="59"/>
      <c r="V27" s="59">
        <f>T27+1</f>
        <v>11</v>
      </c>
      <c r="W27" s="59"/>
      <c r="X27" s="59">
        <f>V27+1</f>
        <v>12</v>
      </c>
      <c r="Y27" s="59"/>
      <c r="Z27" s="59">
        <f>X27+1</f>
        <v>13</v>
      </c>
      <c r="AA27" s="59"/>
      <c r="AB27" s="59">
        <f>Z27+1</f>
        <v>14</v>
      </c>
      <c r="AC27" s="59"/>
      <c r="AD27" s="59">
        <f>AB27+1</f>
        <v>15</v>
      </c>
      <c r="AE27" s="59"/>
      <c r="AF27" s="59">
        <f>AD27+1</f>
        <v>16</v>
      </c>
      <c r="AG27" s="59"/>
      <c r="AH27" s="59">
        <f>AF27+1</f>
        <v>17</v>
      </c>
      <c r="AI27" s="59"/>
      <c r="AJ27" s="59">
        <f>AH27+1</f>
        <v>18</v>
      </c>
      <c r="AK27" s="59"/>
      <c r="AL27" s="59">
        <f>AJ27+1</f>
        <v>19</v>
      </c>
      <c r="AM27" s="59"/>
      <c r="AN27" s="59">
        <f>AL27+1</f>
        <v>20</v>
      </c>
      <c r="AO27" s="59"/>
      <c r="AP27" s="59">
        <f>AN27+1</f>
        <v>21</v>
      </c>
      <c r="AQ27" s="59"/>
      <c r="AR27" s="59">
        <f>AP27+1</f>
        <v>22</v>
      </c>
      <c r="AS27" s="59"/>
      <c r="AT27" s="59">
        <f>AR27+1</f>
        <v>23</v>
      </c>
      <c r="AU27" s="59"/>
      <c r="AV27" s="59">
        <f>AT27+1</f>
        <v>24</v>
      </c>
      <c r="AW27" s="59"/>
    </row>
    <row r="28" spans="1:51" s="18" customFormat="1" x14ac:dyDescent="0.2">
      <c r="A28" s="18" t="s">
        <v>43</v>
      </c>
      <c r="B28" s="19">
        <v>497</v>
      </c>
      <c r="C28" s="19"/>
      <c r="D28" s="19">
        <v>425</v>
      </c>
      <c r="E28" s="19"/>
      <c r="F28" s="20">
        <v>507</v>
      </c>
      <c r="G28" s="20"/>
      <c r="H28" s="19">
        <v>505</v>
      </c>
      <c r="I28" s="19"/>
      <c r="J28" s="19">
        <v>416</v>
      </c>
      <c r="K28" s="19"/>
      <c r="L28" s="19">
        <v>479</v>
      </c>
      <c r="M28" s="19"/>
      <c r="N28" s="19">
        <v>356</v>
      </c>
      <c r="O28" s="19"/>
      <c r="P28" s="19">
        <v>326</v>
      </c>
      <c r="Q28" s="19"/>
      <c r="R28" s="19">
        <v>327</v>
      </c>
      <c r="S28" s="19"/>
      <c r="T28" s="20">
        <v>327</v>
      </c>
      <c r="U28" s="20"/>
      <c r="V28" s="20">
        <v>380</v>
      </c>
      <c r="W28" s="20"/>
      <c r="X28" s="20">
        <v>356</v>
      </c>
      <c r="Y28" s="20"/>
      <c r="Z28" s="20">
        <v>340</v>
      </c>
      <c r="AA28" s="20"/>
      <c r="AB28" s="19">
        <v>385</v>
      </c>
      <c r="AC28" s="19"/>
      <c r="AD28" s="19"/>
      <c r="AE28" s="19"/>
      <c r="AF28" s="19">
        <v>323</v>
      </c>
      <c r="AG28" s="19"/>
      <c r="AH28" s="19">
        <v>327</v>
      </c>
      <c r="AI28" s="19"/>
      <c r="AJ28" s="19">
        <v>335</v>
      </c>
      <c r="AK28" s="19"/>
      <c r="AL28" s="19">
        <v>538</v>
      </c>
      <c r="AM28" s="19"/>
      <c r="AN28" s="19">
        <v>442</v>
      </c>
      <c r="AO28" s="19"/>
      <c r="AP28" s="20">
        <v>385</v>
      </c>
      <c r="AQ28" s="20"/>
      <c r="AR28" s="19">
        <v>367</v>
      </c>
      <c r="AS28" s="19"/>
      <c r="AT28" s="19">
        <v>341</v>
      </c>
      <c r="AU28" s="19"/>
      <c r="AV28" s="19">
        <v>376</v>
      </c>
      <c r="AW28" s="19"/>
    </row>
    <row r="29" spans="1:51" s="6" customFormat="1" x14ac:dyDescent="0.2">
      <c r="A29" s="6" t="s">
        <v>44</v>
      </c>
      <c r="B29" s="4"/>
      <c r="C29" s="4"/>
      <c r="D29" s="4">
        <f>D3*60+E3</f>
        <v>625</v>
      </c>
      <c r="E29" s="4"/>
      <c r="F29" s="17">
        <f>F3*60+G3</f>
        <v>149</v>
      </c>
      <c r="G29" s="17"/>
      <c r="H29" s="4">
        <f>H3*60+I3</f>
        <v>853</v>
      </c>
      <c r="I29" s="4"/>
      <c r="J29" s="4">
        <f>J3*60+K3</f>
        <v>485</v>
      </c>
      <c r="K29" s="4"/>
      <c r="L29" s="4">
        <f>L3*60+M3</f>
        <v>588</v>
      </c>
      <c r="M29" s="4"/>
      <c r="N29" s="4">
        <f>N3*60+O3</f>
        <v>395</v>
      </c>
      <c r="O29" s="4"/>
      <c r="P29" s="4">
        <f>P3*60+Q3</f>
        <v>419</v>
      </c>
      <c r="Q29" s="4"/>
      <c r="R29" s="4">
        <f>R3*60+S3</f>
        <v>499</v>
      </c>
      <c r="S29" s="4"/>
      <c r="T29" s="17">
        <f>T3*60+U3</f>
        <v>160</v>
      </c>
      <c r="U29" s="17"/>
      <c r="V29" s="17">
        <f>V3*60+W3</f>
        <v>343</v>
      </c>
      <c r="W29" s="17"/>
      <c r="X29" s="17">
        <f>X3*60+Y3</f>
        <v>11</v>
      </c>
      <c r="Y29" s="17"/>
      <c r="Z29" s="17">
        <f>Z3*60+AA3</f>
        <v>288</v>
      </c>
      <c r="AA29" s="17"/>
      <c r="AB29" s="4">
        <f>AB3*60+AC3</f>
        <v>646</v>
      </c>
      <c r="AC29" s="4"/>
      <c r="AD29" s="4">
        <f>AD3*60+AE3</f>
        <v>309</v>
      </c>
      <c r="AE29" s="4"/>
      <c r="AF29" s="4">
        <f>AF3*60+AG3</f>
        <v>382</v>
      </c>
      <c r="AG29" s="4"/>
      <c r="AH29" s="4">
        <f>AH3*60+AI3</f>
        <v>535</v>
      </c>
      <c r="AI29" s="4"/>
      <c r="AJ29" s="4"/>
      <c r="AK29" s="4"/>
      <c r="AL29" s="4">
        <f>AL3*60+AM3</f>
        <v>573</v>
      </c>
      <c r="AM29" s="4"/>
      <c r="AN29" s="4">
        <f>AN3*60+AO3</f>
        <v>798</v>
      </c>
      <c r="AO29" s="4"/>
      <c r="AP29" s="17">
        <f>AP3*60+AQ3</f>
        <v>365</v>
      </c>
      <c r="AQ29" s="17"/>
      <c r="AR29" s="4"/>
      <c r="AS29" s="4"/>
      <c r="AT29" s="4"/>
      <c r="AU29" s="4"/>
      <c r="AV29" s="4"/>
      <c r="AW29" s="4"/>
    </row>
    <row r="30" spans="1:51" s="18" customFormat="1" x14ac:dyDescent="0.2">
      <c r="A30" s="18" t="s">
        <v>69</v>
      </c>
      <c r="B30" s="18">
        <v>1607</v>
      </c>
      <c r="D30" s="18">
        <v>437</v>
      </c>
      <c r="F30" s="18">
        <v>508</v>
      </c>
      <c r="H30" s="18">
        <v>517</v>
      </c>
      <c r="J30" s="18">
        <v>427</v>
      </c>
      <c r="L30" s="18">
        <v>493</v>
      </c>
      <c r="N30" s="18">
        <v>367</v>
      </c>
      <c r="P30" s="18">
        <v>339</v>
      </c>
      <c r="R30" s="18">
        <v>338</v>
      </c>
      <c r="T30" s="18">
        <v>338</v>
      </c>
      <c r="V30" s="18">
        <v>390</v>
      </c>
      <c r="X30" s="18">
        <v>808</v>
      </c>
      <c r="Z30" s="18">
        <v>351</v>
      </c>
      <c r="AB30" s="18">
        <v>398</v>
      </c>
      <c r="AD30" s="18">
        <v>340</v>
      </c>
      <c r="AF30" s="18">
        <v>333</v>
      </c>
      <c r="AH30" s="18">
        <v>630</v>
      </c>
      <c r="AJ30" s="18">
        <v>342</v>
      </c>
      <c r="AL30" s="18">
        <v>549</v>
      </c>
      <c r="AN30" s="18">
        <v>454</v>
      </c>
      <c r="AP30" s="18">
        <v>425</v>
      </c>
      <c r="AR30" s="18">
        <v>371</v>
      </c>
      <c r="AT30" s="18">
        <v>348</v>
      </c>
      <c r="AV30" s="18">
        <v>389</v>
      </c>
    </row>
    <row r="31" spans="1:51" s="6" customFormat="1" x14ac:dyDescent="0.2">
      <c r="A31" s="6" t="s">
        <v>45</v>
      </c>
      <c r="B31" s="4">
        <f>B4*60+C4</f>
        <v>633</v>
      </c>
      <c r="C31" s="4"/>
      <c r="D31" s="4">
        <f>D4*60+E4</f>
        <v>638</v>
      </c>
      <c r="E31" s="4"/>
      <c r="F31" s="4">
        <f>F4*60+G4</f>
        <v>151</v>
      </c>
      <c r="G31" s="4"/>
      <c r="H31" s="4">
        <f>H4*60+I4</f>
        <v>866</v>
      </c>
      <c r="I31" s="4"/>
      <c r="J31" s="4">
        <f>J4*60+K4</f>
        <v>497</v>
      </c>
      <c r="K31" s="4"/>
      <c r="L31" s="4">
        <f>L4*60+M4</f>
        <v>602</v>
      </c>
      <c r="M31" s="4"/>
      <c r="N31" s="4">
        <f>N4*60+O4</f>
        <v>407</v>
      </c>
      <c r="O31" s="4"/>
      <c r="P31" s="4">
        <f>P4*60+Q4</f>
        <v>431</v>
      </c>
      <c r="Q31" s="4"/>
      <c r="R31" s="4">
        <f>R4*60+S4</f>
        <v>510</v>
      </c>
      <c r="S31" s="4"/>
      <c r="T31" s="4">
        <f>T4*60+U4</f>
        <v>171</v>
      </c>
      <c r="U31" s="4"/>
      <c r="V31" s="4">
        <f>V4*60+W4</f>
        <v>354</v>
      </c>
      <c r="W31" s="4"/>
      <c r="X31" s="4">
        <f>X4*60+Y4</f>
        <v>462</v>
      </c>
      <c r="Y31" s="4"/>
      <c r="Z31" s="4">
        <f>Z4*60+AA4</f>
        <v>300</v>
      </c>
      <c r="AA31" s="4"/>
      <c r="AB31" s="4">
        <f>AB4*60+AC4</f>
        <v>659</v>
      </c>
      <c r="AC31" s="4"/>
      <c r="AD31" s="4">
        <f>AD4*60+AE4</f>
        <v>310</v>
      </c>
      <c r="AE31" s="4"/>
      <c r="AF31" s="4">
        <f>AF4*60+AG4</f>
        <v>391</v>
      </c>
      <c r="AG31" s="4"/>
      <c r="AH31" s="4">
        <f>AH4*60+AI4</f>
        <v>838</v>
      </c>
      <c r="AI31" s="4"/>
      <c r="AJ31" s="4">
        <f>AJ4*60+AK4</f>
        <v>614</v>
      </c>
      <c r="AK31" s="4"/>
      <c r="AL31" s="4">
        <f>AL4*60+AM4</f>
        <v>585</v>
      </c>
      <c r="AM31" s="4"/>
      <c r="AN31" s="4">
        <f>AN4*60+AO4</f>
        <v>809</v>
      </c>
      <c r="AO31" s="4"/>
      <c r="AP31" s="4">
        <f>AP4*60+AQ4</f>
        <v>404</v>
      </c>
      <c r="AQ31" s="4"/>
      <c r="AR31" s="4">
        <f>AR4*60+AS4</f>
        <v>635</v>
      </c>
      <c r="AS31" s="4"/>
      <c r="AT31" s="4">
        <f>AT4*60+AU4</f>
        <v>941</v>
      </c>
      <c r="AU31" s="4"/>
      <c r="AV31" s="4">
        <f>AV4*60+AW4</f>
        <v>852</v>
      </c>
      <c r="AW31" s="4"/>
    </row>
    <row r="32" spans="1:51" s="6" customFormat="1" x14ac:dyDescent="0.2">
      <c r="A32" s="6" t="s">
        <v>46</v>
      </c>
      <c r="B32" s="4"/>
      <c r="C32" s="4"/>
      <c r="D32" s="4">
        <f>D7*60+E7</f>
        <v>643</v>
      </c>
      <c r="E32" s="4"/>
      <c r="F32" s="4">
        <f t="shared" ref="F32:F39" si="0">F7*60+G7</f>
        <v>155</v>
      </c>
      <c r="G32" s="4"/>
      <c r="H32" s="4">
        <f>H7*60+I7</f>
        <v>870</v>
      </c>
      <c r="I32" s="4"/>
      <c r="J32" s="4">
        <f t="shared" ref="J32:J37" si="1">J7*60+K7</f>
        <v>503</v>
      </c>
      <c r="K32" s="4"/>
      <c r="L32" s="4">
        <f t="shared" ref="L32:L39" si="2">L7*60+M7</f>
        <v>607</v>
      </c>
      <c r="M32" s="4"/>
      <c r="N32" s="4">
        <f>N7*60+O7</f>
        <v>412</v>
      </c>
      <c r="O32" s="4"/>
      <c r="P32" s="4">
        <f t="shared" ref="P32:P39" si="3">P7*60+Q7</f>
        <v>437</v>
      </c>
      <c r="Q32" s="4"/>
      <c r="R32" s="4">
        <f>R7*60+S7</f>
        <v>516</v>
      </c>
      <c r="S32" s="4"/>
      <c r="T32" s="4">
        <f t="shared" ref="T32:T39" si="4">T7*60+U7</f>
        <v>177</v>
      </c>
      <c r="U32" s="4"/>
      <c r="V32" s="4">
        <f>V7*60+W7</f>
        <v>361</v>
      </c>
      <c r="W32" s="4"/>
      <c r="X32" s="4">
        <f t="shared" ref="X32:X37" si="5">X7*60+Y7</f>
        <v>466</v>
      </c>
      <c r="Y32" s="4"/>
      <c r="Z32" s="4">
        <f>Z7*60+AA7</f>
        <v>303</v>
      </c>
      <c r="AA32" s="4"/>
      <c r="AB32" s="4">
        <f t="shared" ref="AB32:AB39" si="6">AB7*60+AC7</f>
        <v>663</v>
      </c>
      <c r="AC32" s="4"/>
      <c r="AD32" s="4">
        <f t="shared" ref="AD32:AD39" si="7">AD7*60+AE7</f>
        <v>314</v>
      </c>
      <c r="AE32" s="4"/>
      <c r="AF32" s="4">
        <f>AF7*60+AG7</f>
        <v>396</v>
      </c>
      <c r="AG32" s="4"/>
      <c r="AH32" s="4">
        <f>AH7*60+AI7</f>
        <v>843</v>
      </c>
      <c r="AI32" s="4"/>
      <c r="AJ32" s="4">
        <f>AJ7*60+AK7</f>
        <v>618</v>
      </c>
      <c r="AK32" s="4"/>
      <c r="AL32" s="4"/>
      <c r="AM32" s="4"/>
      <c r="AN32" s="4"/>
      <c r="AO32" s="4"/>
      <c r="AP32" s="4"/>
      <c r="AQ32" s="4"/>
      <c r="AR32" s="4">
        <f t="shared" ref="AR32:AR43" si="8">AR7*60+AS7</f>
        <v>639</v>
      </c>
      <c r="AS32" s="4"/>
      <c r="AT32" s="4"/>
      <c r="AU32" s="4"/>
      <c r="AV32" s="4"/>
      <c r="AW32" s="4"/>
    </row>
    <row r="33" spans="1:51" s="6" customFormat="1" x14ac:dyDescent="0.2">
      <c r="A33" s="6" t="s">
        <v>47</v>
      </c>
      <c r="B33" s="4"/>
      <c r="C33" s="4"/>
      <c r="D33" s="4">
        <f>D8*60+E8</f>
        <v>644</v>
      </c>
      <c r="E33" s="4"/>
      <c r="F33" s="4">
        <f t="shared" si="0"/>
        <v>156</v>
      </c>
      <c r="G33" s="4"/>
      <c r="H33" s="4">
        <f>H8*60+I8</f>
        <v>871</v>
      </c>
      <c r="I33" s="4"/>
      <c r="J33" s="4">
        <f t="shared" si="1"/>
        <v>505</v>
      </c>
      <c r="K33" s="4"/>
      <c r="L33" s="4">
        <f t="shared" si="2"/>
        <v>608</v>
      </c>
      <c r="M33" s="4"/>
      <c r="N33" s="4">
        <f>N8*60+O8</f>
        <v>413</v>
      </c>
      <c r="O33" s="4"/>
      <c r="P33" s="4">
        <f t="shared" si="3"/>
        <v>438</v>
      </c>
      <c r="Q33" s="4"/>
      <c r="R33" s="4">
        <f>R8*60+S8</f>
        <v>517</v>
      </c>
      <c r="S33" s="4"/>
      <c r="T33" s="4">
        <f t="shared" si="4"/>
        <v>178</v>
      </c>
      <c r="U33" s="4"/>
      <c r="V33" s="4">
        <f>V8*60+W8</f>
        <v>362</v>
      </c>
      <c r="W33" s="4"/>
      <c r="X33" s="4">
        <f t="shared" si="5"/>
        <v>467</v>
      </c>
      <c r="Y33" s="4"/>
      <c r="Z33" s="4">
        <f>Z8*60+AA8</f>
        <v>304</v>
      </c>
      <c r="AA33" s="4"/>
      <c r="AB33" s="4">
        <f t="shared" si="6"/>
        <v>664</v>
      </c>
      <c r="AC33" s="4"/>
      <c r="AD33" s="4">
        <f t="shared" si="7"/>
        <v>315</v>
      </c>
      <c r="AE33" s="4"/>
      <c r="AF33" s="4">
        <f>AF8*60+AG8</f>
        <v>397</v>
      </c>
      <c r="AG33" s="4"/>
      <c r="AH33" s="4">
        <f>AH8*60+AI8</f>
        <v>845</v>
      </c>
      <c r="AI33" s="4"/>
      <c r="AJ33" s="4">
        <f>AJ8*60+AK8</f>
        <v>619</v>
      </c>
      <c r="AK33" s="4"/>
      <c r="AL33" s="4"/>
      <c r="AM33" s="4"/>
      <c r="AN33" s="4"/>
      <c r="AO33" s="4"/>
      <c r="AP33" s="4"/>
      <c r="AQ33" s="4"/>
      <c r="AR33" s="4">
        <f t="shared" si="8"/>
        <v>640</v>
      </c>
      <c r="AS33" s="4"/>
      <c r="AT33" s="4"/>
      <c r="AU33" s="4"/>
      <c r="AV33" s="4"/>
      <c r="AW33" s="4"/>
    </row>
    <row r="34" spans="1:51" s="6" customFormat="1" x14ac:dyDescent="0.2">
      <c r="A34" s="6" t="s">
        <v>48</v>
      </c>
      <c r="B34" s="4">
        <f t="shared" ref="B34:B39" si="9">B9*60+C9</f>
        <v>642</v>
      </c>
      <c r="C34" s="4"/>
      <c r="D34" s="4">
        <f>D9*60+E9</f>
        <v>656</v>
      </c>
      <c r="E34" s="4"/>
      <c r="F34" s="4">
        <f t="shared" si="0"/>
        <v>167</v>
      </c>
      <c r="G34" s="4"/>
      <c r="H34" s="4">
        <f>H9*60+I9</f>
        <v>883</v>
      </c>
      <c r="I34" s="4"/>
      <c r="J34" s="4">
        <f t="shared" si="1"/>
        <v>515</v>
      </c>
      <c r="K34" s="4"/>
      <c r="L34" s="4">
        <f t="shared" si="2"/>
        <v>616</v>
      </c>
      <c r="M34" s="4"/>
      <c r="N34" s="4">
        <f>N9*60+O9</f>
        <v>423</v>
      </c>
      <c r="O34" s="4"/>
      <c r="P34" s="4">
        <f t="shared" si="3"/>
        <v>445</v>
      </c>
      <c r="Q34" s="4"/>
      <c r="R34" s="4">
        <f>R9*60+S9</f>
        <v>525</v>
      </c>
      <c r="S34" s="4"/>
      <c r="T34" s="4">
        <f t="shared" si="4"/>
        <v>186</v>
      </c>
      <c r="U34" s="4"/>
      <c r="V34" s="4">
        <f>V9*60+W9</f>
        <v>371</v>
      </c>
      <c r="W34" s="4"/>
      <c r="X34" s="4">
        <f t="shared" si="5"/>
        <v>474</v>
      </c>
      <c r="Y34" s="4"/>
      <c r="Z34" s="4">
        <f>Z9*60+AA9</f>
        <v>319</v>
      </c>
      <c r="AA34" s="4"/>
      <c r="AB34" s="4">
        <f t="shared" si="6"/>
        <v>671</v>
      </c>
      <c r="AC34" s="4"/>
      <c r="AD34" s="4">
        <f t="shared" si="7"/>
        <v>326</v>
      </c>
      <c r="AE34" s="4"/>
      <c r="AF34" s="4">
        <f>AF9*60+AG9</f>
        <v>407</v>
      </c>
      <c r="AG34" s="4"/>
      <c r="AH34" s="4">
        <f>AH9*60+AI9</f>
        <v>855</v>
      </c>
      <c r="AI34" s="4"/>
      <c r="AJ34" s="4">
        <f>AJ9*60+AK9</f>
        <v>639</v>
      </c>
      <c r="AK34" s="4"/>
      <c r="AL34" s="4">
        <f>AL9*60+AM9</f>
        <v>609</v>
      </c>
      <c r="AM34" s="4"/>
      <c r="AN34" s="4"/>
      <c r="AO34" s="4"/>
      <c r="AP34" s="4"/>
      <c r="AQ34" s="4"/>
      <c r="AR34" s="4">
        <f t="shared" si="8"/>
        <v>648</v>
      </c>
      <c r="AS34" s="4"/>
      <c r="AT34" s="4">
        <f t="shared" ref="AT34:AT41" si="10">AT9*60+AU9</f>
        <v>951</v>
      </c>
      <c r="AU34" s="4"/>
      <c r="AV34" s="4"/>
      <c r="AW34" s="4"/>
    </row>
    <row r="35" spans="1:51" s="6" customFormat="1" x14ac:dyDescent="0.2">
      <c r="A35" s="6" t="s">
        <v>49</v>
      </c>
      <c r="B35" s="4">
        <f t="shared" si="9"/>
        <v>648</v>
      </c>
      <c r="C35" s="4"/>
      <c r="D35" s="4">
        <f>D10*60+E10</f>
        <v>693</v>
      </c>
      <c r="E35" s="4"/>
      <c r="F35" s="4">
        <f t="shared" si="0"/>
        <v>177</v>
      </c>
      <c r="G35" s="4"/>
      <c r="H35" s="4">
        <f>H10*60+I10</f>
        <v>917</v>
      </c>
      <c r="I35" s="4"/>
      <c r="J35" s="4">
        <f t="shared" si="1"/>
        <v>524</v>
      </c>
      <c r="K35" s="4"/>
      <c r="L35" s="4">
        <f t="shared" si="2"/>
        <v>623</v>
      </c>
      <c r="M35" s="4"/>
      <c r="N35" s="4">
        <f>N10*60+O10</f>
        <v>455</v>
      </c>
      <c r="O35" s="4"/>
      <c r="P35" s="4">
        <f t="shared" si="3"/>
        <v>452</v>
      </c>
      <c r="Q35" s="4"/>
      <c r="R35" s="4">
        <f>R10*60+S10</f>
        <v>547</v>
      </c>
      <c r="S35" s="4"/>
      <c r="T35" s="4">
        <f t="shared" si="4"/>
        <v>193</v>
      </c>
      <c r="U35" s="4"/>
      <c r="V35" s="4">
        <f>V10*60+W10</f>
        <v>400</v>
      </c>
      <c r="W35" s="4"/>
      <c r="X35" s="4">
        <f t="shared" si="5"/>
        <v>481</v>
      </c>
      <c r="Y35" s="4"/>
      <c r="Z35" s="4">
        <f>Z10*60+AA10</f>
        <v>362</v>
      </c>
      <c r="AA35" s="4"/>
      <c r="AB35" s="4">
        <f t="shared" si="6"/>
        <v>678</v>
      </c>
      <c r="AC35" s="4"/>
      <c r="AD35" s="4">
        <f t="shared" si="7"/>
        <v>332</v>
      </c>
      <c r="AE35" s="4"/>
      <c r="AF35" s="4">
        <f>AF10*60+AG10</f>
        <v>446</v>
      </c>
      <c r="AG35" s="4"/>
      <c r="AH35" s="4">
        <f>AH10*60+AI10</f>
        <v>927</v>
      </c>
      <c r="AI35" s="4"/>
      <c r="AJ35" s="4">
        <f>AJ10*60+AK10</f>
        <v>645</v>
      </c>
      <c r="AK35" s="4"/>
      <c r="AL35" s="4">
        <f>AL10*60+AM10</f>
        <v>616</v>
      </c>
      <c r="AM35" s="4"/>
      <c r="AN35" s="4"/>
      <c r="AO35" s="4"/>
      <c r="AP35" s="4"/>
      <c r="AQ35" s="4"/>
      <c r="AR35" s="4">
        <f t="shared" si="8"/>
        <v>658</v>
      </c>
      <c r="AS35" s="4"/>
      <c r="AT35" s="4">
        <f t="shared" si="10"/>
        <v>959</v>
      </c>
      <c r="AU35" s="4"/>
      <c r="AV35" s="4"/>
      <c r="AW35" s="4"/>
    </row>
    <row r="36" spans="1:51" s="6" customFormat="1" x14ac:dyDescent="0.2">
      <c r="A36" s="6" t="s">
        <v>48</v>
      </c>
      <c r="B36" s="4">
        <f t="shared" si="9"/>
        <v>654</v>
      </c>
      <c r="C36" s="4"/>
      <c r="D36" s="4"/>
      <c r="E36" s="4"/>
      <c r="F36" s="4">
        <f t="shared" si="0"/>
        <v>185</v>
      </c>
      <c r="G36" s="4"/>
      <c r="H36" s="4"/>
      <c r="I36" s="4"/>
      <c r="J36" s="4">
        <f t="shared" si="1"/>
        <v>543</v>
      </c>
      <c r="K36" s="4"/>
      <c r="L36" s="4">
        <f t="shared" si="2"/>
        <v>630</v>
      </c>
      <c r="M36" s="4"/>
      <c r="N36" s="4"/>
      <c r="O36" s="4"/>
      <c r="P36" s="4">
        <f t="shared" si="3"/>
        <v>460</v>
      </c>
      <c r="Q36" s="4"/>
      <c r="R36" s="4"/>
      <c r="S36" s="4"/>
      <c r="T36" s="4">
        <f t="shared" si="4"/>
        <v>200</v>
      </c>
      <c r="U36" s="4"/>
      <c r="V36" s="4"/>
      <c r="W36" s="4"/>
      <c r="X36" s="4">
        <f t="shared" si="5"/>
        <v>486</v>
      </c>
      <c r="Y36" s="4"/>
      <c r="Z36" s="4"/>
      <c r="AA36" s="4"/>
      <c r="AB36" s="4">
        <f t="shared" si="6"/>
        <v>685</v>
      </c>
      <c r="AC36" s="4"/>
      <c r="AD36" s="4">
        <f t="shared" si="7"/>
        <v>339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>
        <f t="shared" si="8"/>
        <v>672</v>
      </c>
      <c r="AS36" s="4"/>
      <c r="AT36" s="4">
        <f t="shared" si="10"/>
        <v>975</v>
      </c>
      <c r="AU36" s="4"/>
      <c r="AV36" s="4"/>
      <c r="AW36" s="4"/>
    </row>
    <row r="37" spans="1:51" s="6" customFormat="1" x14ac:dyDescent="0.2">
      <c r="A37" s="6" t="s">
        <v>49</v>
      </c>
      <c r="B37" s="4">
        <f t="shared" si="9"/>
        <v>658</v>
      </c>
      <c r="C37" s="4"/>
      <c r="D37" s="4"/>
      <c r="E37" s="4"/>
      <c r="F37" s="4">
        <f t="shared" si="0"/>
        <v>193</v>
      </c>
      <c r="G37" s="4"/>
      <c r="H37" s="4"/>
      <c r="I37" s="4"/>
      <c r="J37" s="4">
        <f t="shared" si="1"/>
        <v>556</v>
      </c>
      <c r="K37" s="4"/>
      <c r="L37" s="4">
        <f t="shared" si="2"/>
        <v>637</v>
      </c>
      <c r="M37" s="4"/>
      <c r="N37" s="4"/>
      <c r="O37" s="4"/>
      <c r="P37" s="4">
        <f t="shared" si="3"/>
        <v>467</v>
      </c>
      <c r="Q37" s="4"/>
      <c r="R37" s="4"/>
      <c r="S37" s="4"/>
      <c r="T37" s="4">
        <f t="shared" si="4"/>
        <v>207</v>
      </c>
      <c r="U37" s="4"/>
      <c r="V37" s="4"/>
      <c r="W37" s="4"/>
      <c r="X37" s="4">
        <f t="shared" si="5"/>
        <v>520</v>
      </c>
      <c r="Y37" s="4"/>
      <c r="Z37" s="4"/>
      <c r="AA37" s="4"/>
      <c r="AB37" s="4">
        <f t="shared" si="6"/>
        <v>694</v>
      </c>
      <c r="AC37" s="4"/>
      <c r="AD37" s="4">
        <f t="shared" si="7"/>
        <v>348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>
        <f t="shared" si="8"/>
        <v>682</v>
      </c>
      <c r="AS37" s="4"/>
      <c r="AT37" s="4">
        <f t="shared" si="10"/>
        <v>992</v>
      </c>
      <c r="AU37" s="4"/>
      <c r="AV37" s="4"/>
      <c r="AW37" s="4"/>
    </row>
    <row r="38" spans="1:51" s="6" customFormat="1" x14ac:dyDescent="0.2">
      <c r="A38" s="6" t="s">
        <v>48</v>
      </c>
      <c r="B38" s="4">
        <f t="shared" si="9"/>
        <v>663</v>
      </c>
      <c r="C38" s="4"/>
      <c r="D38" s="4"/>
      <c r="E38" s="4"/>
      <c r="F38" s="4">
        <f t="shared" si="0"/>
        <v>204</v>
      </c>
      <c r="G38" s="4"/>
      <c r="H38" s="4"/>
      <c r="I38" s="4"/>
      <c r="J38" s="4"/>
      <c r="K38" s="4"/>
      <c r="L38" s="4">
        <f t="shared" si="2"/>
        <v>646</v>
      </c>
      <c r="M38" s="4"/>
      <c r="N38" s="4"/>
      <c r="O38" s="4"/>
      <c r="P38" s="4">
        <f t="shared" si="3"/>
        <v>476</v>
      </c>
      <c r="Q38" s="4"/>
      <c r="R38" s="4"/>
      <c r="S38" s="4"/>
      <c r="T38" s="4">
        <f t="shared" si="4"/>
        <v>215</v>
      </c>
      <c r="U38" s="4"/>
      <c r="V38" s="4"/>
      <c r="W38" s="4"/>
      <c r="X38" s="4"/>
      <c r="Y38" s="4"/>
      <c r="Z38" s="4"/>
      <c r="AA38" s="4"/>
      <c r="AB38" s="4">
        <f t="shared" si="6"/>
        <v>702</v>
      </c>
      <c r="AC38" s="4"/>
      <c r="AD38" s="4">
        <f t="shared" si="7"/>
        <v>357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>
        <f t="shared" si="8"/>
        <v>690</v>
      </c>
      <c r="AS38" s="4"/>
      <c r="AT38" s="4">
        <f t="shared" si="10"/>
        <v>1001</v>
      </c>
      <c r="AU38" s="4"/>
      <c r="AV38" s="4"/>
      <c r="AW38" s="4"/>
    </row>
    <row r="39" spans="1:51" s="6" customFormat="1" x14ac:dyDescent="0.2">
      <c r="A39" s="6" t="s">
        <v>49</v>
      </c>
      <c r="B39" s="4">
        <f t="shared" si="9"/>
        <v>668</v>
      </c>
      <c r="C39" s="4"/>
      <c r="D39" s="4"/>
      <c r="E39" s="4"/>
      <c r="F39" s="4">
        <f t="shared" si="0"/>
        <v>214</v>
      </c>
      <c r="G39" s="4"/>
      <c r="H39" s="4"/>
      <c r="I39" s="4"/>
      <c r="J39" s="4"/>
      <c r="K39" s="4"/>
      <c r="L39" s="4">
        <f t="shared" si="2"/>
        <v>656</v>
      </c>
      <c r="M39" s="4"/>
      <c r="N39" s="4"/>
      <c r="O39" s="4"/>
      <c r="P39" s="4">
        <f t="shared" si="3"/>
        <v>485</v>
      </c>
      <c r="Q39" s="4"/>
      <c r="R39" s="4"/>
      <c r="S39" s="4"/>
      <c r="T39" s="4">
        <f t="shared" si="4"/>
        <v>227</v>
      </c>
      <c r="U39" s="4"/>
      <c r="V39" s="4"/>
      <c r="W39" s="4"/>
      <c r="X39" s="4"/>
      <c r="Y39" s="4"/>
      <c r="Z39" s="4"/>
      <c r="AA39" s="4"/>
      <c r="AB39" s="4">
        <f t="shared" si="6"/>
        <v>711</v>
      </c>
      <c r="AC39" s="4"/>
      <c r="AD39" s="4">
        <f t="shared" si="7"/>
        <v>374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>
        <f t="shared" si="8"/>
        <v>695</v>
      </c>
      <c r="AS39" s="4"/>
      <c r="AT39" s="4">
        <f t="shared" si="10"/>
        <v>1012</v>
      </c>
      <c r="AU39" s="4"/>
      <c r="AV39" s="4"/>
      <c r="AW39" s="4"/>
    </row>
    <row r="40" spans="1:51" s="6" customFormat="1" x14ac:dyDescent="0.2">
      <c r="A40" s="6" t="s">
        <v>50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>
        <f>AJ15*60+AK15</f>
        <v>597</v>
      </c>
      <c r="AK40" s="4"/>
      <c r="AL40" s="4">
        <f>AL15*60+AM15</f>
        <v>545</v>
      </c>
      <c r="AM40" s="4"/>
      <c r="AN40" s="4">
        <f>AN15*60+AO15</f>
        <v>768</v>
      </c>
      <c r="AO40" s="4"/>
      <c r="AP40" s="4">
        <f>AP15*60+AQ15</f>
        <v>384</v>
      </c>
      <c r="AQ40" s="4"/>
      <c r="AR40" s="4">
        <f t="shared" si="8"/>
        <v>606</v>
      </c>
      <c r="AS40" s="4"/>
      <c r="AT40" s="4">
        <f t="shared" si="10"/>
        <v>917</v>
      </c>
      <c r="AU40" s="4"/>
      <c r="AV40" s="4">
        <f t="shared" ref="AV40:AV47" si="11">AV15*60+AW15</f>
        <v>791</v>
      </c>
      <c r="AW40" s="4"/>
    </row>
    <row r="41" spans="1:51" s="6" customFormat="1" x14ac:dyDescent="0.2">
      <c r="A41" s="6" t="s">
        <v>51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>
        <f>AJ16*60+AK16</f>
        <v>608</v>
      </c>
      <c r="AK41" s="4"/>
      <c r="AL41" s="4">
        <f>AL16*60+AM16</f>
        <v>552</v>
      </c>
      <c r="AM41" s="4"/>
      <c r="AN41" s="4">
        <f>AN16*60+AO16</f>
        <v>771</v>
      </c>
      <c r="AO41" s="4"/>
      <c r="AP41" s="4">
        <f>AP16*60+AQ16</f>
        <v>390</v>
      </c>
      <c r="AQ41" s="4"/>
      <c r="AR41" s="4">
        <f t="shared" si="8"/>
        <v>618</v>
      </c>
      <c r="AS41" s="4"/>
      <c r="AT41" s="4">
        <f t="shared" si="10"/>
        <v>934</v>
      </c>
      <c r="AU41" s="4"/>
      <c r="AV41" s="4">
        <f t="shared" si="11"/>
        <v>796</v>
      </c>
      <c r="AW41" s="4"/>
      <c r="AX41" s="64"/>
      <c r="AY41" s="64"/>
    </row>
    <row r="42" spans="1:51" s="6" customFormat="1" x14ac:dyDescent="0.2">
      <c r="A42" s="6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>
        <f>AL17*60+AM17</f>
        <v>554</v>
      </c>
      <c r="AM42" s="4"/>
      <c r="AN42" s="4">
        <f>AN17*60+AO17</f>
        <v>774</v>
      </c>
      <c r="AO42" s="4"/>
      <c r="AP42" s="4">
        <f>AP17*60+AQ17</f>
        <v>392</v>
      </c>
      <c r="AQ42" s="4"/>
      <c r="AR42" s="4">
        <f t="shared" si="8"/>
        <v>622</v>
      </c>
      <c r="AS42" s="4"/>
      <c r="AT42" s="4"/>
      <c r="AU42" s="4"/>
      <c r="AV42" s="4">
        <f t="shared" si="11"/>
        <v>798</v>
      </c>
      <c r="AW42" s="4"/>
      <c r="AX42" s="64"/>
      <c r="AY42" s="64"/>
    </row>
    <row r="43" spans="1:51" s="6" customFormat="1" x14ac:dyDescent="0.2">
      <c r="A43" s="6" t="s">
        <v>53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>
        <f>AL18*60+AM18</f>
        <v>564</v>
      </c>
      <c r="AM43" s="4"/>
      <c r="AN43" s="4">
        <f>AN18*60+AO18</f>
        <v>781</v>
      </c>
      <c r="AO43" s="4"/>
      <c r="AP43" s="4">
        <f>AP18*60+AQ18</f>
        <v>398</v>
      </c>
      <c r="AQ43" s="4"/>
      <c r="AR43" s="4">
        <f t="shared" si="8"/>
        <v>628</v>
      </c>
      <c r="AS43" s="4"/>
      <c r="AT43" s="4"/>
      <c r="AU43" s="4"/>
      <c r="AV43" s="4">
        <f t="shared" si="11"/>
        <v>803</v>
      </c>
      <c r="AW43" s="4"/>
    </row>
    <row r="44" spans="1:51" s="6" customFormat="1" x14ac:dyDescent="0.2">
      <c r="A44" s="6" t="s">
        <v>54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>
        <f t="shared" si="11"/>
        <v>820</v>
      </c>
      <c r="AW44" s="4"/>
    </row>
    <row r="45" spans="1:51" s="6" customFormat="1" x14ac:dyDescent="0.2">
      <c r="A45" s="6" t="s">
        <v>55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>
        <f t="shared" si="11"/>
        <v>826</v>
      </c>
      <c r="AW45" s="4"/>
    </row>
    <row r="46" spans="1:51" s="6" customFormat="1" x14ac:dyDescent="0.2">
      <c r="A46" s="6" t="s">
        <v>56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>
        <f t="shared" si="11"/>
        <v>828</v>
      </c>
      <c r="AW46" s="4"/>
    </row>
    <row r="47" spans="1:51" s="6" customFormat="1" x14ac:dyDescent="0.2">
      <c r="A47" s="6" t="s">
        <v>57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>
        <f t="shared" si="11"/>
        <v>834</v>
      </c>
      <c r="AW47" s="4"/>
    </row>
    <row r="48" spans="1:51" s="6" customFormat="1" x14ac:dyDescent="0.2">
      <c r="A48" s="6" t="s">
        <v>58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>
        <f>AL23*60+AM23</f>
        <v>360</v>
      </c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s="6" customFormat="1" x14ac:dyDescent="0.2">
      <c r="A49" s="6" t="s">
        <v>59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>
        <f>AL24*60+AM24</f>
        <v>371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1" spans="1:49" x14ac:dyDescent="0.2">
      <c r="A51" s="12" t="s">
        <v>70</v>
      </c>
      <c r="B51" s="63" t="s">
        <v>70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</row>
    <row r="52" spans="1:49" s="6" customFormat="1" x14ac:dyDescent="0.2">
      <c r="A52" s="6" t="s">
        <v>21</v>
      </c>
      <c r="B52" s="63">
        <v>1</v>
      </c>
      <c r="C52" s="63"/>
      <c r="D52" s="64">
        <f>B52+1</f>
        <v>2</v>
      </c>
      <c r="E52" s="64"/>
      <c r="F52" s="64">
        <f>D52+1</f>
        <v>3</v>
      </c>
      <c r="G52" s="64"/>
      <c r="H52" s="64">
        <f>F52+1</f>
        <v>4</v>
      </c>
      <c r="I52" s="64"/>
      <c r="J52" s="64">
        <f>H52+1</f>
        <v>5</v>
      </c>
      <c r="K52" s="64"/>
      <c r="L52" s="64">
        <f>J52+1</f>
        <v>6</v>
      </c>
      <c r="M52" s="64"/>
      <c r="N52" s="64">
        <f>L52+1</f>
        <v>7</v>
      </c>
      <c r="O52" s="64"/>
      <c r="P52" s="64">
        <f>N52+1</f>
        <v>8</v>
      </c>
      <c r="Q52" s="64"/>
      <c r="R52" s="64">
        <f>P52+1</f>
        <v>9</v>
      </c>
      <c r="S52" s="64"/>
      <c r="T52" s="64">
        <f>R52+1</f>
        <v>10</v>
      </c>
      <c r="U52" s="64"/>
      <c r="V52" s="64">
        <f>T52+1</f>
        <v>11</v>
      </c>
      <c r="W52" s="64"/>
      <c r="X52" s="64">
        <f>V52+1</f>
        <v>12</v>
      </c>
      <c r="Y52" s="64"/>
      <c r="Z52" s="64">
        <f>X52+1</f>
        <v>13</v>
      </c>
      <c r="AA52" s="64"/>
      <c r="AB52" s="64">
        <f>Z52+1</f>
        <v>14</v>
      </c>
      <c r="AC52" s="64"/>
      <c r="AD52" s="63">
        <f>AB52+1</f>
        <v>15</v>
      </c>
      <c r="AE52" s="63"/>
      <c r="AF52" s="10">
        <f>AD52+1</f>
        <v>16</v>
      </c>
      <c r="AG52" s="10"/>
      <c r="AH52" s="10">
        <f>AF52+1</f>
        <v>17</v>
      </c>
      <c r="AI52" s="10"/>
      <c r="AJ52" s="63">
        <f>AH52+1</f>
        <v>18</v>
      </c>
      <c r="AK52" s="63"/>
      <c r="AL52" s="64">
        <f>AJ52+1</f>
        <v>19</v>
      </c>
      <c r="AM52" s="64"/>
      <c r="AN52" s="64">
        <f>AL52+1</f>
        <v>20</v>
      </c>
      <c r="AO52" s="64"/>
      <c r="AP52" s="64">
        <f>AN52+1</f>
        <v>21</v>
      </c>
      <c r="AQ52" s="64"/>
      <c r="AR52" s="63">
        <f>AP52+1</f>
        <v>22</v>
      </c>
      <c r="AS52" s="63"/>
      <c r="AT52" s="63">
        <f>AR52+1</f>
        <v>23</v>
      </c>
      <c r="AU52" s="63"/>
      <c r="AV52" s="63">
        <f>AT52+1</f>
        <v>24</v>
      </c>
      <c r="AW52" s="63"/>
    </row>
    <row r="53" spans="1:49" s="6" customFormat="1" x14ac:dyDescent="0.2">
      <c r="A53" s="6" t="s">
        <v>61</v>
      </c>
      <c r="B53" s="4">
        <f>ABS(B31-B30)</f>
        <v>974</v>
      </c>
      <c r="C53" s="4"/>
      <c r="D53" s="4">
        <f>ABS(D29-D28)</f>
        <v>200</v>
      </c>
      <c r="E53" s="4"/>
      <c r="F53" s="4">
        <f>ABS(F29-F28)</f>
        <v>358</v>
      </c>
      <c r="G53" s="4"/>
      <c r="H53" s="4">
        <f>ABS(H29-H28)</f>
        <v>348</v>
      </c>
      <c r="I53" s="4"/>
      <c r="J53" s="4">
        <f>ABS(J29-J28)</f>
        <v>69</v>
      </c>
      <c r="K53" s="4"/>
      <c r="L53" s="4">
        <f>ABS(L29-L28)</f>
        <v>109</v>
      </c>
      <c r="M53" s="4"/>
      <c r="N53" s="4">
        <f>ABS(N29-N28)</f>
        <v>39</v>
      </c>
      <c r="O53" s="4"/>
      <c r="P53" s="4">
        <f>ABS(P29-P28)</f>
        <v>93</v>
      </c>
      <c r="Q53" s="4"/>
      <c r="R53" s="4">
        <f>ABS(R29-R28)</f>
        <v>172</v>
      </c>
      <c r="S53" s="4"/>
      <c r="T53" s="4">
        <f>ABS(T29-T28)</f>
        <v>167</v>
      </c>
      <c r="U53" s="4"/>
      <c r="V53" s="4">
        <f>ABS(V29-V28)</f>
        <v>37</v>
      </c>
      <c r="W53" s="4"/>
      <c r="X53" s="4">
        <f>ABS(X29-X28)</f>
        <v>345</v>
      </c>
      <c r="Y53" s="4"/>
      <c r="Z53" s="4">
        <f>ABS(Z29-Z28)</f>
        <v>52</v>
      </c>
      <c r="AA53" s="4"/>
      <c r="AB53" s="4">
        <f>ABS(AB29-AB28)</f>
        <v>261</v>
      </c>
      <c r="AC53" s="4"/>
      <c r="AD53" s="4">
        <f>ABS(AD31-AD30)</f>
        <v>30</v>
      </c>
      <c r="AE53" s="4"/>
      <c r="AF53" s="4">
        <f>ABS(AF29-AF28)</f>
        <v>59</v>
      </c>
      <c r="AG53" s="4"/>
      <c r="AH53" s="4">
        <f>ABS(AH29-AH28)</f>
        <v>208</v>
      </c>
      <c r="AI53" s="4">
        <f>ABS(AH31-AH28)</f>
        <v>511</v>
      </c>
      <c r="AJ53" s="4">
        <f>ABS(AJ31-AJ30)</f>
        <v>272</v>
      </c>
      <c r="AK53" s="4"/>
      <c r="AL53" s="4">
        <f>ABS(AL29-AL28)</f>
        <v>35</v>
      </c>
      <c r="AM53" s="4"/>
      <c r="AN53" s="4">
        <f>ABS(AN29-AN28)</f>
        <v>356</v>
      </c>
      <c r="AO53" s="4"/>
      <c r="AP53" s="4">
        <f>ABS(AP29-AP28)</f>
        <v>20</v>
      </c>
      <c r="AQ53" s="4"/>
      <c r="AR53" s="4">
        <f>ABS(AR31-AR30)</f>
        <v>264</v>
      </c>
      <c r="AS53" s="4"/>
      <c r="AT53" s="4">
        <f>ABS(AT31-AT30)</f>
        <v>593</v>
      </c>
      <c r="AU53" s="4"/>
      <c r="AV53" s="4">
        <f>ABS(AV31-AV30)</f>
        <v>463</v>
      </c>
      <c r="AW53" s="4"/>
    </row>
    <row r="54" spans="1:49" s="6" customFormat="1" x14ac:dyDescent="0.2">
      <c r="A54" s="6" t="s">
        <v>44</v>
      </c>
      <c r="B54" s="4"/>
      <c r="C54" s="4"/>
      <c r="D54" s="4">
        <f>D29-$D$53</f>
        <v>425</v>
      </c>
      <c r="E54" s="4"/>
      <c r="F54" s="4">
        <f>F29+$F$53</f>
        <v>507</v>
      </c>
      <c r="G54" s="4"/>
      <c r="H54" s="4">
        <f>H29-$H$53</f>
        <v>505</v>
      </c>
      <c r="I54" s="4"/>
      <c r="J54" s="4">
        <f>J29-$J$53</f>
        <v>416</v>
      </c>
      <c r="K54" s="4"/>
      <c r="L54" s="4">
        <f>L29-$L$53</f>
        <v>479</v>
      </c>
      <c r="M54" s="4"/>
      <c r="N54" s="4">
        <f>N29-$N$53</f>
        <v>356</v>
      </c>
      <c r="O54" s="4"/>
      <c r="P54" s="4">
        <f>P29-$P$53</f>
        <v>326</v>
      </c>
      <c r="Q54" s="4"/>
      <c r="R54" s="4">
        <f>R29-$R$53</f>
        <v>327</v>
      </c>
      <c r="S54" s="4"/>
      <c r="T54" s="4">
        <f>T29+$T$53</f>
        <v>327</v>
      </c>
      <c r="U54" s="4"/>
      <c r="V54" s="4">
        <f>V29+$V$53</f>
        <v>380</v>
      </c>
      <c r="W54" s="4"/>
      <c r="X54" s="4">
        <f>X29+$X$53</f>
        <v>356</v>
      </c>
      <c r="Y54" s="4"/>
      <c r="Z54" s="4">
        <f>Z29+$Z$53</f>
        <v>340</v>
      </c>
      <c r="AA54" s="4"/>
      <c r="AB54" s="4">
        <f>AB29-$AB$53</f>
        <v>385</v>
      </c>
      <c r="AC54" s="4"/>
      <c r="AD54" s="4">
        <f>AD29+$AD$53</f>
        <v>339</v>
      </c>
      <c r="AE54" s="4"/>
      <c r="AF54" s="4">
        <f>AF29-$AF$53</f>
        <v>323</v>
      </c>
      <c r="AG54" s="4"/>
      <c r="AH54" s="4">
        <f>AH29-$AH$53</f>
        <v>327</v>
      </c>
      <c r="AI54" s="4"/>
      <c r="AJ54" s="4"/>
      <c r="AK54" s="4"/>
      <c r="AL54" s="4">
        <f>AL29-$AL$53</f>
        <v>538</v>
      </c>
      <c r="AM54" s="4"/>
      <c r="AN54" s="4">
        <f>AN29-$AN$53</f>
        <v>442</v>
      </c>
      <c r="AO54" s="4"/>
      <c r="AP54" s="4">
        <f>AP29+$AP$53</f>
        <v>385</v>
      </c>
      <c r="AQ54" s="4"/>
      <c r="AR54" s="4"/>
      <c r="AS54" s="4"/>
      <c r="AT54" s="4"/>
      <c r="AU54" s="4"/>
      <c r="AV54" s="4"/>
      <c r="AW54" s="4"/>
    </row>
    <row r="55" spans="1:49" s="6" customFormat="1" x14ac:dyDescent="0.2">
      <c r="A55" s="6" t="s">
        <v>45</v>
      </c>
      <c r="B55" s="4">
        <f>B31+$B$53</f>
        <v>1607</v>
      </c>
      <c r="C55" s="4"/>
      <c r="D55" s="4">
        <f>D31-$D$53</f>
        <v>438</v>
      </c>
      <c r="E55" s="4"/>
      <c r="F55" s="4">
        <f t="shared" ref="F55:F63" si="12">F31+$F$53</f>
        <v>509</v>
      </c>
      <c r="G55" s="4"/>
      <c r="H55" s="4">
        <f>H31-$H$53</f>
        <v>518</v>
      </c>
      <c r="I55" s="4"/>
      <c r="J55" s="4">
        <f t="shared" ref="J55:J61" si="13">J31-$J$53</f>
        <v>428</v>
      </c>
      <c r="K55" s="4"/>
      <c r="L55" s="4">
        <f t="shared" ref="L55:L63" si="14">L31-$L$53</f>
        <v>493</v>
      </c>
      <c r="M55" s="4"/>
      <c r="N55" s="4">
        <f>N31-$N$53</f>
        <v>368</v>
      </c>
      <c r="O55" s="4"/>
      <c r="P55" s="4">
        <f t="shared" ref="P55:P63" si="15">P31-$P$53</f>
        <v>338</v>
      </c>
      <c r="Q55" s="4"/>
      <c r="R55" s="4">
        <f>R31-$R$53</f>
        <v>338</v>
      </c>
      <c r="S55" s="4"/>
      <c r="T55" s="4">
        <f t="shared" ref="T55:T63" si="16">T31+$T$53</f>
        <v>338</v>
      </c>
      <c r="U55" s="4"/>
      <c r="V55" s="4">
        <f>V31+$V$53</f>
        <v>391</v>
      </c>
      <c r="W55" s="4"/>
      <c r="X55" s="4">
        <f t="shared" ref="X55:X61" si="17">X31+$X$53</f>
        <v>807</v>
      </c>
      <c r="Y55" s="4"/>
      <c r="Z55" s="4">
        <f>Z31+$Z$53</f>
        <v>352</v>
      </c>
      <c r="AA55" s="4"/>
      <c r="AB55" s="4">
        <f t="shared" ref="AB55:AB63" si="18">AB31-$AB$53</f>
        <v>398</v>
      </c>
      <c r="AC55" s="4"/>
      <c r="AD55" s="4">
        <f>AD31+$AD$53</f>
        <v>340</v>
      </c>
      <c r="AE55" s="4"/>
      <c r="AF55" s="4">
        <f>AF31-$AF$53</f>
        <v>332</v>
      </c>
      <c r="AG55" s="4"/>
      <c r="AH55" s="4">
        <f>AH31-$AH$53</f>
        <v>630</v>
      </c>
      <c r="AI55" s="4"/>
      <c r="AJ55" s="4">
        <f>AJ31-$AJ$53</f>
        <v>342</v>
      </c>
      <c r="AK55" s="4"/>
      <c r="AL55" s="4">
        <f>AL31-$AL$53</f>
        <v>550</v>
      </c>
      <c r="AM55" s="4"/>
      <c r="AN55" s="4">
        <f>AN31-$AN$53</f>
        <v>453</v>
      </c>
      <c r="AO55" s="4"/>
      <c r="AP55" s="4">
        <f>AP31+$AP$53</f>
        <v>424</v>
      </c>
      <c r="AQ55" s="4"/>
      <c r="AR55" s="4">
        <f>AR31-$AR$53</f>
        <v>371</v>
      </c>
      <c r="AS55" s="4"/>
      <c r="AT55" s="4">
        <f>AT31-$AT$53</f>
        <v>348</v>
      </c>
      <c r="AU55" s="4"/>
      <c r="AV55" s="4">
        <f>AV31-$AV$53</f>
        <v>389</v>
      </c>
      <c r="AW55" s="4"/>
    </row>
    <row r="56" spans="1:49" s="6" customFormat="1" x14ac:dyDescent="0.2">
      <c r="A56" s="6" t="s">
        <v>46</v>
      </c>
      <c r="B56" s="4"/>
      <c r="C56" s="4"/>
      <c r="D56" s="4">
        <f>D32-$D$53</f>
        <v>443</v>
      </c>
      <c r="E56" s="4"/>
      <c r="F56" s="4">
        <f t="shared" si="12"/>
        <v>513</v>
      </c>
      <c r="G56" s="4"/>
      <c r="H56" s="4">
        <f>H32-$H$53</f>
        <v>522</v>
      </c>
      <c r="I56" s="4"/>
      <c r="J56" s="4">
        <f t="shared" si="13"/>
        <v>434</v>
      </c>
      <c r="K56" s="4"/>
      <c r="L56" s="4">
        <f t="shared" si="14"/>
        <v>498</v>
      </c>
      <c r="M56" s="4"/>
      <c r="N56" s="4">
        <f>N32-$N$53</f>
        <v>373</v>
      </c>
      <c r="O56" s="4"/>
      <c r="P56" s="4">
        <f t="shared" si="15"/>
        <v>344</v>
      </c>
      <c r="Q56" s="4"/>
      <c r="R56" s="4">
        <f>R32-$R$53</f>
        <v>344</v>
      </c>
      <c r="S56" s="4"/>
      <c r="T56" s="4">
        <f t="shared" si="16"/>
        <v>344</v>
      </c>
      <c r="U56" s="4"/>
      <c r="V56" s="4">
        <f>V32+$V$53</f>
        <v>398</v>
      </c>
      <c r="W56" s="4"/>
      <c r="X56" s="4">
        <f t="shared" si="17"/>
        <v>811</v>
      </c>
      <c r="Y56" s="4"/>
      <c r="Z56" s="4">
        <f>Z32+$Z$53</f>
        <v>355</v>
      </c>
      <c r="AA56" s="4"/>
      <c r="AB56" s="4">
        <f t="shared" si="18"/>
        <v>402</v>
      </c>
      <c r="AC56" s="4"/>
      <c r="AD56" s="4">
        <f t="shared" ref="AD56:AD63" si="19">AD32+$AD$53</f>
        <v>344</v>
      </c>
      <c r="AE56" s="4"/>
      <c r="AF56" s="4">
        <f>AF32-$AF$53</f>
        <v>337</v>
      </c>
      <c r="AG56" s="4"/>
      <c r="AH56" s="4">
        <f>AH32-$AH$53</f>
        <v>635</v>
      </c>
      <c r="AI56" s="4"/>
      <c r="AJ56" s="4">
        <f t="shared" ref="AJ56:AJ65" si="20">AJ32-$AJ$53</f>
        <v>346</v>
      </c>
      <c r="AK56" s="4"/>
      <c r="AL56" s="4"/>
      <c r="AM56" s="4"/>
      <c r="AN56" s="4"/>
      <c r="AO56" s="4"/>
      <c r="AP56" s="4"/>
      <c r="AQ56" s="4"/>
      <c r="AR56" s="4">
        <f t="shared" ref="AR56:AR67" si="21">AR32-$AR$53</f>
        <v>375</v>
      </c>
      <c r="AS56" s="4"/>
      <c r="AT56" s="4"/>
      <c r="AU56" s="4"/>
      <c r="AV56" s="4"/>
      <c r="AW56" s="4"/>
    </row>
    <row r="57" spans="1:49" s="6" customFormat="1" x14ac:dyDescent="0.2">
      <c r="A57" s="6" t="s">
        <v>47</v>
      </c>
      <c r="B57" s="4"/>
      <c r="C57" s="4"/>
      <c r="D57" s="4">
        <f>D33-$D$53</f>
        <v>444</v>
      </c>
      <c r="E57" s="4"/>
      <c r="F57" s="4">
        <f t="shared" si="12"/>
        <v>514</v>
      </c>
      <c r="G57" s="4"/>
      <c r="H57" s="4">
        <f>H33-$H$53</f>
        <v>523</v>
      </c>
      <c r="I57" s="4"/>
      <c r="J57" s="4">
        <f t="shared" si="13"/>
        <v>436</v>
      </c>
      <c r="K57" s="4"/>
      <c r="L57" s="4">
        <f t="shared" si="14"/>
        <v>499</v>
      </c>
      <c r="M57" s="4"/>
      <c r="N57" s="4">
        <f>N33-$N$53</f>
        <v>374</v>
      </c>
      <c r="O57" s="4"/>
      <c r="P57" s="4">
        <f t="shared" si="15"/>
        <v>345</v>
      </c>
      <c r="Q57" s="4"/>
      <c r="R57" s="4">
        <f>R33-$R$53</f>
        <v>345</v>
      </c>
      <c r="S57" s="4"/>
      <c r="T57" s="4">
        <f t="shared" si="16"/>
        <v>345</v>
      </c>
      <c r="U57" s="4"/>
      <c r="V57" s="4">
        <f>V33+$V$53</f>
        <v>399</v>
      </c>
      <c r="W57" s="4"/>
      <c r="X57" s="4">
        <f t="shared" si="17"/>
        <v>812</v>
      </c>
      <c r="Y57" s="4"/>
      <c r="Z57" s="4">
        <f>Z33+$Z$53</f>
        <v>356</v>
      </c>
      <c r="AA57" s="4"/>
      <c r="AB57" s="4">
        <f t="shared" si="18"/>
        <v>403</v>
      </c>
      <c r="AC57" s="4"/>
      <c r="AD57" s="4">
        <f t="shared" si="19"/>
        <v>345</v>
      </c>
      <c r="AE57" s="4"/>
      <c r="AF57" s="4">
        <f>AF33-$AF$53</f>
        <v>338</v>
      </c>
      <c r="AG57" s="4"/>
      <c r="AH57" s="4">
        <f>AH33-$AH$53</f>
        <v>637</v>
      </c>
      <c r="AI57" s="4"/>
      <c r="AJ57" s="4">
        <f t="shared" si="20"/>
        <v>347</v>
      </c>
      <c r="AK57" s="4"/>
      <c r="AL57" s="4"/>
      <c r="AM57" s="4"/>
      <c r="AN57" s="4"/>
      <c r="AO57" s="4"/>
      <c r="AP57" s="4"/>
      <c r="AQ57" s="4"/>
      <c r="AR57" s="4">
        <f t="shared" si="21"/>
        <v>376</v>
      </c>
      <c r="AS57" s="4"/>
      <c r="AT57" s="4"/>
      <c r="AU57" s="4"/>
      <c r="AV57" s="4"/>
      <c r="AW57" s="4"/>
    </row>
    <row r="58" spans="1:49" s="6" customFormat="1" x14ac:dyDescent="0.2">
      <c r="A58" s="6" t="s">
        <v>48</v>
      </c>
      <c r="B58" s="4">
        <f>B34+$B$53</f>
        <v>1616</v>
      </c>
      <c r="C58" s="4"/>
      <c r="D58" s="4">
        <f>D34-$D$53</f>
        <v>456</v>
      </c>
      <c r="E58" s="4"/>
      <c r="F58" s="4">
        <f t="shared" si="12"/>
        <v>525</v>
      </c>
      <c r="G58" s="4"/>
      <c r="H58" s="4">
        <f>H34-$H$53</f>
        <v>535</v>
      </c>
      <c r="I58" s="4"/>
      <c r="J58" s="4">
        <f t="shared" si="13"/>
        <v>446</v>
      </c>
      <c r="K58" s="4"/>
      <c r="L58" s="4">
        <f t="shared" si="14"/>
        <v>507</v>
      </c>
      <c r="M58" s="4"/>
      <c r="N58" s="4">
        <f>N34-$N$53</f>
        <v>384</v>
      </c>
      <c r="O58" s="4"/>
      <c r="P58" s="4">
        <f t="shared" si="15"/>
        <v>352</v>
      </c>
      <c r="Q58" s="4"/>
      <c r="R58" s="4">
        <f>R34-$R$53</f>
        <v>353</v>
      </c>
      <c r="S58" s="4"/>
      <c r="T58" s="4">
        <f t="shared" si="16"/>
        <v>353</v>
      </c>
      <c r="U58" s="4"/>
      <c r="V58" s="4">
        <f>V34+$V$53</f>
        <v>408</v>
      </c>
      <c r="W58" s="4"/>
      <c r="X58" s="4">
        <f t="shared" si="17"/>
        <v>819</v>
      </c>
      <c r="Y58" s="4"/>
      <c r="Z58" s="4">
        <f>Z34+$Z$53</f>
        <v>371</v>
      </c>
      <c r="AA58" s="4"/>
      <c r="AB58" s="4">
        <f t="shared" si="18"/>
        <v>410</v>
      </c>
      <c r="AC58" s="4"/>
      <c r="AD58" s="4">
        <f t="shared" si="19"/>
        <v>356</v>
      </c>
      <c r="AE58" s="4"/>
      <c r="AF58" s="4">
        <f>AF34-$AF$53</f>
        <v>348</v>
      </c>
      <c r="AG58" s="4"/>
      <c r="AH58" s="4">
        <f>AH34-$AH$53</f>
        <v>647</v>
      </c>
      <c r="AI58" s="4"/>
      <c r="AJ58" s="4">
        <f t="shared" si="20"/>
        <v>367</v>
      </c>
      <c r="AK58" s="4"/>
      <c r="AL58" s="4">
        <f>AL34-$AL$53</f>
        <v>574</v>
      </c>
      <c r="AM58" s="4"/>
      <c r="AN58" s="4"/>
      <c r="AO58" s="4"/>
      <c r="AP58" s="4"/>
      <c r="AQ58" s="4"/>
      <c r="AR58" s="4">
        <f t="shared" si="21"/>
        <v>384</v>
      </c>
      <c r="AS58" s="4"/>
      <c r="AT58" s="4">
        <f t="shared" ref="AT58:AT65" si="22">AT34-$AT$53</f>
        <v>358</v>
      </c>
      <c r="AU58" s="4"/>
      <c r="AV58" s="4"/>
      <c r="AW58" s="4"/>
    </row>
    <row r="59" spans="1:49" s="6" customFormat="1" x14ac:dyDescent="0.2">
      <c r="A59" s="6" t="s">
        <v>49</v>
      </c>
      <c r="B59" s="4">
        <f t="shared" ref="B59:B63" si="23">B35+$B$53</f>
        <v>1622</v>
      </c>
      <c r="C59" s="4"/>
      <c r="D59" s="4">
        <f>D35-$D$53</f>
        <v>493</v>
      </c>
      <c r="E59" s="4"/>
      <c r="F59" s="4">
        <f t="shared" si="12"/>
        <v>535</v>
      </c>
      <c r="G59" s="4"/>
      <c r="H59" s="4">
        <f>H35-$H$53</f>
        <v>569</v>
      </c>
      <c r="I59" s="4"/>
      <c r="J59" s="4">
        <f t="shared" si="13"/>
        <v>455</v>
      </c>
      <c r="K59" s="4"/>
      <c r="L59" s="4">
        <f t="shared" si="14"/>
        <v>514</v>
      </c>
      <c r="M59" s="4"/>
      <c r="N59" s="4">
        <f>N35-$N$53</f>
        <v>416</v>
      </c>
      <c r="O59" s="4"/>
      <c r="P59" s="4">
        <f t="shared" si="15"/>
        <v>359</v>
      </c>
      <c r="Q59" s="4"/>
      <c r="R59" s="4">
        <f>R35-$R$53</f>
        <v>375</v>
      </c>
      <c r="S59" s="4"/>
      <c r="T59" s="4">
        <f t="shared" si="16"/>
        <v>360</v>
      </c>
      <c r="U59" s="4"/>
      <c r="V59" s="4">
        <f>V35+$V$53</f>
        <v>437</v>
      </c>
      <c r="W59" s="4"/>
      <c r="X59" s="4">
        <f t="shared" si="17"/>
        <v>826</v>
      </c>
      <c r="Y59" s="4"/>
      <c r="Z59" s="4">
        <f>Z35+$Z$53</f>
        <v>414</v>
      </c>
      <c r="AA59" s="4"/>
      <c r="AB59" s="4">
        <f t="shared" si="18"/>
        <v>417</v>
      </c>
      <c r="AC59" s="4"/>
      <c r="AD59" s="4">
        <f t="shared" si="19"/>
        <v>362</v>
      </c>
      <c r="AE59" s="4"/>
      <c r="AF59" s="4">
        <f>AF35-$AF$53</f>
        <v>387</v>
      </c>
      <c r="AG59" s="4"/>
      <c r="AH59" s="4">
        <f>AH35-$AH$53</f>
        <v>719</v>
      </c>
      <c r="AI59" s="4"/>
      <c r="AJ59" s="4">
        <f t="shared" si="20"/>
        <v>373</v>
      </c>
      <c r="AK59" s="4"/>
      <c r="AL59" s="4">
        <f>AL35-$AL$53</f>
        <v>581</v>
      </c>
      <c r="AM59" s="4"/>
      <c r="AN59" s="4"/>
      <c r="AO59" s="4"/>
      <c r="AP59" s="4"/>
      <c r="AQ59" s="4"/>
      <c r="AR59" s="4">
        <f t="shared" si="21"/>
        <v>394</v>
      </c>
      <c r="AS59" s="4"/>
      <c r="AT59" s="4">
        <f t="shared" si="22"/>
        <v>366</v>
      </c>
      <c r="AU59" s="4"/>
      <c r="AV59" s="4"/>
      <c r="AW59" s="4"/>
    </row>
    <row r="60" spans="1:49" s="6" customFormat="1" x14ac:dyDescent="0.2">
      <c r="A60" s="6" t="s">
        <v>48</v>
      </c>
      <c r="B60" s="4">
        <f t="shared" si="23"/>
        <v>1628</v>
      </c>
      <c r="C60" s="4"/>
      <c r="D60" s="4"/>
      <c r="E60" s="4"/>
      <c r="F60" s="4">
        <f t="shared" si="12"/>
        <v>543</v>
      </c>
      <c r="G60" s="4"/>
      <c r="H60" s="4"/>
      <c r="I60" s="4"/>
      <c r="J60" s="4">
        <f t="shared" si="13"/>
        <v>474</v>
      </c>
      <c r="K60" s="4"/>
      <c r="L60" s="4">
        <f t="shared" si="14"/>
        <v>521</v>
      </c>
      <c r="M60" s="4"/>
      <c r="N60" s="4"/>
      <c r="O60" s="4"/>
      <c r="P60" s="4">
        <f t="shared" si="15"/>
        <v>367</v>
      </c>
      <c r="Q60" s="4"/>
      <c r="R60" s="4"/>
      <c r="S60" s="4"/>
      <c r="T60" s="4">
        <f t="shared" si="16"/>
        <v>367</v>
      </c>
      <c r="U60" s="4"/>
      <c r="V60" s="4"/>
      <c r="W60" s="4"/>
      <c r="X60" s="4">
        <f t="shared" si="17"/>
        <v>831</v>
      </c>
      <c r="Y60" s="4"/>
      <c r="Z60" s="4"/>
      <c r="AA60" s="4"/>
      <c r="AB60" s="4">
        <f t="shared" si="18"/>
        <v>424</v>
      </c>
      <c r="AC60" s="4"/>
      <c r="AD60" s="4">
        <f t="shared" si="19"/>
        <v>369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>
        <f t="shared" si="21"/>
        <v>408</v>
      </c>
      <c r="AS60" s="4"/>
      <c r="AT60" s="4">
        <f t="shared" si="22"/>
        <v>382</v>
      </c>
      <c r="AU60" s="4"/>
      <c r="AV60" s="4"/>
      <c r="AW60" s="4"/>
    </row>
    <row r="61" spans="1:49" s="6" customFormat="1" x14ac:dyDescent="0.2">
      <c r="A61" s="6" t="s">
        <v>49</v>
      </c>
      <c r="B61" s="4">
        <f t="shared" si="23"/>
        <v>1632</v>
      </c>
      <c r="C61" s="4"/>
      <c r="D61" s="4"/>
      <c r="E61" s="4"/>
      <c r="F61" s="4">
        <f t="shared" si="12"/>
        <v>551</v>
      </c>
      <c r="G61" s="4"/>
      <c r="H61" s="4"/>
      <c r="I61" s="4"/>
      <c r="J61" s="4">
        <f t="shared" si="13"/>
        <v>487</v>
      </c>
      <c r="K61" s="4"/>
      <c r="L61" s="4">
        <f t="shared" si="14"/>
        <v>528</v>
      </c>
      <c r="M61" s="4"/>
      <c r="N61" s="4"/>
      <c r="O61" s="4"/>
      <c r="P61" s="4">
        <f t="shared" si="15"/>
        <v>374</v>
      </c>
      <c r="Q61" s="4"/>
      <c r="R61" s="4"/>
      <c r="S61" s="4"/>
      <c r="T61" s="4">
        <f t="shared" si="16"/>
        <v>374</v>
      </c>
      <c r="U61" s="4"/>
      <c r="V61" s="4"/>
      <c r="W61" s="4"/>
      <c r="X61" s="4">
        <f t="shared" si="17"/>
        <v>865</v>
      </c>
      <c r="Y61" s="4"/>
      <c r="Z61" s="4"/>
      <c r="AA61" s="4"/>
      <c r="AB61" s="4">
        <f t="shared" si="18"/>
        <v>433</v>
      </c>
      <c r="AC61" s="4"/>
      <c r="AD61" s="4">
        <f t="shared" si="19"/>
        <v>378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>
        <f t="shared" si="21"/>
        <v>418</v>
      </c>
      <c r="AS61" s="4"/>
      <c r="AT61" s="4">
        <f t="shared" si="22"/>
        <v>399</v>
      </c>
      <c r="AU61" s="4"/>
      <c r="AV61" s="4"/>
      <c r="AW61" s="4"/>
    </row>
    <row r="62" spans="1:49" s="6" customFormat="1" x14ac:dyDescent="0.2">
      <c r="A62" s="6" t="s">
        <v>48</v>
      </c>
      <c r="B62" s="4">
        <f t="shared" si="23"/>
        <v>1637</v>
      </c>
      <c r="C62" s="4"/>
      <c r="D62" s="4"/>
      <c r="E62" s="4"/>
      <c r="F62" s="4">
        <f t="shared" si="12"/>
        <v>562</v>
      </c>
      <c r="G62" s="4"/>
      <c r="H62" s="4"/>
      <c r="I62" s="4"/>
      <c r="J62" s="4"/>
      <c r="K62" s="4"/>
      <c r="L62" s="4">
        <f t="shared" si="14"/>
        <v>537</v>
      </c>
      <c r="M62" s="4"/>
      <c r="N62" s="4"/>
      <c r="O62" s="4"/>
      <c r="P62" s="4">
        <f t="shared" si="15"/>
        <v>383</v>
      </c>
      <c r="Q62" s="4"/>
      <c r="R62" s="4"/>
      <c r="S62" s="4"/>
      <c r="T62" s="4">
        <f t="shared" si="16"/>
        <v>382</v>
      </c>
      <c r="U62" s="4"/>
      <c r="V62" s="4"/>
      <c r="W62" s="4"/>
      <c r="X62" s="4"/>
      <c r="Y62" s="4"/>
      <c r="Z62" s="4"/>
      <c r="AA62" s="4"/>
      <c r="AB62" s="4">
        <f t="shared" si="18"/>
        <v>441</v>
      </c>
      <c r="AC62" s="4"/>
      <c r="AD62" s="4">
        <f t="shared" si="19"/>
        <v>387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>
        <f t="shared" si="21"/>
        <v>426</v>
      </c>
      <c r="AS62" s="4"/>
      <c r="AT62" s="4">
        <f t="shared" si="22"/>
        <v>408</v>
      </c>
      <c r="AU62" s="4"/>
      <c r="AV62" s="4"/>
      <c r="AW62" s="4"/>
    </row>
    <row r="63" spans="1:49" s="6" customFormat="1" x14ac:dyDescent="0.2">
      <c r="A63" s="6" t="s">
        <v>49</v>
      </c>
      <c r="B63" s="4">
        <f t="shared" si="23"/>
        <v>1642</v>
      </c>
      <c r="C63" s="4"/>
      <c r="D63" s="4"/>
      <c r="E63" s="4"/>
      <c r="F63" s="4">
        <f t="shared" si="12"/>
        <v>572</v>
      </c>
      <c r="G63" s="4"/>
      <c r="H63" s="4"/>
      <c r="I63" s="4"/>
      <c r="J63" s="4"/>
      <c r="K63" s="4"/>
      <c r="L63" s="4">
        <f t="shared" si="14"/>
        <v>547</v>
      </c>
      <c r="M63" s="4"/>
      <c r="N63" s="4"/>
      <c r="O63" s="4"/>
      <c r="P63" s="4">
        <f t="shared" si="15"/>
        <v>392</v>
      </c>
      <c r="Q63" s="4"/>
      <c r="R63" s="4"/>
      <c r="S63" s="4"/>
      <c r="T63" s="4">
        <f t="shared" si="16"/>
        <v>394</v>
      </c>
      <c r="U63" s="4"/>
      <c r="V63" s="4"/>
      <c r="W63" s="4"/>
      <c r="X63" s="4"/>
      <c r="Y63" s="4"/>
      <c r="Z63" s="4"/>
      <c r="AA63" s="4"/>
      <c r="AB63" s="4">
        <f t="shared" si="18"/>
        <v>450</v>
      </c>
      <c r="AC63" s="4"/>
      <c r="AD63" s="4">
        <f t="shared" si="19"/>
        <v>404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>
        <f t="shared" si="21"/>
        <v>431</v>
      </c>
      <c r="AS63" s="4"/>
      <c r="AT63" s="4">
        <f t="shared" si="22"/>
        <v>419</v>
      </c>
      <c r="AU63" s="4"/>
      <c r="AV63" s="4"/>
      <c r="AW63" s="4"/>
    </row>
    <row r="64" spans="1:49" s="6" customFormat="1" x14ac:dyDescent="0.2">
      <c r="A64" s="6" t="s">
        <v>50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>
        <f t="shared" si="20"/>
        <v>325</v>
      </c>
      <c r="AK64" s="4"/>
      <c r="AL64" s="4">
        <f>AL40-$AL$53</f>
        <v>510</v>
      </c>
      <c r="AM64" s="4"/>
      <c r="AN64" s="4">
        <f>AN40-$AN$53</f>
        <v>412</v>
      </c>
      <c r="AO64" s="4"/>
      <c r="AP64" s="4">
        <f>AP40+$AP$53</f>
        <v>404</v>
      </c>
      <c r="AQ64" s="4"/>
      <c r="AR64" s="4">
        <f t="shared" si="21"/>
        <v>342</v>
      </c>
      <c r="AS64" s="4"/>
      <c r="AT64" s="4">
        <f t="shared" si="22"/>
        <v>324</v>
      </c>
      <c r="AU64" s="4"/>
      <c r="AV64" s="4">
        <f t="shared" ref="AV64:AV71" si="24">AV40-$AV$53</f>
        <v>328</v>
      </c>
      <c r="AW64" s="4"/>
    </row>
    <row r="65" spans="1:51" s="6" customFormat="1" x14ac:dyDescent="0.2">
      <c r="A65" s="6" t="s">
        <v>51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>
        <f t="shared" si="20"/>
        <v>336</v>
      </c>
      <c r="AK65" s="4"/>
      <c r="AL65" s="4">
        <f>AL41-$AL$53</f>
        <v>517</v>
      </c>
      <c r="AM65" s="4"/>
      <c r="AN65" s="4">
        <f>AN41-$AN$53</f>
        <v>415</v>
      </c>
      <c r="AO65" s="4"/>
      <c r="AP65" s="4">
        <f>AP41+$AP$53</f>
        <v>410</v>
      </c>
      <c r="AQ65" s="4"/>
      <c r="AR65" s="4">
        <f t="shared" si="21"/>
        <v>354</v>
      </c>
      <c r="AS65" s="4"/>
      <c r="AT65" s="4">
        <f t="shared" si="22"/>
        <v>341</v>
      </c>
      <c r="AU65" s="4"/>
      <c r="AV65" s="4">
        <f t="shared" si="24"/>
        <v>333</v>
      </c>
      <c r="AW65" s="4"/>
      <c r="AX65" s="7"/>
      <c r="AY65" s="7"/>
    </row>
    <row r="66" spans="1:51" s="6" customFormat="1" x14ac:dyDescent="0.2">
      <c r="A66" s="6" t="s">
        <v>52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>
        <f>AL42-$AL$53</f>
        <v>519</v>
      </c>
      <c r="AM66" s="4"/>
      <c r="AN66" s="4">
        <f>AN42-$AN$53</f>
        <v>418</v>
      </c>
      <c r="AO66" s="4"/>
      <c r="AP66" s="4">
        <f>AP42+$AP$53</f>
        <v>412</v>
      </c>
      <c r="AQ66" s="4"/>
      <c r="AR66" s="4">
        <f t="shared" si="21"/>
        <v>358</v>
      </c>
      <c r="AS66" s="4"/>
      <c r="AT66" s="4"/>
      <c r="AU66" s="4"/>
      <c r="AV66" s="4">
        <f t="shared" si="24"/>
        <v>335</v>
      </c>
      <c r="AW66" s="4"/>
      <c r="AX66" s="7"/>
      <c r="AY66" s="7"/>
    </row>
    <row r="67" spans="1:51" s="6" customFormat="1" x14ac:dyDescent="0.2">
      <c r="A67" s="6" t="s">
        <v>53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>
        <f>AL43-$AL$53</f>
        <v>529</v>
      </c>
      <c r="AM67" s="4"/>
      <c r="AN67" s="4">
        <f>AN43-$AN$53</f>
        <v>425</v>
      </c>
      <c r="AO67" s="4"/>
      <c r="AP67" s="4">
        <f>AP43+$AP$53</f>
        <v>418</v>
      </c>
      <c r="AQ67" s="4"/>
      <c r="AR67" s="4">
        <f t="shared" si="21"/>
        <v>364</v>
      </c>
      <c r="AS67" s="4"/>
      <c r="AT67" s="4"/>
      <c r="AU67" s="4"/>
      <c r="AV67" s="4">
        <f t="shared" si="24"/>
        <v>340</v>
      </c>
      <c r="AW67" s="4"/>
    </row>
    <row r="68" spans="1:51" s="6" customFormat="1" x14ac:dyDescent="0.2">
      <c r="A68" s="6" t="s">
        <v>54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>
        <f t="shared" si="24"/>
        <v>357</v>
      </c>
      <c r="AW68" s="4"/>
    </row>
    <row r="69" spans="1:51" s="6" customFormat="1" x14ac:dyDescent="0.2">
      <c r="A69" s="6" t="s">
        <v>55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>
        <f t="shared" si="24"/>
        <v>363</v>
      </c>
      <c r="AW69" s="4"/>
    </row>
    <row r="70" spans="1:51" s="6" customFormat="1" x14ac:dyDescent="0.2">
      <c r="A70" s="6" t="s">
        <v>56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>
        <f t="shared" si="24"/>
        <v>365</v>
      </c>
      <c r="AW70" s="4"/>
    </row>
    <row r="71" spans="1:51" s="6" customFormat="1" x14ac:dyDescent="0.2">
      <c r="A71" s="6" t="s">
        <v>57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>
        <f t="shared" si="24"/>
        <v>371</v>
      </c>
      <c r="AW71" s="4"/>
    </row>
    <row r="72" spans="1:51" s="6" customFormat="1" x14ac:dyDescent="0.2">
      <c r="A72" s="6" t="s">
        <v>58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>
        <f>AL48-$AL$53</f>
        <v>325</v>
      </c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51" s="6" customFormat="1" x14ac:dyDescent="0.2">
      <c r="A73" s="6" t="s">
        <v>59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>
        <f>AL49-$AL$53</f>
        <v>336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51" x14ac:dyDescent="0.2">
      <c r="AV74" s="4"/>
    </row>
    <row r="75" spans="1:51" x14ac:dyDescent="0.2">
      <c r="AV75" s="4"/>
    </row>
  </sheetData>
  <mergeCells count="84"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X41:AY42"/>
    <mergeCell ref="AX16:AY17"/>
    <mergeCell ref="R11:S14"/>
    <mergeCell ref="N11:O14"/>
    <mergeCell ref="H11:I14"/>
    <mergeCell ref="V27:W27"/>
    <mergeCell ref="X27:Y27"/>
    <mergeCell ref="Z27:AA27"/>
    <mergeCell ref="AB27:AC27"/>
    <mergeCell ref="B26:AW26"/>
    <mergeCell ref="J27:K27"/>
    <mergeCell ref="L27:M27"/>
    <mergeCell ref="N27:O27"/>
    <mergeCell ref="P27:Q27"/>
    <mergeCell ref="R27:S27"/>
    <mergeCell ref="T27:U27"/>
    <mergeCell ref="D11:E14"/>
    <mergeCell ref="AH11:AI14"/>
    <mergeCell ref="AF11:AG14"/>
    <mergeCell ref="Z11:AA14"/>
    <mergeCell ref="V11:W14"/>
    <mergeCell ref="X13:Y14"/>
    <mergeCell ref="L52:M52"/>
    <mergeCell ref="N52:O52"/>
    <mergeCell ref="P52:Q52"/>
    <mergeCell ref="R52:S52"/>
    <mergeCell ref="T52:U52"/>
    <mergeCell ref="B52:C52"/>
    <mergeCell ref="D52:E52"/>
    <mergeCell ref="F52:G52"/>
    <mergeCell ref="H52:I52"/>
    <mergeCell ref="J52:K52"/>
    <mergeCell ref="AP52:AQ52"/>
    <mergeCell ref="AR52:AS52"/>
    <mergeCell ref="AT52:AU52"/>
    <mergeCell ref="AV52:AW52"/>
    <mergeCell ref="AJ52:AK52"/>
    <mergeCell ref="AL52:AM52"/>
    <mergeCell ref="AN52:AO52"/>
    <mergeCell ref="V52:W52"/>
    <mergeCell ref="X52:Y52"/>
    <mergeCell ref="Z52:AA52"/>
    <mergeCell ref="AB52:AC52"/>
    <mergeCell ref="AD52:AE52"/>
    <mergeCell ref="B1:AW1"/>
    <mergeCell ref="B51:AW51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B27:C27"/>
    <mergeCell ref="D27:E27"/>
    <mergeCell ref="F27:G27"/>
    <mergeCell ref="H27:I2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5" workbookViewId="0">
      <pane xSplit="1" topLeftCell="B1" activePane="topRight" state="frozen"/>
      <selection pane="topRight" activeCell="AA40" sqref="AA40"/>
    </sheetView>
  </sheetViews>
  <sheetFormatPr baseColWidth="10" defaultColWidth="8.83203125" defaultRowHeight="16" thickBottom="1" x14ac:dyDescent="0.25"/>
  <cols>
    <col min="1" max="1" width="57.6640625" style="25" bestFit="1" customWidth="1"/>
    <col min="2" max="2" width="20.6640625" style="31" bestFit="1" customWidth="1"/>
    <col min="3" max="3" width="12.83203125" style="32" bestFit="1" customWidth="1"/>
    <col min="4" max="4" width="13.1640625" style="31" bestFit="1" customWidth="1"/>
    <col min="5" max="5" width="12.83203125" style="32" bestFit="1" customWidth="1"/>
    <col min="6" max="7" width="13.1640625" style="31" bestFit="1" customWidth="1"/>
    <col min="8" max="8" width="12.83203125" style="32" bestFit="1" customWidth="1"/>
    <col min="9" max="9" width="13.1640625" style="31" bestFit="1" customWidth="1"/>
    <col min="10" max="10" width="12.83203125" style="32" bestFit="1" customWidth="1"/>
    <col min="11" max="11" width="13.1640625" style="31" bestFit="1" customWidth="1"/>
    <col min="12" max="12" width="12.83203125" style="32" bestFit="1" customWidth="1"/>
    <col min="13" max="13" width="21" style="32" bestFit="1" customWidth="1"/>
    <col min="14" max="14" width="19.6640625" style="32" bestFit="1" customWidth="1"/>
    <col min="15" max="16" width="19.6640625" style="31" bestFit="1" customWidth="1"/>
    <col min="17" max="17" width="19.6640625" style="32" bestFit="1" customWidth="1"/>
    <col min="18" max="18" width="21" style="32" bestFit="1" customWidth="1"/>
    <col min="19" max="19" width="9.5" style="33" bestFit="1" customWidth="1"/>
    <col min="20" max="20" width="16.33203125" style="33" bestFit="1" customWidth="1"/>
    <col min="21" max="22" width="12.5" style="34" bestFit="1" customWidth="1"/>
    <col min="23" max="23" width="19.6640625" style="55" bestFit="1" customWidth="1"/>
    <col min="24" max="24" width="22.83203125" style="55" bestFit="1" customWidth="1"/>
    <col min="25" max="25" width="19.6640625" style="34" bestFit="1" customWidth="1"/>
    <col min="26" max="16384" width="8.83203125" style="24"/>
  </cols>
  <sheetData>
    <row r="1" spans="1:26" s="23" customFormat="1" ht="20" thickBot="1" x14ac:dyDescent="0.25">
      <c r="A1" s="88" t="s">
        <v>73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90"/>
      <c r="Z1" s="47"/>
    </row>
    <row r="2" spans="1:26" thickBot="1" x14ac:dyDescent="0.25">
      <c r="A2" s="82" t="s">
        <v>71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4"/>
      <c r="Z2" s="25"/>
    </row>
    <row r="3" spans="1:26" thickBot="1" x14ac:dyDescent="0.25">
      <c r="A3" s="85" t="s">
        <v>72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7"/>
      <c r="Z3" s="25"/>
    </row>
    <row r="4" spans="1:26" s="30" customFormat="1" ht="17" thickTop="1" thickBot="1" x14ac:dyDescent="0.25">
      <c r="A4" s="47" t="s">
        <v>21</v>
      </c>
      <c r="B4" s="48">
        <v>1</v>
      </c>
      <c r="C4" s="49">
        <v>2</v>
      </c>
      <c r="D4" s="48">
        <v>3</v>
      </c>
      <c r="E4" s="49">
        <v>4</v>
      </c>
      <c r="F4" s="48">
        <v>5</v>
      </c>
      <c r="G4" s="48">
        <v>6</v>
      </c>
      <c r="H4" s="49">
        <v>7</v>
      </c>
      <c r="I4" s="48">
        <v>8</v>
      </c>
      <c r="J4" s="49">
        <v>9</v>
      </c>
      <c r="K4" s="48">
        <v>10</v>
      </c>
      <c r="L4" s="49">
        <v>11</v>
      </c>
      <c r="M4" s="49">
        <v>12</v>
      </c>
      <c r="N4" s="49">
        <v>13</v>
      </c>
      <c r="O4" s="48">
        <v>14</v>
      </c>
      <c r="P4" s="48">
        <v>15</v>
      </c>
      <c r="Q4" s="49">
        <v>16</v>
      </c>
      <c r="R4" s="49">
        <v>17</v>
      </c>
      <c r="S4" s="50">
        <v>18</v>
      </c>
      <c r="T4" s="50">
        <v>19</v>
      </c>
      <c r="U4" s="51">
        <v>20</v>
      </c>
      <c r="V4" s="51">
        <v>21</v>
      </c>
      <c r="W4" s="54">
        <v>22</v>
      </c>
      <c r="X4" s="54">
        <v>23</v>
      </c>
      <c r="Y4" s="51">
        <v>24</v>
      </c>
    </row>
    <row r="5" spans="1:26" thickBot="1" x14ac:dyDescent="0.25">
      <c r="A5" s="25" t="s">
        <v>8</v>
      </c>
      <c r="B5" s="31" t="s">
        <v>0</v>
      </c>
      <c r="C5" s="32" t="s">
        <v>0</v>
      </c>
      <c r="D5" s="31" t="s">
        <v>0</v>
      </c>
      <c r="E5" s="32" t="s">
        <v>0</v>
      </c>
      <c r="F5" s="31" t="s">
        <v>0</v>
      </c>
      <c r="G5" s="31" t="s">
        <v>0</v>
      </c>
      <c r="H5" s="32" t="s">
        <v>1</v>
      </c>
      <c r="I5" s="31" t="s">
        <v>1</v>
      </c>
      <c r="J5" s="32" t="s">
        <v>1</v>
      </c>
      <c r="K5" s="31" t="s">
        <v>1</v>
      </c>
      <c r="L5" s="32" t="s">
        <v>1</v>
      </c>
      <c r="M5" s="32" t="s">
        <v>1</v>
      </c>
      <c r="N5" s="32" t="s">
        <v>2</v>
      </c>
      <c r="O5" s="31" t="s">
        <v>2</v>
      </c>
      <c r="P5" s="31" t="s">
        <v>2</v>
      </c>
      <c r="Q5" s="32" t="s">
        <v>2</v>
      </c>
      <c r="R5" s="32" t="s">
        <v>2</v>
      </c>
      <c r="S5" s="33" t="s">
        <v>1</v>
      </c>
      <c r="T5" s="33" t="s">
        <v>1</v>
      </c>
      <c r="U5" s="34" t="s">
        <v>1</v>
      </c>
      <c r="V5" s="34" t="s">
        <v>1</v>
      </c>
      <c r="W5" s="55" t="s">
        <v>2</v>
      </c>
      <c r="X5" s="55" t="s">
        <v>2</v>
      </c>
      <c r="Y5" s="34" t="s">
        <v>2</v>
      </c>
    </row>
    <row r="6" spans="1:26" thickBot="1" x14ac:dyDescent="0.25">
      <c r="A6" s="25" t="s">
        <v>10</v>
      </c>
      <c r="B6" s="31" t="s">
        <v>3</v>
      </c>
      <c r="C6" s="32" t="s">
        <v>3</v>
      </c>
      <c r="D6" s="31" t="s">
        <v>3</v>
      </c>
      <c r="E6" s="32" t="s">
        <v>3</v>
      </c>
      <c r="F6" s="31" t="s">
        <v>3</v>
      </c>
      <c r="G6" s="31" t="s">
        <v>3</v>
      </c>
      <c r="H6" s="32" t="s">
        <v>3</v>
      </c>
      <c r="I6" s="31" t="s">
        <v>3</v>
      </c>
      <c r="J6" s="32" t="s">
        <v>3</v>
      </c>
      <c r="K6" s="31" t="s">
        <v>3</v>
      </c>
      <c r="L6" s="32" t="s">
        <v>3</v>
      </c>
      <c r="M6" s="32" t="s">
        <v>3</v>
      </c>
      <c r="N6" s="32" t="s">
        <v>3</v>
      </c>
      <c r="O6" s="31" t="s">
        <v>3</v>
      </c>
      <c r="P6" s="31" t="s">
        <v>3</v>
      </c>
      <c r="Q6" s="32" t="s">
        <v>3</v>
      </c>
      <c r="R6" s="32" t="s">
        <v>3</v>
      </c>
      <c r="S6" s="33" t="s">
        <v>4</v>
      </c>
      <c r="T6" s="33" t="s">
        <v>4</v>
      </c>
      <c r="U6" s="34" t="s">
        <v>4</v>
      </c>
      <c r="V6" s="34" t="s">
        <v>4</v>
      </c>
      <c r="W6" s="55" t="s">
        <v>4</v>
      </c>
      <c r="X6" s="55" t="s">
        <v>4</v>
      </c>
      <c r="Y6" s="34" t="s">
        <v>4</v>
      </c>
    </row>
    <row r="7" spans="1:26" thickBot="1" x14ac:dyDescent="0.25">
      <c r="A7" s="25" t="s">
        <v>11</v>
      </c>
      <c r="B7" s="31" t="s">
        <v>12</v>
      </c>
      <c r="C7" s="32" t="s">
        <v>13</v>
      </c>
      <c r="D7" s="31" t="s">
        <v>20</v>
      </c>
      <c r="E7" s="32" t="s">
        <v>13</v>
      </c>
      <c r="F7" s="31" t="s">
        <v>20</v>
      </c>
      <c r="G7" s="31" t="s">
        <v>20</v>
      </c>
      <c r="H7" s="32" t="s">
        <v>13</v>
      </c>
      <c r="I7" s="31" t="s">
        <v>20</v>
      </c>
      <c r="J7" s="32" t="s">
        <v>13</v>
      </c>
      <c r="K7" s="31" t="s">
        <v>20</v>
      </c>
      <c r="L7" s="32" t="s">
        <v>13</v>
      </c>
      <c r="M7" s="32" t="s">
        <v>14</v>
      </c>
      <c r="N7" s="32" t="s">
        <v>13</v>
      </c>
      <c r="O7" s="31" t="s">
        <v>20</v>
      </c>
      <c r="P7" s="31" t="s">
        <v>20</v>
      </c>
      <c r="Q7" s="32" t="s">
        <v>13</v>
      </c>
      <c r="R7" s="32" t="s">
        <v>14</v>
      </c>
      <c r="S7" s="33" t="s">
        <v>15</v>
      </c>
      <c r="T7" s="33" t="s">
        <v>16</v>
      </c>
      <c r="U7" s="34" t="s">
        <v>17</v>
      </c>
      <c r="V7" s="34" t="s">
        <v>17</v>
      </c>
      <c r="W7" s="55" t="s">
        <v>17</v>
      </c>
      <c r="X7" s="55" t="s">
        <v>18</v>
      </c>
      <c r="Y7" s="34" t="s">
        <v>19</v>
      </c>
    </row>
    <row r="8" spans="1:26" thickBot="1" x14ac:dyDescent="0.25">
      <c r="A8" s="25" t="s">
        <v>9</v>
      </c>
      <c r="B8" s="31" t="s">
        <v>5</v>
      </c>
      <c r="C8" s="32" t="s">
        <v>5</v>
      </c>
      <c r="D8" s="31" t="s">
        <v>5</v>
      </c>
      <c r="E8" s="32" t="s">
        <v>5</v>
      </c>
      <c r="F8" s="31" t="s">
        <v>5</v>
      </c>
      <c r="G8" s="31" t="s">
        <v>5</v>
      </c>
      <c r="H8" s="32" t="s">
        <v>5</v>
      </c>
      <c r="I8" s="31" t="s">
        <v>5</v>
      </c>
      <c r="J8" s="32" t="s">
        <v>5</v>
      </c>
      <c r="K8" s="31" t="s">
        <v>5</v>
      </c>
      <c r="L8" s="32" t="s">
        <v>5</v>
      </c>
      <c r="M8" s="32" t="s">
        <v>5</v>
      </c>
      <c r="N8" s="32" t="s">
        <v>6</v>
      </c>
      <c r="O8" s="31" t="s">
        <v>6</v>
      </c>
      <c r="P8" s="31" t="s">
        <v>6</v>
      </c>
      <c r="Q8" s="32" t="s">
        <v>6</v>
      </c>
      <c r="R8" s="32" t="s">
        <v>6</v>
      </c>
      <c r="S8" s="28" t="s">
        <v>5</v>
      </c>
      <c r="T8" s="28" t="s">
        <v>5</v>
      </c>
      <c r="U8" s="34" t="s">
        <v>5</v>
      </c>
      <c r="V8" s="34" t="s">
        <v>5</v>
      </c>
      <c r="W8" s="56" t="s">
        <v>6</v>
      </c>
      <c r="X8" s="56" t="s">
        <v>6</v>
      </c>
      <c r="Y8" s="29" t="s">
        <v>6</v>
      </c>
    </row>
    <row r="9" spans="1:26" thickBot="1" x14ac:dyDescent="0.25">
      <c r="A9" s="25" t="s">
        <v>60</v>
      </c>
      <c r="B9" s="26">
        <v>497</v>
      </c>
      <c r="C9" s="27">
        <v>425</v>
      </c>
      <c r="D9" s="26">
        <v>507</v>
      </c>
      <c r="E9" s="27">
        <v>505</v>
      </c>
      <c r="F9" s="26">
        <v>415</v>
      </c>
      <c r="G9" s="26">
        <v>479</v>
      </c>
      <c r="H9" s="27">
        <v>356</v>
      </c>
      <c r="I9" s="26">
        <v>326</v>
      </c>
      <c r="J9" s="27">
        <v>327</v>
      </c>
      <c r="K9" s="26">
        <v>327</v>
      </c>
      <c r="L9" s="27">
        <v>380</v>
      </c>
      <c r="M9" s="27">
        <v>356</v>
      </c>
      <c r="N9" s="27">
        <v>340</v>
      </c>
      <c r="O9" s="26">
        <v>385</v>
      </c>
      <c r="P9" s="26">
        <v>339</v>
      </c>
      <c r="Q9" s="27">
        <v>323</v>
      </c>
      <c r="R9" s="27">
        <v>327</v>
      </c>
      <c r="S9" s="28">
        <v>335</v>
      </c>
      <c r="T9" s="28">
        <v>538</v>
      </c>
      <c r="U9" s="29">
        <v>442</v>
      </c>
      <c r="V9" s="29">
        <v>385</v>
      </c>
      <c r="W9" s="56">
        <v>367</v>
      </c>
      <c r="X9" s="56">
        <v>341</v>
      </c>
      <c r="Y9" s="29">
        <v>376</v>
      </c>
    </row>
    <row r="10" spans="1:26" thickBot="1" x14ac:dyDescent="0.25">
      <c r="A10" s="25" t="s">
        <v>65</v>
      </c>
      <c r="B10" s="26">
        <v>1822</v>
      </c>
      <c r="C10" s="27">
        <v>696</v>
      </c>
      <c r="D10" s="26">
        <v>756</v>
      </c>
      <c r="E10" s="27">
        <v>524</v>
      </c>
      <c r="F10" s="26">
        <v>642</v>
      </c>
      <c r="G10" s="26">
        <v>540</v>
      </c>
      <c r="H10" s="27" t="s">
        <v>82</v>
      </c>
      <c r="I10" s="26" t="s">
        <v>82</v>
      </c>
      <c r="J10" s="27" t="s">
        <v>82</v>
      </c>
      <c r="K10" s="26" t="s">
        <v>82</v>
      </c>
      <c r="L10" s="27" t="s">
        <v>82</v>
      </c>
      <c r="M10" s="27" t="s">
        <v>82</v>
      </c>
      <c r="N10" s="27" t="s">
        <v>82</v>
      </c>
      <c r="O10" s="26" t="s">
        <v>82</v>
      </c>
      <c r="P10" s="26" t="s">
        <v>82</v>
      </c>
      <c r="Q10" s="27" t="s">
        <v>82</v>
      </c>
      <c r="R10" s="27" t="s">
        <v>82</v>
      </c>
      <c r="S10" s="28" t="s">
        <v>82</v>
      </c>
      <c r="T10" s="28" t="s">
        <v>82</v>
      </c>
      <c r="U10" s="29" t="s">
        <v>82</v>
      </c>
      <c r="V10" s="29" t="s">
        <v>82</v>
      </c>
      <c r="W10" s="56" t="s">
        <v>82</v>
      </c>
      <c r="X10" s="56" t="s">
        <v>82</v>
      </c>
      <c r="Y10" s="29" t="s">
        <v>82</v>
      </c>
    </row>
    <row r="11" spans="1:26" thickBot="1" x14ac:dyDescent="0.25">
      <c r="A11" s="25" t="s">
        <v>45</v>
      </c>
      <c r="B11" s="26">
        <v>1607</v>
      </c>
      <c r="C11" s="27">
        <v>437</v>
      </c>
      <c r="D11" s="26">
        <v>508</v>
      </c>
      <c r="E11" s="27">
        <v>517</v>
      </c>
      <c r="F11" s="26">
        <v>427</v>
      </c>
      <c r="G11" s="26">
        <v>493</v>
      </c>
      <c r="H11" s="27">
        <v>367</v>
      </c>
      <c r="I11" s="26">
        <v>339</v>
      </c>
      <c r="J11" s="27">
        <v>338</v>
      </c>
      <c r="K11" s="26">
        <v>338</v>
      </c>
      <c r="L11" s="27">
        <v>390</v>
      </c>
      <c r="M11" s="27">
        <v>808</v>
      </c>
      <c r="N11" s="27">
        <v>351</v>
      </c>
      <c r="O11" s="26">
        <v>398</v>
      </c>
      <c r="P11" s="26">
        <v>340</v>
      </c>
      <c r="Q11" s="27">
        <v>333</v>
      </c>
      <c r="R11" s="27">
        <v>630</v>
      </c>
      <c r="S11" s="28">
        <v>342</v>
      </c>
      <c r="T11" s="28">
        <v>549</v>
      </c>
      <c r="U11" s="29">
        <v>454</v>
      </c>
      <c r="V11" s="29">
        <v>425</v>
      </c>
      <c r="W11" s="56">
        <v>371</v>
      </c>
      <c r="X11" s="56">
        <v>348</v>
      </c>
      <c r="Y11" s="29">
        <v>389</v>
      </c>
    </row>
    <row r="12" spans="1:26" thickBot="1" x14ac:dyDescent="0.25">
      <c r="A12" s="25" t="s">
        <v>66</v>
      </c>
      <c r="B12" s="26">
        <v>1613</v>
      </c>
      <c r="C12" s="27">
        <v>447</v>
      </c>
      <c r="D12" s="26">
        <v>517</v>
      </c>
      <c r="E12" s="27">
        <v>527</v>
      </c>
      <c r="F12" s="26">
        <v>438</v>
      </c>
      <c r="G12" s="26">
        <v>502</v>
      </c>
      <c r="H12" s="27">
        <v>376</v>
      </c>
      <c r="I12" s="26">
        <v>349</v>
      </c>
      <c r="J12" s="27">
        <v>348</v>
      </c>
      <c r="K12" s="26">
        <v>347</v>
      </c>
      <c r="L12" s="27">
        <v>401</v>
      </c>
      <c r="M12" s="27">
        <v>815</v>
      </c>
      <c r="N12" s="27">
        <v>362</v>
      </c>
      <c r="O12" s="26">
        <v>406</v>
      </c>
      <c r="P12" s="26">
        <v>347</v>
      </c>
      <c r="Q12" s="27">
        <v>342</v>
      </c>
      <c r="R12" s="27">
        <v>640</v>
      </c>
      <c r="S12" s="28">
        <v>349</v>
      </c>
      <c r="T12" s="28">
        <v>557</v>
      </c>
      <c r="U12" s="29">
        <v>458</v>
      </c>
      <c r="V12" s="29">
        <v>430</v>
      </c>
      <c r="W12" s="56">
        <v>380</v>
      </c>
      <c r="X12" s="56">
        <v>362</v>
      </c>
      <c r="Y12" s="29">
        <v>396</v>
      </c>
    </row>
    <row r="13" spans="1:26" thickBot="1" x14ac:dyDescent="0.25">
      <c r="A13" s="25" t="s">
        <v>67</v>
      </c>
      <c r="B13" s="26"/>
      <c r="C13" s="27">
        <v>487</v>
      </c>
      <c r="D13" s="26">
        <v>558</v>
      </c>
      <c r="E13" s="27">
        <v>552</v>
      </c>
      <c r="F13" s="26">
        <v>470</v>
      </c>
      <c r="G13" s="26">
        <v>534</v>
      </c>
      <c r="H13" s="27">
        <v>398</v>
      </c>
      <c r="I13" s="26">
        <v>381</v>
      </c>
      <c r="J13" s="27">
        <v>367</v>
      </c>
      <c r="K13" s="26">
        <v>379</v>
      </c>
      <c r="L13" s="27">
        <v>424</v>
      </c>
      <c r="M13" s="27">
        <v>853</v>
      </c>
      <c r="N13" s="27">
        <v>405</v>
      </c>
      <c r="O13" s="26">
        <v>456</v>
      </c>
      <c r="P13" s="26">
        <v>387</v>
      </c>
      <c r="Q13" s="27">
        <v>368</v>
      </c>
      <c r="R13" s="27">
        <v>689</v>
      </c>
      <c r="S13" s="28">
        <v>364</v>
      </c>
      <c r="T13" s="28">
        <v>570</v>
      </c>
      <c r="U13" s="29">
        <v>472</v>
      </c>
      <c r="V13" s="29">
        <v>444</v>
      </c>
      <c r="W13" s="56">
        <v>423</v>
      </c>
      <c r="X13" s="56">
        <v>397</v>
      </c>
      <c r="Y13" s="29">
        <v>410</v>
      </c>
    </row>
    <row r="14" spans="1:26" thickBot="1" x14ac:dyDescent="0.25">
      <c r="A14" s="25" t="s">
        <v>46</v>
      </c>
      <c r="B14" s="80"/>
      <c r="C14" s="27">
        <v>441</v>
      </c>
      <c r="D14" s="35">
        <v>513</v>
      </c>
      <c r="E14" s="36">
        <v>522</v>
      </c>
      <c r="F14" s="35">
        <v>434</v>
      </c>
      <c r="G14" s="26">
        <v>497</v>
      </c>
      <c r="H14" s="27">
        <v>372</v>
      </c>
      <c r="I14" s="26">
        <v>344</v>
      </c>
      <c r="J14" s="27">
        <v>344</v>
      </c>
      <c r="K14" s="26">
        <v>344</v>
      </c>
      <c r="L14" s="27">
        <v>398</v>
      </c>
      <c r="M14" s="27">
        <v>811</v>
      </c>
      <c r="N14" s="27">
        <v>356</v>
      </c>
      <c r="O14" s="26">
        <v>401</v>
      </c>
      <c r="P14" s="26">
        <v>343</v>
      </c>
      <c r="Q14" s="27">
        <v>337</v>
      </c>
      <c r="R14" s="27">
        <v>635</v>
      </c>
      <c r="S14" s="28">
        <v>345</v>
      </c>
      <c r="T14" s="28">
        <v>554</v>
      </c>
      <c r="U14" s="69"/>
      <c r="V14" s="69"/>
      <c r="W14" s="56">
        <v>375</v>
      </c>
      <c r="X14" s="56">
        <v>355</v>
      </c>
      <c r="Y14" s="69"/>
    </row>
    <row r="15" spans="1:26" thickBot="1" x14ac:dyDescent="0.25">
      <c r="A15" s="25" t="s">
        <v>47</v>
      </c>
      <c r="B15" s="81"/>
      <c r="C15" s="36">
        <v>444</v>
      </c>
      <c r="D15" s="35">
        <v>514</v>
      </c>
      <c r="E15" s="36">
        <v>523</v>
      </c>
      <c r="F15" s="35">
        <v>436</v>
      </c>
      <c r="G15" s="26">
        <v>499</v>
      </c>
      <c r="H15" s="27">
        <v>374</v>
      </c>
      <c r="I15" s="26">
        <v>346</v>
      </c>
      <c r="J15" s="27">
        <v>345</v>
      </c>
      <c r="K15" s="26">
        <v>345</v>
      </c>
      <c r="L15" s="27">
        <v>399</v>
      </c>
      <c r="M15" s="27">
        <v>812</v>
      </c>
      <c r="N15" s="27">
        <v>357</v>
      </c>
      <c r="O15" s="26">
        <v>402</v>
      </c>
      <c r="P15" s="26">
        <v>345</v>
      </c>
      <c r="Q15" s="27">
        <v>338</v>
      </c>
      <c r="R15" s="27">
        <v>637</v>
      </c>
      <c r="S15" s="28">
        <v>346</v>
      </c>
      <c r="T15" s="28">
        <v>555</v>
      </c>
      <c r="U15" s="70"/>
      <c r="V15" s="70"/>
      <c r="W15" s="56">
        <v>376</v>
      </c>
      <c r="X15" s="56">
        <v>356</v>
      </c>
      <c r="Y15" s="70"/>
    </row>
    <row r="16" spans="1:26" s="41" customFormat="1" thickBot="1" x14ac:dyDescent="0.25">
      <c r="A16" s="37" t="s">
        <v>48</v>
      </c>
      <c r="B16" s="21">
        <v>1616</v>
      </c>
      <c r="C16" s="36">
        <v>456</v>
      </c>
      <c r="D16" s="35">
        <v>525</v>
      </c>
      <c r="E16" s="36">
        <v>535</v>
      </c>
      <c r="F16" s="35">
        <v>446</v>
      </c>
      <c r="G16" s="38">
        <v>507</v>
      </c>
      <c r="H16" s="36">
        <v>384</v>
      </c>
      <c r="I16" s="38">
        <v>353</v>
      </c>
      <c r="J16" s="39">
        <v>353</v>
      </c>
      <c r="K16" s="38">
        <v>353</v>
      </c>
      <c r="L16" s="39">
        <v>408</v>
      </c>
      <c r="M16" s="39">
        <v>820</v>
      </c>
      <c r="N16" s="39">
        <v>372</v>
      </c>
      <c r="O16" s="38">
        <v>410</v>
      </c>
      <c r="P16" s="35">
        <v>356</v>
      </c>
      <c r="Q16" s="39">
        <v>349</v>
      </c>
      <c r="R16" s="39">
        <v>647</v>
      </c>
      <c r="S16" s="28">
        <v>367</v>
      </c>
      <c r="T16" s="28">
        <v>574</v>
      </c>
      <c r="U16" s="71"/>
      <c r="V16" s="71"/>
      <c r="W16" s="57">
        <v>384</v>
      </c>
      <c r="X16" s="57">
        <v>358</v>
      </c>
      <c r="Y16" s="71"/>
    </row>
    <row r="17" spans="1:26" s="41" customFormat="1" thickBot="1" x14ac:dyDescent="0.25">
      <c r="A17" s="37" t="s">
        <v>49</v>
      </c>
      <c r="B17" s="21">
        <v>1622</v>
      </c>
      <c r="C17" s="36">
        <v>493</v>
      </c>
      <c r="D17" s="35">
        <v>535</v>
      </c>
      <c r="E17" s="36">
        <v>569</v>
      </c>
      <c r="F17" s="35">
        <v>455</v>
      </c>
      <c r="G17" s="38">
        <v>513</v>
      </c>
      <c r="H17" s="36">
        <v>416</v>
      </c>
      <c r="I17" s="38">
        <v>360</v>
      </c>
      <c r="J17" s="36">
        <v>375</v>
      </c>
      <c r="K17" s="38">
        <v>360</v>
      </c>
      <c r="L17" s="36">
        <v>437</v>
      </c>
      <c r="M17" s="39">
        <v>826</v>
      </c>
      <c r="N17" s="36">
        <v>414</v>
      </c>
      <c r="O17" s="38">
        <v>417</v>
      </c>
      <c r="P17" s="35">
        <v>362</v>
      </c>
      <c r="Q17" s="36">
        <v>387</v>
      </c>
      <c r="R17" s="36">
        <v>769</v>
      </c>
      <c r="S17" s="40">
        <v>373</v>
      </c>
      <c r="T17" s="40">
        <v>581</v>
      </c>
      <c r="U17" s="72"/>
      <c r="V17" s="72"/>
      <c r="W17" s="57">
        <v>394</v>
      </c>
      <c r="X17" s="57">
        <v>366</v>
      </c>
      <c r="Y17" s="72"/>
    </row>
    <row r="18" spans="1:26" thickBot="1" x14ac:dyDescent="0.25">
      <c r="A18" s="25" t="s">
        <v>48</v>
      </c>
      <c r="B18" s="21">
        <v>1628</v>
      </c>
      <c r="C18" s="77"/>
      <c r="D18" s="35">
        <v>543</v>
      </c>
      <c r="E18" s="77"/>
      <c r="F18" s="35">
        <v>474</v>
      </c>
      <c r="G18" s="26">
        <v>520</v>
      </c>
      <c r="H18" s="74"/>
      <c r="I18" s="26">
        <v>367</v>
      </c>
      <c r="J18" s="74"/>
      <c r="K18" s="26">
        <v>367</v>
      </c>
      <c r="L18" s="74"/>
      <c r="M18" s="36">
        <v>831</v>
      </c>
      <c r="N18" s="74"/>
      <c r="O18" s="26">
        <v>424</v>
      </c>
      <c r="P18" s="35">
        <v>369</v>
      </c>
      <c r="Q18" s="74"/>
      <c r="R18" s="74"/>
      <c r="S18" s="66"/>
      <c r="T18" s="66"/>
      <c r="U18" s="72"/>
      <c r="V18" s="72"/>
      <c r="W18" s="57">
        <v>408</v>
      </c>
      <c r="X18" s="57">
        <v>382</v>
      </c>
      <c r="Y18" s="72"/>
    </row>
    <row r="19" spans="1:26" thickBot="1" x14ac:dyDescent="0.25">
      <c r="A19" s="25" t="s">
        <v>49</v>
      </c>
      <c r="B19" s="21">
        <v>1632</v>
      </c>
      <c r="C19" s="78"/>
      <c r="D19" s="35">
        <v>551</v>
      </c>
      <c r="E19" s="78"/>
      <c r="F19" s="35">
        <v>487</v>
      </c>
      <c r="G19" s="26">
        <v>527</v>
      </c>
      <c r="H19" s="75"/>
      <c r="I19" s="26">
        <v>374</v>
      </c>
      <c r="J19" s="75"/>
      <c r="K19" s="26">
        <v>373</v>
      </c>
      <c r="L19" s="75"/>
      <c r="M19" s="36">
        <v>865</v>
      </c>
      <c r="N19" s="75"/>
      <c r="O19" s="26">
        <v>433</v>
      </c>
      <c r="P19" s="35">
        <v>378</v>
      </c>
      <c r="Q19" s="75"/>
      <c r="R19" s="75"/>
      <c r="S19" s="67"/>
      <c r="T19" s="67"/>
      <c r="U19" s="72"/>
      <c r="V19" s="72"/>
      <c r="W19" s="57">
        <v>418</v>
      </c>
      <c r="X19" s="57">
        <v>399</v>
      </c>
      <c r="Y19" s="72"/>
    </row>
    <row r="20" spans="1:26" s="41" customFormat="1" thickBot="1" x14ac:dyDescent="0.25">
      <c r="A20" s="37" t="s">
        <v>48</v>
      </c>
      <c r="B20" s="21">
        <v>1637</v>
      </c>
      <c r="C20" s="78"/>
      <c r="D20" s="35">
        <v>562</v>
      </c>
      <c r="E20" s="78"/>
      <c r="F20" s="35"/>
      <c r="G20" s="38">
        <v>537</v>
      </c>
      <c r="H20" s="75"/>
      <c r="I20" s="38">
        <v>384</v>
      </c>
      <c r="J20" s="75"/>
      <c r="K20" s="38">
        <v>382</v>
      </c>
      <c r="L20" s="75"/>
      <c r="M20" s="36"/>
      <c r="N20" s="75"/>
      <c r="O20" s="38">
        <v>440</v>
      </c>
      <c r="P20" s="35">
        <v>387</v>
      </c>
      <c r="Q20" s="75"/>
      <c r="R20" s="75"/>
      <c r="S20" s="67"/>
      <c r="T20" s="67"/>
      <c r="U20" s="72"/>
      <c r="V20" s="72"/>
      <c r="W20" s="57">
        <v>426</v>
      </c>
      <c r="X20" s="57">
        <v>408</v>
      </c>
      <c r="Y20" s="72"/>
    </row>
    <row r="21" spans="1:26" s="41" customFormat="1" thickBot="1" x14ac:dyDescent="0.25">
      <c r="A21" s="37" t="s">
        <v>49</v>
      </c>
      <c r="B21" s="21">
        <v>1642</v>
      </c>
      <c r="C21" s="79"/>
      <c r="D21" s="35">
        <v>572</v>
      </c>
      <c r="E21" s="79"/>
      <c r="F21" s="35"/>
      <c r="G21" s="35">
        <v>547</v>
      </c>
      <c r="H21" s="76"/>
      <c r="I21" s="35">
        <v>392</v>
      </c>
      <c r="J21" s="76"/>
      <c r="K21" s="35">
        <v>394</v>
      </c>
      <c r="L21" s="76"/>
      <c r="M21" s="39"/>
      <c r="N21" s="76"/>
      <c r="O21" s="38">
        <v>451</v>
      </c>
      <c r="P21" s="35">
        <v>404</v>
      </c>
      <c r="Q21" s="76"/>
      <c r="R21" s="76"/>
      <c r="S21" s="68"/>
      <c r="T21" s="68"/>
      <c r="U21" s="73"/>
      <c r="V21" s="73"/>
      <c r="W21" s="57">
        <v>431</v>
      </c>
      <c r="X21" s="57">
        <v>419</v>
      </c>
      <c r="Y21" s="73"/>
    </row>
    <row r="22" spans="1:26" thickBot="1" x14ac:dyDescent="0.25">
      <c r="A22" s="25" t="s">
        <v>50</v>
      </c>
      <c r="B22" s="80"/>
      <c r="C22" s="74"/>
      <c r="D22" s="80"/>
      <c r="E22" s="74"/>
      <c r="F22" s="80"/>
      <c r="G22" s="80"/>
      <c r="H22" s="74"/>
      <c r="I22" s="80"/>
      <c r="J22" s="74"/>
      <c r="K22" s="80"/>
      <c r="L22" s="74"/>
      <c r="M22" s="74"/>
      <c r="N22" s="74"/>
      <c r="O22" s="80"/>
      <c r="P22" s="80"/>
      <c r="Q22" s="74"/>
      <c r="R22" s="74"/>
      <c r="S22" s="28">
        <v>325</v>
      </c>
      <c r="T22" s="28">
        <v>510</v>
      </c>
      <c r="U22" s="29">
        <v>412</v>
      </c>
      <c r="V22" s="29">
        <v>404</v>
      </c>
      <c r="W22" s="56">
        <v>342</v>
      </c>
      <c r="X22" s="57">
        <v>324</v>
      </c>
      <c r="Y22" s="29">
        <v>328</v>
      </c>
      <c r="Z22" s="19"/>
    </row>
    <row r="23" spans="1:26" thickBot="1" x14ac:dyDescent="0.25">
      <c r="A23" s="25" t="s">
        <v>51</v>
      </c>
      <c r="B23" s="93"/>
      <c r="C23" s="75"/>
      <c r="D23" s="93"/>
      <c r="E23" s="75"/>
      <c r="F23" s="93"/>
      <c r="G23" s="93"/>
      <c r="H23" s="75"/>
      <c r="I23" s="93"/>
      <c r="J23" s="75"/>
      <c r="K23" s="93"/>
      <c r="L23" s="75"/>
      <c r="M23" s="75"/>
      <c r="N23" s="75"/>
      <c r="O23" s="93"/>
      <c r="P23" s="93"/>
      <c r="Q23" s="75"/>
      <c r="R23" s="75"/>
      <c r="S23" s="28">
        <v>335</v>
      </c>
      <c r="T23" s="28">
        <v>517</v>
      </c>
      <c r="U23" s="42">
        <v>415</v>
      </c>
      <c r="V23" s="29">
        <v>410</v>
      </c>
      <c r="W23" s="56">
        <v>354</v>
      </c>
      <c r="X23" s="57">
        <v>341</v>
      </c>
      <c r="Y23" s="42">
        <v>333</v>
      </c>
    </row>
    <row r="24" spans="1:26" thickBot="1" x14ac:dyDescent="0.25">
      <c r="A24" s="25" t="s">
        <v>52</v>
      </c>
      <c r="B24" s="93"/>
      <c r="C24" s="75"/>
      <c r="D24" s="93"/>
      <c r="E24" s="75"/>
      <c r="F24" s="93"/>
      <c r="G24" s="93"/>
      <c r="H24" s="75"/>
      <c r="I24" s="93"/>
      <c r="J24" s="75"/>
      <c r="K24" s="93"/>
      <c r="L24" s="75"/>
      <c r="M24" s="75"/>
      <c r="N24" s="75"/>
      <c r="O24" s="93"/>
      <c r="P24" s="93"/>
      <c r="Q24" s="75"/>
      <c r="R24" s="75"/>
      <c r="S24" s="28"/>
      <c r="T24" s="28">
        <v>518</v>
      </c>
      <c r="U24" s="42">
        <v>418</v>
      </c>
      <c r="V24" s="29">
        <v>412</v>
      </c>
      <c r="W24" s="56">
        <v>357</v>
      </c>
      <c r="X24" s="56">
        <v>325</v>
      </c>
      <c r="Y24" s="42">
        <v>335</v>
      </c>
    </row>
    <row r="25" spans="1:26" thickBot="1" x14ac:dyDescent="0.25">
      <c r="A25" s="25" t="s">
        <v>53</v>
      </c>
      <c r="B25" s="93"/>
      <c r="C25" s="75"/>
      <c r="D25" s="93"/>
      <c r="E25" s="75"/>
      <c r="F25" s="93"/>
      <c r="G25" s="93"/>
      <c r="H25" s="75"/>
      <c r="I25" s="93"/>
      <c r="J25" s="75"/>
      <c r="K25" s="93"/>
      <c r="L25" s="75"/>
      <c r="M25" s="75"/>
      <c r="N25" s="75"/>
      <c r="O25" s="93"/>
      <c r="P25" s="93"/>
      <c r="Q25" s="75"/>
      <c r="R25" s="75"/>
      <c r="S25" s="28"/>
      <c r="T25" s="28">
        <v>528</v>
      </c>
      <c r="U25" s="42">
        <v>425</v>
      </c>
      <c r="V25" s="29">
        <v>418</v>
      </c>
      <c r="W25" s="56">
        <v>364</v>
      </c>
      <c r="X25" s="56">
        <v>340</v>
      </c>
      <c r="Y25" s="29">
        <v>341</v>
      </c>
      <c r="Z25" s="41"/>
    </row>
    <row r="26" spans="1:26" thickBot="1" x14ac:dyDescent="0.25">
      <c r="A26" s="25" t="s">
        <v>54</v>
      </c>
      <c r="B26" s="93"/>
      <c r="C26" s="75"/>
      <c r="D26" s="93"/>
      <c r="E26" s="75"/>
      <c r="F26" s="93"/>
      <c r="G26" s="93"/>
      <c r="H26" s="75"/>
      <c r="I26" s="93"/>
      <c r="J26" s="75"/>
      <c r="K26" s="93"/>
      <c r="L26" s="75"/>
      <c r="M26" s="75"/>
      <c r="N26" s="75"/>
      <c r="O26" s="93"/>
      <c r="P26" s="93"/>
      <c r="Q26" s="75"/>
      <c r="R26" s="75"/>
      <c r="S26" s="28"/>
      <c r="T26" s="28"/>
      <c r="U26" s="29"/>
      <c r="V26" s="29"/>
      <c r="W26" s="56"/>
      <c r="X26" s="56"/>
      <c r="Y26" s="29">
        <v>357</v>
      </c>
    </row>
    <row r="27" spans="1:26" thickBot="1" x14ac:dyDescent="0.25">
      <c r="A27" s="25" t="s">
        <v>55</v>
      </c>
      <c r="B27" s="93"/>
      <c r="C27" s="75"/>
      <c r="D27" s="93"/>
      <c r="E27" s="75"/>
      <c r="F27" s="93"/>
      <c r="G27" s="93"/>
      <c r="H27" s="75"/>
      <c r="I27" s="93"/>
      <c r="J27" s="75"/>
      <c r="K27" s="93"/>
      <c r="L27" s="75"/>
      <c r="M27" s="75"/>
      <c r="N27" s="75"/>
      <c r="O27" s="93"/>
      <c r="P27" s="93"/>
      <c r="Q27" s="75"/>
      <c r="R27" s="75"/>
      <c r="S27" s="28"/>
      <c r="T27" s="28"/>
      <c r="U27" s="29"/>
      <c r="V27" s="29"/>
      <c r="W27" s="56"/>
      <c r="X27" s="56"/>
      <c r="Y27" s="29">
        <v>363</v>
      </c>
    </row>
    <row r="28" spans="1:26" thickBot="1" x14ac:dyDescent="0.25">
      <c r="A28" s="25" t="s">
        <v>56</v>
      </c>
      <c r="B28" s="93"/>
      <c r="C28" s="75"/>
      <c r="D28" s="93"/>
      <c r="E28" s="75"/>
      <c r="F28" s="93"/>
      <c r="G28" s="93"/>
      <c r="H28" s="75"/>
      <c r="I28" s="93"/>
      <c r="J28" s="75"/>
      <c r="K28" s="93"/>
      <c r="L28" s="75"/>
      <c r="M28" s="75"/>
      <c r="N28" s="75"/>
      <c r="O28" s="93"/>
      <c r="P28" s="93"/>
      <c r="Q28" s="75"/>
      <c r="R28" s="75"/>
      <c r="S28" s="28"/>
      <c r="T28" s="28"/>
      <c r="U28" s="29"/>
      <c r="V28" s="29"/>
      <c r="W28" s="56"/>
      <c r="X28" s="56"/>
      <c r="Y28" s="42">
        <v>365</v>
      </c>
      <c r="Z28" s="41"/>
    </row>
    <row r="29" spans="1:26" thickBot="1" x14ac:dyDescent="0.25">
      <c r="A29" s="25" t="s">
        <v>57</v>
      </c>
      <c r="B29" s="93"/>
      <c r="C29" s="75"/>
      <c r="D29" s="93"/>
      <c r="E29" s="75"/>
      <c r="F29" s="93"/>
      <c r="G29" s="93"/>
      <c r="H29" s="75"/>
      <c r="I29" s="93"/>
      <c r="J29" s="75"/>
      <c r="K29" s="93"/>
      <c r="L29" s="75"/>
      <c r="M29" s="75"/>
      <c r="N29" s="75"/>
      <c r="O29" s="93"/>
      <c r="P29" s="93"/>
      <c r="Q29" s="75"/>
      <c r="R29" s="75"/>
      <c r="S29" s="28"/>
      <c r="T29" s="28"/>
      <c r="U29" s="29"/>
      <c r="V29" s="29"/>
      <c r="W29" s="56"/>
      <c r="X29" s="56"/>
      <c r="Y29" s="42">
        <v>371</v>
      </c>
    </row>
    <row r="30" spans="1:26" thickBot="1" x14ac:dyDescent="0.25">
      <c r="A30" s="43" t="s">
        <v>58</v>
      </c>
      <c r="B30" s="93"/>
      <c r="C30" s="75"/>
      <c r="D30" s="93"/>
      <c r="E30" s="75"/>
      <c r="F30" s="93"/>
      <c r="G30" s="93"/>
      <c r="H30" s="75"/>
      <c r="I30" s="93"/>
      <c r="J30" s="75"/>
      <c r="K30" s="93"/>
      <c r="L30" s="75"/>
      <c r="M30" s="75"/>
      <c r="N30" s="75"/>
      <c r="O30" s="93"/>
      <c r="P30" s="93"/>
      <c r="Q30" s="75"/>
      <c r="R30" s="75"/>
      <c r="S30" s="44"/>
      <c r="T30" s="40">
        <v>325</v>
      </c>
      <c r="U30" s="45"/>
      <c r="V30" s="45"/>
      <c r="W30" s="58"/>
      <c r="X30" s="58"/>
      <c r="Y30" s="45"/>
    </row>
    <row r="31" spans="1:26" thickBot="1" x14ac:dyDescent="0.25">
      <c r="A31" s="43" t="s">
        <v>59</v>
      </c>
      <c r="B31" s="81"/>
      <c r="C31" s="76"/>
      <c r="D31" s="81"/>
      <c r="E31" s="76"/>
      <c r="F31" s="81"/>
      <c r="G31" s="81"/>
      <c r="H31" s="76"/>
      <c r="I31" s="81"/>
      <c r="J31" s="76"/>
      <c r="K31" s="81"/>
      <c r="L31" s="76"/>
      <c r="M31" s="76"/>
      <c r="N31" s="76"/>
      <c r="O31" s="81"/>
      <c r="P31" s="81"/>
      <c r="Q31" s="76"/>
      <c r="R31" s="76"/>
      <c r="S31" s="44"/>
      <c r="T31" s="40">
        <v>336</v>
      </c>
      <c r="U31" s="45"/>
      <c r="V31" s="45"/>
      <c r="W31" s="58"/>
      <c r="X31" s="58"/>
      <c r="Y31" s="45"/>
    </row>
    <row r="32" spans="1:26" ht="20" thickBot="1" x14ac:dyDescent="0.25">
      <c r="A32" s="91" t="s">
        <v>74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</row>
    <row r="33" spans="1:25" s="31" customFormat="1" thickBot="1" x14ac:dyDescent="0.25">
      <c r="A33" s="46" t="s">
        <v>75</v>
      </c>
      <c r="B33" s="26">
        <v>1113</v>
      </c>
      <c r="C33" s="27">
        <v>22</v>
      </c>
      <c r="D33" s="26">
        <v>12</v>
      </c>
      <c r="E33" s="27">
        <v>20</v>
      </c>
      <c r="F33" s="26">
        <v>21</v>
      </c>
      <c r="G33" s="26">
        <v>23</v>
      </c>
      <c r="H33" s="27">
        <v>16</v>
      </c>
      <c r="I33" s="26">
        <v>28</v>
      </c>
      <c r="J33" s="27">
        <v>21</v>
      </c>
      <c r="K33" s="26">
        <v>20</v>
      </c>
      <c r="L33" s="27">
        <v>22</v>
      </c>
      <c r="M33" s="27">
        <v>459</v>
      </c>
      <c r="N33" s="27">
        <v>25</v>
      </c>
      <c r="O33" s="26">
        <v>21</v>
      </c>
      <c r="P33" s="26">
        <v>20</v>
      </c>
      <c r="Q33" s="27">
        <v>19</v>
      </c>
      <c r="R33" s="27">
        <v>312</v>
      </c>
      <c r="S33" s="28">
        <v>27</v>
      </c>
      <c r="T33" s="28">
        <v>234</v>
      </c>
      <c r="U33" s="29">
        <v>49</v>
      </c>
      <c r="V33" s="29">
        <v>47</v>
      </c>
      <c r="W33" s="56">
        <v>36</v>
      </c>
      <c r="X33" s="56">
        <v>36</v>
      </c>
      <c r="Y33" s="29">
        <v>102</v>
      </c>
    </row>
    <row r="34" spans="1:25" s="31" customFormat="1" thickBot="1" x14ac:dyDescent="0.25">
      <c r="A34" s="46" t="s">
        <v>76</v>
      </c>
      <c r="B34" s="26">
        <v>1172</v>
      </c>
      <c r="C34" s="27">
        <v>79</v>
      </c>
      <c r="D34" s="26">
        <v>54</v>
      </c>
      <c r="E34" s="27">
        <v>54</v>
      </c>
      <c r="F34" s="26">
        <v>59</v>
      </c>
      <c r="G34" s="26">
        <v>60</v>
      </c>
      <c r="H34" s="27">
        <v>40</v>
      </c>
      <c r="I34" s="26">
        <v>58</v>
      </c>
      <c r="J34" s="27">
        <v>42</v>
      </c>
      <c r="K34" s="26">
        <v>55</v>
      </c>
      <c r="L34" s="27">
        <v>45</v>
      </c>
      <c r="M34" s="27">
        <v>494</v>
      </c>
      <c r="N34" s="27">
        <v>57</v>
      </c>
      <c r="O34" s="26">
        <v>55</v>
      </c>
      <c r="P34" s="26">
        <v>52</v>
      </c>
      <c r="Q34" s="27">
        <v>45</v>
      </c>
      <c r="R34" s="27">
        <v>335</v>
      </c>
      <c r="S34" s="28">
        <v>46</v>
      </c>
      <c r="T34" s="28">
        <v>250</v>
      </c>
      <c r="U34" s="29">
        <v>62</v>
      </c>
      <c r="V34" s="29">
        <v>61</v>
      </c>
      <c r="W34" s="56">
        <v>77</v>
      </c>
      <c r="X34" s="56">
        <v>67</v>
      </c>
      <c r="Y34" s="29">
        <v>71</v>
      </c>
    </row>
    <row r="35" spans="1:25" thickBot="1" x14ac:dyDescent="0.25">
      <c r="A35" s="25" t="s">
        <v>78</v>
      </c>
      <c r="B35" s="26" t="s">
        <v>82</v>
      </c>
      <c r="C35" s="27" t="s">
        <v>82</v>
      </c>
      <c r="D35" s="26" t="s">
        <v>82</v>
      </c>
      <c r="E35" s="27" t="s">
        <v>82</v>
      </c>
      <c r="F35" s="26" t="s">
        <v>82</v>
      </c>
      <c r="G35" s="26" t="s">
        <v>82</v>
      </c>
      <c r="H35" s="27" t="s">
        <v>82</v>
      </c>
      <c r="I35" s="26" t="s">
        <v>82</v>
      </c>
      <c r="J35" s="27" t="s">
        <v>82</v>
      </c>
      <c r="K35" s="26" t="s">
        <v>82</v>
      </c>
      <c r="L35" s="27" t="s">
        <v>82</v>
      </c>
      <c r="M35" s="27" t="s">
        <v>82</v>
      </c>
      <c r="N35" s="27" t="s">
        <v>82</v>
      </c>
      <c r="O35" s="26" t="s">
        <v>82</v>
      </c>
      <c r="P35" s="26" t="s">
        <v>82</v>
      </c>
      <c r="Q35" s="27" t="s">
        <v>82</v>
      </c>
      <c r="R35" s="27" t="s">
        <v>82</v>
      </c>
      <c r="S35" s="28">
        <f>S23-S22</f>
        <v>10</v>
      </c>
      <c r="T35" s="53">
        <f>T25-T22</f>
        <v>18</v>
      </c>
      <c r="U35" s="29">
        <f>U25-U22</f>
        <v>13</v>
      </c>
      <c r="V35" s="29">
        <f>V25-V22</f>
        <v>14</v>
      </c>
      <c r="W35" s="56">
        <f>W25-W22</f>
        <v>22</v>
      </c>
      <c r="X35" s="56">
        <f>X25-X22</f>
        <v>16</v>
      </c>
      <c r="Y35" s="29">
        <f>Y29-Y22</f>
        <v>43</v>
      </c>
    </row>
    <row r="36" spans="1:25" thickBot="1" x14ac:dyDescent="0.25">
      <c r="A36" s="25" t="s">
        <v>77</v>
      </c>
      <c r="B36" s="26">
        <f>B21-B16</f>
        <v>26</v>
      </c>
      <c r="C36" s="27">
        <f>C17-C16</f>
        <v>37</v>
      </c>
      <c r="D36" s="26">
        <f>D21-D16</f>
        <v>47</v>
      </c>
      <c r="E36" s="27">
        <f>E17-E16</f>
        <v>34</v>
      </c>
      <c r="F36" s="26">
        <f>F19-F16</f>
        <v>41</v>
      </c>
      <c r="G36" s="26">
        <f>G21-G16</f>
        <v>40</v>
      </c>
      <c r="H36" s="27">
        <f>H17-H16</f>
        <v>32</v>
      </c>
      <c r="I36" s="26">
        <f>I21-I16</f>
        <v>39</v>
      </c>
      <c r="J36" s="27">
        <f>J17-J16</f>
        <v>22</v>
      </c>
      <c r="K36" s="26">
        <f>K21-K16</f>
        <v>41</v>
      </c>
      <c r="L36" s="27">
        <f>L17-L16</f>
        <v>29</v>
      </c>
      <c r="M36" s="27">
        <f>M19-M16</f>
        <v>45</v>
      </c>
      <c r="N36" s="27">
        <f>N17-N16</f>
        <v>42</v>
      </c>
      <c r="O36" s="26">
        <f>O21-O16</f>
        <v>41</v>
      </c>
      <c r="P36" s="26">
        <f>P21-P16</f>
        <v>48</v>
      </c>
      <c r="Q36" s="27">
        <f>Q17-Q16</f>
        <v>38</v>
      </c>
      <c r="R36" s="27">
        <f>R17-R16</f>
        <v>122</v>
      </c>
      <c r="S36" s="28">
        <f>S17-S16</f>
        <v>6</v>
      </c>
      <c r="T36" s="28">
        <f>T17-T16</f>
        <v>7</v>
      </c>
      <c r="U36" s="29" t="s">
        <v>82</v>
      </c>
      <c r="V36" s="29" t="s">
        <v>82</v>
      </c>
      <c r="W36" s="56">
        <f>W21-W16</f>
        <v>47</v>
      </c>
      <c r="X36" s="56">
        <f>X21-X16</f>
        <v>61</v>
      </c>
      <c r="Y36" s="29" t="s">
        <v>82</v>
      </c>
    </row>
    <row r="37" spans="1:25" thickBot="1" x14ac:dyDescent="0.25">
      <c r="A37" s="25" t="s">
        <v>80</v>
      </c>
      <c r="B37" s="26" t="s">
        <v>82</v>
      </c>
      <c r="C37" s="27" t="s">
        <v>82</v>
      </c>
      <c r="D37" s="26" t="s">
        <v>82</v>
      </c>
      <c r="E37" s="27" t="s">
        <v>82</v>
      </c>
      <c r="F37" s="26" t="s">
        <v>82</v>
      </c>
      <c r="G37" s="26" t="s">
        <v>82</v>
      </c>
      <c r="H37" s="27" t="s">
        <v>82</v>
      </c>
      <c r="I37" s="26" t="s">
        <v>82</v>
      </c>
      <c r="J37" s="27" t="s">
        <v>82</v>
      </c>
      <c r="K37" s="26" t="s">
        <v>82</v>
      </c>
      <c r="L37" s="27" t="s">
        <v>82</v>
      </c>
      <c r="M37" s="27" t="s">
        <v>82</v>
      </c>
      <c r="N37" s="27" t="s">
        <v>82</v>
      </c>
      <c r="O37" s="26" t="s">
        <v>82</v>
      </c>
      <c r="P37" s="26" t="s">
        <v>82</v>
      </c>
      <c r="Q37" s="27" t="s">
        <v>82</v>
      </c>
      <c r="R37" s="27" t="s">
        <v>82</v>
      </c>
      <c r="S37" s="28">
        <f>S11-S23</f>
        <v>7</v>
      </c>
      <c r="T37" s="28">
        <f>T11-T25</f>
        <v>21</v>
      </c>
      <c r="U37" s="29">
        <f>U11-U25</f>
        <v>29</v>
      </c>
      <c r="V37" s="29">
        <f>V11-V25</f>
        <v>7</v>
      </c>
      <c r="W37" s="56">
        <f>W11-W25</f>
        <v>7</v>
      </c>
      <c r="X37" s="56">
        <f>X11-X25</f>
        <v>8</v>
      </c>
      <c r="Y37" s="29">
        <f>Y11-Y29</f>
        <v>18</v>
      </c>
    </row>
    <row r="38" spans="1:25" thickBot="1" x14ac:dyDescent="0.25">
      <c r="A38" s="25" t="s">
        <v>84</v>
      </c>
      <c r="B38" s="26">
        <f>B12-B11</f>
        <v>6</v>
      </c>
      <c r="C38" s="27">
        <f t="shared" ref="C38:Y38" si="0">C12-C11</f>
        <v>10</v>
      </c>
      <c r="D38" s="26">
        <f t="shared" si="0"/>
        <v>9</v>
      </c>
      <c r="E38" s="27">
        <f t="shared" si="0"/>
        <v>10</v>
      </c>
      <c r="F38" s="26">
        <f t="shared" si="0"/>
        <v>11</v>
      </c>
      <c r="G38" s="26">
        <f t="shared" si="0"/>
        <v>9</v>
      </c>
      <c r="H38" s="27">
        <f t="shared" si="0"/>
        <v>9</v>
      </c>
      <c r="I38" s="26">
        <f t="shared" si="0"/>
        <v>10</v>
      </c>
      <c r="J38" s="27">
        <f t="shared" si="0"/>
        <v>10</v>
      </c>
      <c r="K38" s="26">
        <f t="shared" si="0"/>
        <v>9</v>
      </c>
      <c r="L38" s="27">
        <f t="shared" si="0"/>
        <v>11</v>
      </c>
      <c r="M38" s="27">
        <f t="shared" si="0"/>
        <v>7</v>
      </c>
      <c r="N38" s="27">
        <f t="shared" si="0"/>
        <v>11</v>
      </c>
      <c r="O38" s="26">
        <f t="shared" si="0"/>
        <v>8</v>
      </c>
      <c r="P38" s="26">
        <f t="shared" si="0"/>
        <v>7</v>
      </c>
      <c r="Q38" s="27">
        <f>Q12-Q11</f>
        <v>9</v>
      </c>
      <c r="R38" s="27">
        <f t="shared" si="0"/>
        <v>10</v>
      </c>
      <c r="S38" s="28">
        <f t="shared" si="0"/>
        <v>7</v>
      </c>
      <c r="T38" s="28">
        <f t="shared" si="0"/>
        <v>8</v>
      </c>
      <c r="U38" s="29">
        <f t="shared" si="0"/>
        <v>4</v>
      </c>
      <c r="V38" s="29">
        <f t="shared" si="0"/>
        <v>5</v>
      </c>
      <c r="W38" s="94">
        <f t="shared" si="0"/>
        <v>9</v>
      </c>
      <c r="X38" s="94">
        <f>X12-X11</f>
        <v>14</v>
      </c>
      <c r="Y38" s="29">
        <f t="shared" si="0"/>
        <v>7</v>
      </c>
    </row>
    <row r="39" spans="1:25" thickBot="1" x14ac:dyDescent="0.25">
      <c r="A39" s="25" t="s">
        <v>81</v>
      </c>
      <c r="B39" s="26"/>
      <c r="C39" s="27">
        <f>C13-C12</f>
        <v>40</v>
      </c>
      <c r="D39" s="26">
        <f t="shared" ref="D39:F39" si="1">D13-D12</f>
        <v>41</v>
      </c>
      <c r="E39" s="27">
        <f t="shared" si="1"/>
        <v>25</v>
      </c>
      <c r="F39" s="26">
        <f t="shared" si="1"/>
        <v>32</v>
      </c>
      <c r="G39" s="26">
        <f t="shared" ref="G39:W39" si="2">G13-G12</f>
        <v>32</v>
      </c>
      <c r="H39" s="27">
        <f t="shared" si="2"/>
        <v>22</v>
      </c>
      <c r="I39" s="26">
        <f t="shared" si="2"/>
        <v>32</v>
      </c>
      <c r="J39" s="27">
        <f t="shared" si="2"/>
        <v>19</v>
      </c>
      <c r="K39" s="26">
        <f t="shared" si="2"/>
        <v>32</v>
      </c>
      <c r="L39" s="27">
        <f t="shared" si="2"/>
        <v>23</v>
      </c>
      <c r="M39" s="27">
        <f t="shared" si="2"/>
        <v>38</v>
      </c>
      <c r="N39" s="27">
        <f t="shared" si="2"/>
        <v>43</v>
      </c>
      <c r="O39" s="26">
        <f t="shared" si="2"/>
        <v>50</v>
      </c>
      <c r="P39" s="26">
        <f t="shared" si="2"/>
        <v>40</v>
      </c>
      <c r="Q39" s="27">
        <f t="shared" si="2"/>
        <v>26</v>
      </c>
      <c r="R39" s="27">
        <f t="shared" si="2"/>
        <v>49</v>
      </c>
      <c r="S39" s="28">
        <f t="shared" si="2"/>
        <v>15</v>
      </c>
      <c r="T39" s="28">
        <f t="shared" si="2"/>
        <v>13</v>
      </c>
      <c r="U39" s="29">
        <f t="shared" si="2"/>
        <v>14</v>
      </c>
      <c r="V39" s="29">
        <f t="shared" si="2"/>
        <v>14</v>
      </c>
      <c r="W39" s="56">
        <f t="shared" si="2"/>
        <v>43</v>
      </c>
      <c r="X39" s="56">
        <f t="shared" ref="X39" si="3">X13-X12</f>
        <v>35</v>
      </c>
      <c r="Y39" s="29">
        <f>Y13-Y12</f>
        <v>14</v>
      </c>
    </row>
    <row r="40" spans="1:25" thickBot="1" x14ac:dyDescent="0.25">
      <c r="A40" s="25" t="s">
        <v>79</v>
      </c>
      <c r="B40" s="26">
        <f>B11-B9</f>
        <v>1110</v>
      </c>
      <c r="C40" s="27">
        <f t="shared" ref="C40:X40" si="4">C11-C9</f>
        <v>12</v>
      </c>
      <c r="D40" s="26">
        <f t="shared" si="4"/>
        <v>1</v>
      </c>
      <c r="E40" s="27">
        <f t="shared" si="4"/>
        <v>12</v>
      </c>
      <c r="F40" s="26">
        <f t="shared" si="4"/>
        <v>12</v>
      </c>
      <c r="G40" s="26">
        <f t="shared" si="4"/>
        <v>14</v>
      </c>
      <c r="H40" s="27">
        <f t="shared" si="4"/>
        <v>11</v>
      </c>
      <c r="I40" s="26">
        <f t="shared" si="4"/>
        <v>13</v>
      </c>
      <c r="J40" s="27">
        <f t="shared" si="4"/>
        <v>11</v>
      </c>
      <c r="K40" s="26">
        <f t="shared" si="4"/>
        <v>11</v>
      </c>
      <c r="L40" s="27">
        <f t="shared" si="4"/>
        <v>10</v>
      </c>
      <c r="M40" s="27">
        <f t="shared" si="4"/>
        <v>452</v>
      </c>
      <c r="N40" s="27">
        <f t="shared" si="4"/>
        <v>11</v>
      </c>
      <c r="O40" s="26">
        <f t="shared" si="4"/>
        <v>13</v>
      </c>
      <c r="P40" s="26">
        <f t="shared" si="4"/>
        <v>1</v>
      </c>
      <c r="Q40" s="27">
        <f t="shared" si="4"/>
        <v>10</v>
      </c>
      <c r="R40" s="27">
        <f>R11-R9</f>
        <v>303</v>
      </c>
      <c r="S40" s="28">
        <f t="shared" si="4"/>
        <v>7</v>
      </c>
      <c r="T40" s="28">
        <f>T11-T9</f>
        <v>11</v>
      </c>
      <c r="U40" s="29">
        <f t="shared" si="4"/>
        <v>12</v>
      </c>
      <c r="V40" s="29">
        <f t="shared" si="4"/>
        <v>40</v>
      </c>
      <c r="W40" s="56">
        <f>W11-W9</f>
        <v>4</v>
      </c>
      <c r="X40" s="56">
        <f t="shared" si="4"/>
        <v>7</v>
      </c>
      <c r="Y40" s="29">
        <f>Y11-Y9</f>
        <v>13</v>
      </c>
    </row>
    <row r="41" spans="1:25" thickBot="1" x14ac:dyDescent="0.25">
      <c r="A41" s="25" t="s">
        <v>83</v>
      </c>
      <c r="B41" s="26">
        <f>B21-B11</f>
        <v>35</v>
      </c>
      <c r="C41" s="27">
        <f>C17-C11</f>
        <v>56</v>
      </c>
      <c r="D41" s="26">
        <f>D21-D11</f>
        <v>64</v>
      </c>
      <c r="E41" s="27">
        <f>E17-E11</f>
        <v>52</v>
      </c>
      <c r="F41" s="26">
        <f>F19-F11</f>
        <v>60</v>
      </c>
      <c r="G41" s="26">
        <f>G21-G11</f>
        <v>54</v>
      </c>
      <c r="H41" s="27">
        <f>H17-H11</f>
        <v>49</v>
      </c>
      <c r="I41" s="26">
        <f>I21-I11</f>
        <v>53</v>
      </c>
      <c r="J41" s="27">
        <f>J17-J11</f>
        <v>37</v>
      </c>
      <c r="K41" s="26">
        <f>K21-K11</f>
        <v>56</v>
      </c>
      <c r="L41" s="27">
        <f>L17-L11</f>
        <v>47</v>
      </c>
      <c r="M41" s="27">
        <f>M19-M11</f>
        <v>57</v>
      </c>
      <c r="N41" s="27">
        <f>N17-N11</f>
        <v>63</v>
      </c>
      <c r="O41" s="26">
        <f>O21-O11</f>
        <v>53</v>
      </c>
      <c r="P41" s="26">
        <f>P21-P11</f>
        <v>64</v>
      </c>
      <c r="Q41" s="27">
        <f>Q17-Q11</f>
        <v>54</v>
      </c>
      <c r="R41" s="27">
        <f>R17-R11</f>
        <v>139</v>
      </c>
      <c r="S41" s="28">
        <f>S17-S22</f>
        <v>48</v>
      </c>
      <c r="T41" s="28">
        <f>T17-T22</f>
        <v>71</v>
      </c>
      <c r="U41" s="29">
        <f>U13-U22</f>
        <v>60</v>
      </c>
      <c r="V41" s="29">
        <f>V13-V22</f>
        <v>40</v>
      </c>
      <c r="W41" s="56">
        <f>W21-W22</f>
        <v>89</v>
      </c>
      <c r="X41" s="56">
        <f>X21-X22</f>
        <v>95</v>
      </c>
      <c r="Y41" s="29">
        <f>Y13-Y22</f>
        <v>82</v>
      </c>
    </row>
    <row r="42" spans="1:25" thickBot="1" x14ac:dyDescent="0.25">
      <c r="B42" s="26"/>
      <c r="C42" s="27"/>
      <c r="D42" s="26"/>
      <c r="E42" s="27"/>
      <c r="F42" s="26"/>
      <c r="G42" s="26"/>
      <c r="H42" s="27"/>
      <c r="I42" s="26"/>
      <c r="J42" s="27"/>
      <c r="K42" s="26"/>
      <c r="L42" s="27"/>
      <c r="M42" s="27"/>
      <c r="N42" s="27"/>
      <c r="O42" s="26"/>
      <c r="P42" s="26"/>
      <c r="Q42" s="27"/>
      <c r="R42" s="27"/>
      <c r="S42" s="28"/>
      <c r="T42" s="28"/>
      <c r="U42" s="29"/>
      <c r="V42" s="29"/>
      <c r="W42" s="56"/>
      <c r="X42" s="56"/>
      <c r="Y42" s="29"/>
    </row>
    <row r="43" spans="1:25" thickBot="1" x14ac:dyDescent="0.25">
      <c r="B43" s="26">
        <f>AVERAGE(B41,D41,F41:G41,I41,K41,O41:P41)</f>
        <v>54.875</v>
      </c>
      <c r="C43" s="27">
        <f>AVERAGE(C41,E41,H41,J41,L41:N41,Q41:R41)</f>
        <v>61.555555555555557</v>
      </c>
      <c r="D43" s="26"/>
      <c r="E43" s="27"/>
      <c r="F43" s="26"/>
      <c r="G43" s="26"/>
      <c r="H43" s="27"/>
      <c r="I43" s="26"/>
      <c r="J43" s="27"/>
      <c r="K43" s="26"/>
      <c r="L43" s="27"/>
      <c r="M43" s="27"/>
      <c r="N43" s="27"/>
      <c r="O43" s="26"/>
      <c r="P43" s="26"/>
      <c r="Q43" s="27"/>
      <c r="R43" s="27"/>
      <c r="S43" s="33">
        <f>AVERAGE(S41:T41)</f>
        <v>59.5</v>
      </c>
      <c r="U43" s="34">
        <f>AVERAGE(U41:V41,Y41)</f>
        <v>60.666666666666664</v>
      </c>
      <c r="W43" s="55">
        <f>AVERAGE(W41:X41)</f>
        <v>92</v>
      </c>
      <c r="X43" s="56"/>
      <c r="Y43" s="29"/>
    </row>
    <row r="44" spans="1:25" thickBot="1" x14ac:dyDescent="0.25">
      <c r="T44" s="28"/>
    </row>
    <row r="45" spans="1:25" thickBot="1" x14ac:dyDescent="0.25">
      <c r="T45" s="53"/>
    </row>
    <row r="46" spans="1:25" thickBot="1" x14ac:dyDescent="0.25">
      <c r="T46" s="28"/>
    </row>
    <row r="47" spans="1:25" thickBot="1" x14ac:dyDescent="0.25">
      <c r="T47" s="28"/>
    </row>
    <row r="48" spans="1:25" thickBot="1" x14ac:dyDescent="0.25">
      <c r="T48" s="28"/>
    </row>
    <row r="49" spans="20:20" thickBot="1" x14ac:dyDescent="0.25">
      <c r="T49" s="28"/>
    </row>
    <row r="50" spans="20:20" thickBot="1" x14ac:dyDescent="0.25">
      <c r="T50" s="28"/>
    </row>
  </sheetData>
  <mergeCells count="38">
    <mergeCell ref="A2:Y2"/>
    <mergeCell ref="A3:Y3"/>
    <mergeCell ref="A1:Y1"/>
    <mergeCell ref="A32:Y32"/>
    <mergeCell ref="B22:B31"/>
    <mergeCell ref="K22:K31"/>
    <mergeCell ref="J22:J31"/>
    <mergeCell ref="I22:I31"/>
    <mergeCell ref="H22:H31"/>
    <mergeCell ref="G22:G31"/>
    <mergeCell ref="F22:F31"/>
    <mergeCell ref="E22:E31"/>
    <mergeCell ref="D22:D31"/>
    <mergeCell ref="C22:C31"/>
    <mergeCell ref="P22:P31"/>
    <mergeCell ref="O22:O31"/>
    <mergeCell ref="N22:N31"/>
    <mergeCell ref="M22:M31"/>
    <mergeCell ref="L22:L31"/>
    <mergeCell ref="R22:R31"/>
    <mergeCell ref="Q22:Q31"/>
    <mergeCell ref="H18:H21"/>
    <mergeCell ref="E18:E21"/>
    <mergeCell ref="C18:C21"/>
    <mergeCell ref="B14:B15"/>
    <mergeCell ref="R18:R21"/>
    <mergeCell ref="Q18:Q21"/>
    <mergeCell ref="N18:N21"/>
    <mergeCell ref="L18:L21"/>
    <mergeCell ref="J18:J21"/>
    <mergeCell ref="S18:S21"/>
    <mergeCell ref="T18:T21"/>
    <mergeCell ref="Y14:Y15"/>
    <mergeCell ref="Y16:Y21"/>
    <mergeCell ref="U14:U15"/>
    <mergeCell ref="V14:V15"/>
    <mergeCell ref="U16:U21"/>
    <mergeCell ref="V16:V2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DVR Data</vt:lpstr>
      <vt:lpstr>Raw GoPro Data</vt:lpstr>
      <vt:lpstr>Final Shifted Data</vt:lpstr>
    </vt:vector>
  </TitlesOfParts>
  <Company>UL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Julie</dc:creator>
  <cp:lastModifiedBy>Microsoft Office User</cp:lastModifiedBy>
  <dcterms:created xsi:type="dcterms:W3CDTF">2017-09-08T20:17:40Z</dcterms:created>
  <dcterms:modified xsi:type="dcterms:W3CDTF">2017-09-19T15:09:06Z</dcterms:modified>
</cp:coreProperties>
</file>