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73" documentId="13_ncr:1_{7EF57DF4-89AE-8C42-9C9C-3682908C3E34}" xr6:coauthVersionLast="47" xr6:coauthVersionMax="47" xr10:uidLastSave="{83EB6332-DD71-4724-BC45-A0DD25EA95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<sst xmlns="http://schemas.openxmlformats.org/spreadsheetml/2006/main" count="23503" uniqueCount="4644">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</sst>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7" totalsRowShown="0" headerRowDxfId="26" dataDxfId="25" tableBorderDxfId="24">
  <autoFilter ref="A2:K36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8" activePane="bottomLeft" state="frozen"/>
      <selection pane="bottomLeft" activeCell="A3615" sqref="A3615:A36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IF(COUNTIF($E$3:E3667,E3331)=1,K3331,"")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IF(COUNTIF($E$3:E3667,E3332)=1,K3332,"")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IF(COUNTIF($E$3:E3667,E3333)=1,K3333,"")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IF(COUNTIF($E$3:E3667,E3334)=1,K3334,"")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IF(COUNTIF($E$3:E3667,E3335)=1,K3335,"")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IF(COUNTIF($E$3:E3667,E3336)=1,K3336,"")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IF(COUNTIF($E$3:E3667,E3337)=1,K3337,"")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IF(COUNTIF($E$3:E3667,E3338)=1,K3338,"")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IF(COUNTIF($E$3:E3667,E3378)=1,K3378,"")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IF(COUNTIF($E$3:E3667,E3379)=1,K3379,"")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IF(COUNTIF($E$3:E3667,E3380)=1,K3380,"")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IF(COUNTIF($E$3:E3667,E3381)=1,K3381,"")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IF(COUNTIF($E$3:E3667,E3382)=1,K3382,"")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IF(COUNTIF($E$3:E3667,E3383)=1,K3383,"")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IF(COUNTIF($E$3:E3667,E3384)=1,K3384,"")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IF(COUNTIF($E$3:E3667,E3385)=1,K3385,"")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IF(COUNTIF($E$3:E3667,E3386)=1,K3386,"")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A3616" s="17" t="s">
        <v>4494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4496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4498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4499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4500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4501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4502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1:11" ht="15" customHeight="1">
      <c r="A3624" s="17" t="s">
        <v>4503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4504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4505</v>
      </c>
      <c r="K3624" s="93"/>
    </row>
    <row r="3625" spans="1:11" ht="15" customHeight="1">
      <c r="A3625" s="17" t="s">
        <v>4506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4507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4508</v>
      </c>
      <c r="B3627" s="52" t="s">
        <v>2723</v>
      </c>
      <c r="C3627" s="52" t="s">
        <v>337</v>
      </c>
      <c r="D3627" s="89" t="s">
        <v>1879</v>
      </c>
      <c r="E3627" s="52" t="s">
        <v>4495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4509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4511</v>
      </c>
      <c r="K3628" s="93"/>
    </row>
    <row r="3629" spans="1:11" ht="15" customHeight="1">
      <c r="A3629" s="17" t="s">
        <v>4512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4513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4514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4515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4516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A3634" s="17" t="s">
        <v>4517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4518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A3636" s="17" t="s">
        <v>4519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4520</v>
      </c>
      <c r="B3637" s="52" t="s">
        <v>2723</v>
      </c>
      <c r="C3637" s="52" t="s">
        <v>337</v>
      </c>
      <c r="D3637" s="89" t="s">
        <v>1879</v>
      </c>
      <c r="E3637" s="52" t="s">
        <v>4510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4521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4524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4525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4526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4527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4528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4529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4530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4531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4532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4533</v>
      </c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4536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4537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4538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4539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4540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4541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4542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4543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4544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4546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4547</v>
      </c>
      <c r="K3659" s="87"/>
    </row>
    <row r="3660" spans="1:11" ht="15" customHeight="1">
      <c r="A3660" s="17" t="s">
        <v>4548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4549</v>
      </c>
      <c r="K3660" s="87"/>
    </row>
    <row r="3661" spans="1:11" ht="15" customHeight="1">
      <c r="A3661" s="17" t="s">
        <v>4550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1767</v>
      </c>
      <c r="H3662" s="23" t="str">
        <f>IF(RIGHT(G3662,1)="M", LEFT(G3662,LEN(G3662)-1), G3662)</f>
        <v>JS105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4552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1725</v>
      </c>
      <c r="H3663" s="23" t="str">
        <f>IF(RIGHT(G3663,1)="M", LEFT(G3663,LEN(G3663)-1), G3663)</f>
        <v>JS118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4553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428</v>
      </c>
      <c r="H3664" s="23" t="str">
        <f>IF(RIGHT(G3664,1)="M", LEFT(G3664,LEN(G3664)-1), G3664)</f>
        <v>PK208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4554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2091</v>
      </c>
      <c r="H3665" s="23" t="str">
        <f>IF(RIGHT(G3665,1)="M", LEFT(G3665,LEN(G3665)-1), G3665)</f>
        <v>PB206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4555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100</v>
      </c>
      <c r="H3666" s="23" t="str">
        <f>IF(RIGHT(G3666,1)="M", LEFT(G3666,LEN(G3666)-1), G3666)</f>
        <v>HM500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4556</v>
      </c>
      <c r="B3667" s="52" t="s">
        <v>2723</v>
      </c>
      <c r="C3667" s="52" t="s">
        <v>337</v>
      </c>
      <c r="D3667" s="89" t="s">
        <v>1879</v>
      </c>
      <c r="E3667" s="18" t="s">
        <v>4545</v>
      </c>
      <c r="F3667" s="20"/>
      <c r="G3667" s="18" t="s">
        <v>236</v>
      </c>
      <c r="H3667" s="23" t="str">
        <f>IF(RIGHT(G3667,1)="M", LEFT(G3667,LEN(G3667)-1), G3667)</f>
        <v>HM504</v>
      </c>
      <c r="I3667" s="23" t="str">
        <f>IF(RIGHT(G3667,1)="M","M","Non-M")</f>
        <v>Non-M</v>
      </c>
      <c r="J3667" s="51"/>
      <c r="K3667" s="87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