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47927" documentId="13_ncr:1_{7EF57DF4-89AE-8C42-9C9C-3682908C3E34}" xr6:coauthVersionLast="47" xr6:coauthVersionMax="47" xr10:uidLastSave="{17BA76E6-F3A2-46EF-8228-B2CAB6905B6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689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3315" i="5" l="1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H3334" i="5"/>
  <c r="I3334" i="5"/>
  <c r="H3333" i="5"/>
  <c r="I3333" i="5"/>
  <c r="H3332" i="5"/>
  <c r="I3332" i="5"/>
  <c r="H3" i="10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I3324" i="5"/>
  <c r="H3324" i="5"/>
  <c r="H3323" i="5"/>
  <c r="I3323" i="5"/>
  <c r="H3322" i="5"/>
  <c r="I3322" i="5"/>
  <c r="H3321" i="5"/>
  <c r="I3321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<sst xmlns="http://schemas.openxmlformats.org/spreadsheetml/2006/main" count="21257" uniqueCount="4226">
  <si>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</si>
  <si>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</si>
  <si>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</si>
  <si>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</si>
  <si>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</si>
  <si>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</si>
  <si>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</si>
  <si>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</si>
  <si>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</si>
  <si>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</si>
  <si>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</si>
  <si>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</si>
  <si>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</si>
  <si>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</si>
  <si>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</si>
  <si>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</si>
  <si>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</si>
  <si>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</si>
  <si>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</si>
  <si>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</si>
  <si>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</si>
  <si>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</si>
  <si>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</si>
  <si>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</si>
  <si>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</si>
  <si>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</si>
  <si>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</si>
  <si>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</si>
  <si>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</si>
  <si>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</si>
  <si>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</si>
  <si>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</si>
  <si>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</si>
  <si>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</si>
  <si>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</si>
  <si>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</si>
  <si>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</si>
  <si>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</si>
  <si>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</si>
  <si>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</si>
  <si>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</si>
  <si>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</si>
  <si>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</si>
  <si>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</si>
  <si>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</si>
  <si>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</si>
  <si>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</si>
  <si>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</si>
  <si>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</si>
  <si>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</si>
  <si>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</si>
  <si>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</si>
  <si>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</si>
  <si>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</si>
  <si>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</si>
  <si>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</si>
  <si>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</si>
  <si>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</si>
  <si>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</si>
  <si>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</si>
  <si>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</si>
  <si>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</si>
  <si>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</si>
  <si>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</si>
  <si>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</si>
  <si>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</si>
  <si>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</si>
  <si>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</si>
  <si>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</si>
  <si>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</si>
  <si>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</si>
  <si>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</si>
  <si>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</si>
  <si>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</si>
  <si>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</si>
  <si>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</si>
  <si>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</si>
  <si>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</si>
  <si>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</si>
  <si>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</si>
  <si>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</si>
  <si>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</si>
  <si>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</si>
  <si>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</si>
  <si>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</si>
  <si>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</si>
  <si>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</si>
  <si>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</si>
  <si>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</si>
  <si>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</si>
  <si>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</si>
  <si>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</si>
  <si>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</si>
  <si>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</si>
  <si>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</si>
  <si>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</si>
  <si>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</si>
  <si>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</si>
  <si>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</si>
  <si>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</si>
  <si>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</si>
  <si>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</si>
  <si>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</si>
  <si>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</si>
  <si>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</si>
  <si>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</si>
  <si>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</si>
  <si>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</si>
  <si>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</si>
  <si>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</si>
  <si>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</si>
  <si>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</si>
  <si>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</si>
  <si>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</si>
  <si>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</si>
  <si>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</si>
  <si>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</si>
  <si>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</si>
  <si>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</si>
  <si>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</si>
  <si>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</si>
  <si>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</si>
  <si>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</si>
  <si>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</si>
  <si>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</si>
  <si>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</si>
  <si>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</si>
  <si>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</si>
  <si>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</si>
  <si>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</si>
  <si>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</si>
  <si>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</si>
  <si>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</si>
  <si>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</si>
  <si>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</si>
  <si>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</si>
  <si>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</si>
  <si>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</si>
  <si>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</si>
  <si>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</si>
  <si>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</si>
  <si>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</si>
  <si>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</si>
  <si>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</si>
  <si>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</si>
  <si>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</si>
  <si>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</si>
  <si>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</si>
  <si>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</si>
  <si>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</si>
  <si>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</si>
  <si>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</si>
  <si>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</si>
  <si>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</si>
  <si>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</si>
  <si>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</si>
  <si>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</si>
  <si>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</si>
  <si>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</si>
  <si>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</si>
  <si>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</si>
  <si>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</si>
  <si>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</si>
  <si>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</si>
  <si>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</si>
  <si>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</si>
  <si>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</si>
  <si>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</si>
  <si>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</si>
  <si>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</si>
  <si>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</si>
  <si>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</si>
  <si>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</si>
  <si>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</si>
  <si>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</si>
  <si>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</si>
  <si>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</si>
  <si>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</si>
  <si>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</si>
  <si>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</si>
  <si>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</si>
  <si>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</si>
  <si>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</si>
  <si>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</si>
  <si>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</si>
  <si>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</si>
  <si>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</si>
  <si>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</si>
  <si>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</si>
  <si>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</si>
  <si>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</si>
  <si>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</si>
  <si>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</si>
  <si>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</si>
  <si>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</si>
  <si>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</si>
  <si>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</si>
  <si>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</si>
  <si>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</si>
  <si>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</si>
  <si>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</si>
  <si>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</si>
  <si>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</si>
  <si>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</si>
  <si>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</si>
  <si>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</si>
  <si>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</si>
  <si>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</si>
  <si>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</si>
  <si>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</si>
  <si>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</si>
  <si>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</si>
  <si>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</si>
  <si>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</si>
  <si>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</si>
  <si>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</si>
  <si>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</si>
  <si>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</si>
  <si>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</si>
  <si>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</si>
  <si>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</si>
  <si>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</si>
  <si>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</si>
  <si>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</si>
  <si>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</si>
  <si>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</si>
  <si>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</si>
  <si>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</si>
  <si>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</si>
  <si>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</si>
  <si>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</si>
  <si>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</si>
  <si>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</si>
  <si>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</si>
  <si>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</si>
  <si>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</si>
  <si>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</si>
  <si>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</si>
  <si>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</si>
  <si>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</si>
  <si>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</si>
  <si>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</si>
  <si>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</si>
  <si>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</si>
  <si>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</si>
  <si>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</si>
  <si>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</si>
  <si>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</si>
  <si>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</si>
  <si>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</si>
  <si>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</si>
  <si>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</si>
  <si>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</si>
  <si>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</si>
  <si>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</si>
  <si>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</si>
  <si>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</si>
  <si>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</si>
  <si>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</si>
  <si>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</si>
  <si>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</si>
  <si>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</si>
  <si>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</si>
  <si>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</si>
  <si>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</si>
  <si>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</si>
  <si>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</si>
  <si>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</si>
  <si>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</si>
  <si>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</si>
  <si>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</si>
  <si>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</si>
  <si>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</si>
  <si>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</si>
  <si>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</si>
  <si>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</si>
  <si>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</si>
  <si>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</si>
  <si>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</si>
  <si>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</si>
  <si>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</si>
  <si>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</si>
  <si>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</si>
  <si>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</si>
  <si>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</si>
  <si>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</si>
  <si>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</si>
  <si>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</si>
  <si>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</si>
  <si>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</si>
  <si>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</si>
  <si>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</si>
  <si>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</si>
  <si>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</si>
  <si>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</si>
  <si>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</si>
  <si>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</si>
  <si>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</si>
  <si>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</si>
  <si>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</si>
  <si>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</si>
  <si>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</si>
  <si>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</si>
  <si>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</si>
  <si>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</si>
  <si>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</si>
  <si>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</si>
  <si>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</si>
  <si>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</si>
  <si>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</si>
  <si>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</si>
  <si>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</si>
  <si>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</si>
  <si>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</si>
  <si>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</si>
  <si>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</si>
  <si>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</si>
  <si>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</si>
  <si>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</si>
  <si>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</si>
  <si>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</si>
  <si>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</si>
  <si>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</si>
  <si>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</si>
  <si>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</si>
  <si>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</si>
  <si>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</si>
  <si>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</si>
  <si>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</si>
  <si>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</si>
  <si>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</si>
  <si>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</si>
  <si>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</si>
  <si>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</si>
  <si>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</si>
  <si>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</si>
  <si>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</si>
  <si>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</si>
  <si>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</si>
  <si>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</si>
  <si>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</si>
  <si>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</si>
  <si>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</si>
  <si>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</si>
  <si>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</si>
  <si>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</si>
  <si>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</si>
  <si>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</si>
  <si>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</si>
  <si>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</si>
  <si>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</si>
  <si>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</si>
  <si>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</si>
  <si>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</si>
  <si>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</si>
  <si>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</si>
  <si>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</si>
  <si>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</si>
  <si>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</si>
  <si>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</si>
  <si>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</si>
  <si>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</si>
  <si>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</si>
  <si>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</si>
  <si>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</si>
  <si>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</si>
  <si>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</si>
  <si>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</si>
  <si>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</si>
  <si>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</si>
  <si>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</si>
  <si>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</si>
  <si>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</si>
  <si>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</si>
  <si>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</si>
  <si>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</si>
  <si>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</si>
  <si>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</si>
  <si>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</si>
  <si>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</si>
  <si>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</si>
  <si>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</si>
  <si>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</si>
  <si>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</si>
  <si>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</si>
  <si>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</si>
  <si>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</si>
  <si>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</si>
  <si>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</si>
  <si>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</si>
  <si>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</si>
  <si>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</si>
  <si>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</si>
  <si>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</si>
  <si>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</si>
  <si>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</si>
  <si>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</si>
  <si>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</si>
  <si>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</si>
  <si>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</si>
  <si>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</si>
  <si>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</si>
  <si>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</si>
  <si>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</si>
  <si>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</si>
  <si>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</si>
  <si>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</si>
  <si>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</si>
  <si>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</si>
  <si>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</si>
  <si>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</si>
  <si>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</si>
  <si>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</si>
  <si>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</si>
  <si>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</si>
  <si>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</si>
  <si>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</si>
  <si>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</si>
  <si>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</si>
  <si>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</si>
  <si>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</si>
  <si>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</si>
  <si>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</si>
  <si>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</si>
  <si>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</si>
  <si>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</si>
  <si>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</si>
  <si>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</si>
  <si>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</si>
  <si>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</si>
  <si>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</si>
  <si>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</si>
  <si>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</si>
  <si>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</si>
  <si>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</si>
  <si>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</si>
  <si>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</si>
  <si>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</si>
  <si>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</si>
  <si>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</si>
  <si>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</si>
  <si>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</si>
  <si>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</si>
  <si>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</si>
  <si>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</si>
  <si>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</si>
  <si>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</si>
  <si>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</si>
  <si>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</si>
  <si>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</si>
  <si>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</si>
  <si>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</si>
  <si>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</si>
  <si>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</si>
  <si>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</si>
  <si>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</si>
  <si>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</si>
  <si>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</si>
  <si>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</si>
  <si>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</si>
  <si>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</si>
  <si>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</si>
  <si>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</si>
  <si>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</si>
  <si>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</si>
  <si>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</si>
  <si>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</si>
  <si>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</si>
  <si>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</si>
  <si>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</si>
  <si>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</si>
  <si>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</si>
  <si>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</si>
  <si>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</si>
  <si>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</si>
  <si>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</si>
  <si>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</si>
  <si>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</si>
  <si>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</si>
  <si>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</si>
  <si>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</si>
  <si>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</si>
  <si>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</si>
  <si>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</si>
  <si>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</si>
  <si>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</si>
  <si>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</si>
  <si>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</si>
  <si>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</si>
  <si>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</si>
  <si>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</si>
  <si>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</si>
  <si>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</si>
  <si>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</si>
  <si>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</si>
  <si>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</si>
  <si>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</si>
  <si>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</si>
  <si>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</si>
  <si>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</si>
  <si>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</si>
  <si>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</si>
  <si>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</si>
  <si>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</si>
  <si>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</si>
  <si>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</si>
  <si>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</si>
  <si>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</si>
  <si>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</si>
  <si>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</si>
  <si>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</si>
  <si>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</si>
  <si>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</si>
  <si>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</si>
  <si>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</si>
  <si>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</si>
  <si>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</si>
  <si>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</si>
  <si>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</si>
  <si>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</si>
  <si>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</si>
  <si>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</si>
  <si>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</si>
  <si>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</si>
  <si>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</si>
  <si>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</si>
  <si>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</si>
  <si>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</si>
  <si>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</si>
  <si>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</si>
  <si>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</si>
  <si>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</si>
  <si>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</si>
  <si>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</si>
  <si>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</si>
  <si>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</si>
  <si>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</si>
  <si>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</si>
  <si>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</si>
  <si>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</si>
  <si>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</si>
  <si>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</si>
  <si>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</si>
  <si>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</si>
  <si>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</si>
  <si>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</si>
  <si>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</si>
  <si>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</si>
  <si>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</si>
  <si>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</si>
  <si>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</si>
  <si>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</si>
  <si>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</si>
  <si>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</si>
  <si>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</si>
  <si>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</si>
  <si>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</si>
  <si>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</si>
  <si>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</si>
  <si>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</si>
  <si>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</si>
  <si>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</si>
  <si>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</si>
  <si>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</si>
  <si>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</si>
  <si>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</si>
  <si>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</si>
  <si>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</si>
  <si>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</si>
  <si>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</si>
  <si>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</si>
  <si>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</si>
  <si>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</si>
  <si>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</si>
  <si>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</si>
  <si>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</si>
  <si>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</si>
  <si>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</si>
  <si>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</si>
  <si>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</si>
  <si>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</si>
  <si>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</si>
  <si>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</si>
  <si>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</si>
  <si>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</si>
  <si>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</si>
  <si>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</si>
  <si>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</si>
  <si>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</si>
  <si>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</si>
  <si>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</si>
  <si>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</si>
  <si>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</si>
  <si>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</si>
  <si>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</si>
  <si>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</si>
  <si>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</si>
  <si>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</si>
  <si>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</si>
  <si>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</si>
  <si>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</si>
  <si>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</si>
  <si>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</si>
  <si>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</si>
  <si>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</si>
  <si>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</si>
  <si>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</si>
  <si>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</si>
  <si>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</si>
  <si>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</si>
  <si>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</si>
  <si>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</si>
  <si>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</si>
  <si>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</si>
  <si>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</si>
  <si>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</si>
  <si>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</si>
  <si>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</si>
  <si>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</si>
  <si>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</si>
  <si>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</si>
  <si>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</si>
  <si>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</si>
  <si>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</si>
  <si>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</si>
  <si>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</si>
  <si>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</si>
  <si>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</si>
  <si>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</si>
  <si>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</si>
  <si>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</si>
  <si>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</si>
  <si>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</si>
  <si>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</si>
  <si>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</si>
  <si>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</si>
  <si>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</si>
  <si>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</si>
  <si>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</si>
  <si>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</si>
  <si>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</si>
  <si>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</si>
  <si>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</si>
  <si>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</si>
  <si>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</si>
  <si>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</si>
  <si>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</si>
  <si>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</si>
  <si>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</si>
  <si>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</si>
  <si>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</si>
  <si>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</si>
  <si>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</si>
  <si>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</si>
  <si>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</si>
  <si>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</si>
  <si>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</si>
  <si>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</si>
  <si>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</si>
  <si>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</si>
  <si>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</si>
  <si>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</si>
  <si>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</si>
  <si>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</si>
  <si>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</si>
  <si>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</si>
  <si>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</si>
  <si>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</si>
  <si>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</si>
  <si>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</si>
  <si>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</si>
  <si>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</si>
  <si>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</si>
  <si>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</si>
  <si>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</si>
  <si>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</si>
  <si>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</si>
  <si>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</si>
  <si>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</si>
  <si>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</si>
  <si>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</si>
  <si>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</si>
  <si>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</si>
  <si>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</si>
  <si>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</si>
  <si>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</si>
  <si>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</si>
  <si>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</si>
  <si>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</si>
  <si>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</si>
  <si>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</si>
  <si>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</si>
  <si>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</si>
  <si>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</si>
  <si>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</si>
  <si>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</si>
  <si>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</si>
  <si>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</si>
  <si>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</si>
  <si>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</si>
  <si>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</si>
  <si>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</si>
  <si>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</si>
  <si>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</si>
  <si>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</si>
  <si>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</si>
  <si>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</si>
  <si>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</si>
  <si>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</si>
  <si>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</si>
  <si>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</si>
  <si>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</si>
  <si>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</si>
  <si>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</si>
  <si>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</si>
  <si>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</si>
  <si>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</si>
  <si>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</si>
  <si>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</si>
  <si>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</si>
  <si>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</si>
  <si>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</si>
  <si>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</si>
  <si>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</si>
  <si>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</si>
  <si>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</si>
  <si>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</si>
  <si>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</si>
  <si>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</si>
  <si>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</si>
  <si>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</si>
  <si>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</si>
  <si>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</si>
  <si>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</si>
  <si>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</si>
  <si>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</si>
  <si>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</si>
  <si>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</si>
  <si>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</si>
  <si>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</si>
  <si>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</si>
  <si>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</si>
  <si>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</si>
  <si>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</si>
  <si>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</si>
  <si>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</si>
  <si>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</si>
  <si>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</si>
  <si>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</si>
  <si>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</si>
  <si>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</si>
  <si>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</si>
  <si>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</si>
  <si>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</si>
  <si>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</si>
  <si>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</si>
  <si>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</si>
  <si>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</si>
  <si>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</si>
  <si>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</si>
  <si>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</si>
  <si>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</si>
  <si>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</si>
  <si>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</si>
  <si>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</si>
  <si>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</si>
  <si>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</si>
  <si>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</si>
  <si>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</si>
  <si>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</si>
  <si>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</si>
  <si>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</si>
  <si>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</si>
  <si>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</si>
  <si>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</si>
  <si>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</si>
  <si>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</si>
  <si>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</si>
  <si>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</si>
  <si>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</si>
  <si>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</si>
  <si>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</si>
  <si>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</si>
  <si>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</si>
  <si>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</si>
  <si>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</si>
  <si>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</si>
  <si>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</si>
  <si>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</si>
  <si>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</si>
  <si>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</si>
  <si>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</si>
  <si>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</si>
  <si>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</si>
  <si>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</si>
  <si>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</si>
  <si>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</si>
  <si>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</si>
  <si>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</si>
  <si>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</si>
  <si>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</si>
  <si>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</si>
  <si>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</si>
  <si>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</si>
  <si>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</si>
  <si>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</si>
  <si>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</si>
  <si>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</si>
  <si>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</si>
  <si>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</si>
  <si>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</si>
  <si>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</si>
  <si>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</si>
  <si>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</si>
  <si>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</si>
  <si>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</si>
  <si>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</si>
  <si>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</si>
  <si>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</si>
  <si>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</si>
  <si>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</si>
  <si>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</si>
  <si>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</si>
  <si>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</si>
  <si>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</si>
  <si>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</si>
  <si>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</si>
  <si>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</si>
  <si>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</si>
  <si>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</si>
  <si>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</si>
  <si>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</si>
  <si>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</si>
  <si>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</si>
  <si>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</si>
  <si>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</si>
  <si>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</si>
  <si>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</si>
  <si>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</si>
  <si>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</si>
  <si>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</si>
  <si>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</si>
  <si>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</si>
  <si>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</si>
  <si>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</si>
  <si>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</si>
  <si>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</si>
  <si>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</si>
  <si>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</si>
  <si>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</si>
  <si>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</si>
  <si>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</si>
  <si>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</si>
  <si>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</si>
  <si>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</si>
  <si>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</si>
  <si>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</si>
  <si>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</si>
  <si>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</si>
  <si>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</si>
  <si>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</si>
  <si>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</si>
  <si>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</si>
  <si>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</si>
  <si>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</si>
  <si>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</si>
  <si>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</si>
  <si>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</si>
  <si>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</si>
  <si>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</si>
  <si>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</si>
  <si>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</si>
  <si>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</si>
  <si>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</si>
  <si>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</si>
  <si>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</si>
  <si>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</si>
  <si>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</si>
  <si>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</si>
  <si>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</si>
  <si>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</si>
  <si>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</si>
  <si>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</si>
  <si>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</si>
  <si>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</si>
  <si>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</si>
  <si>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</si>
  <si>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</si>
  <si>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</si>
  <si>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</si>
  <si>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</si>
  <si>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</si>
  <si>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</si>
  <si>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</si>
  <si>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</si>
  <si>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</si>
  <si>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</si>
  <si>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</si>
  <si>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</si>
  <si>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</si>
  <si>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</si>
  <si>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</si>
  <si>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</si>
  <si>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</si>
  <si>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</si>
  <si>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</si>
  <si>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</si>
  <si>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</si>
  <si>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</si>
  <si>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</si>
  <si>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</si>
  <si>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</si>
  <si>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</si>
  <si>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</si>
  <si>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</si>
  <si>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</si>
  <si>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</si>
  <si>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</si>
  <si>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</si>
  <si>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</si>
  <si>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</si>
  <si>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</si>
  <si>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</si>
  <si>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</si>
  <si>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</si>
  <si>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</si>
  <si>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</si>
  <si>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</si>
  <si>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</si>
  <si>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</si>
  <si>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</si>
  <si>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</si>
  <si>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</si>
  <si>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</si>
  <si>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</si>
  <si>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</si>
  <si>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</si>
  <si>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</si>
  <si>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</si>
  <si>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</si>
  <si>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</si>
  <si>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</si>
  <si>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</si>
  <si>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</si>
  <si>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</si>
  <si>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</si>
  <si>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</si>
  <si>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</si>
  <si>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</si>
  <si>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</si>
  <si>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</si>
  <si>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</si>
  <si>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</si>
  <si>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</si>
  <si>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</si>
  <si>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</si>
  <si>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</si>
  <si>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</si>
  <si>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</si>
  <si>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</si>
  <si>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</si>
  <si>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</si>
  <si>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</si>
  <si>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</si>
  <si>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</si>
  <si>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</si>
  <si>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</si>
  <si>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</si>
  <si>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</si>
  <si>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</si>
  <si>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</si>
  <si>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</si>
  <si>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</si>
  <si>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</si>
  <si>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</si>
  <si>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</si>
  <si>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</si>
  <si>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</si>
  <si>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</si>
  <si>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</si>
  <si>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</si>
  <si>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</si>
  <si>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</si>
  <si>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</si>
  <si>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</si>
  <si>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</si>
  <si>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</si>
  <si>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</si>
  <si>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</si>
  <si>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</si>
  <si>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</si>
  <si>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</si>
  <si>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</si>
  <si>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</si>
  <si>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</si>
  <si>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</si>
  <si>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</si>
  <si>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</si>
  <si>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</si>
  <si>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</si>
  <si>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</si>
  <si>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</si>
  <si>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</si>
  <si>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</si>
  <si>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</si>
  <si>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</si>
  <si>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</si>
  <si>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</si>
  <si>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</si>
  <si>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</si>
  <si>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</si>
  <si>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</si>
  <si>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</si>
  <si>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</si>
  <si>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</si>
  <si>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</si>
  <si>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</si>
  <si>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</si>
  <si>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</si>
  <si>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</si>
  <si>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</si>
  <si>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</si>
  <si>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</si>
  <si>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</si>
  <si>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</si>
  <si>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</si>
  <si>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</si>
  <si>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</si>
  <si>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</si>
  <si>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</si>
  <si>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</si>
  <si>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</si>
  <si>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</si>
  <si>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</si>
  <si>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</si>
  <si>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</si>
  <si>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</si>
  <si>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</si>
  <si>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</si>
  <si>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</si>
  <si>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</si>
  <si>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</si>
  <si>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</si>
  <si>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</si>
  <si>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</si>
  <si>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</si>
  <si>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</si>
  <si>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</si>
  <si>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</si>
  <si>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</si>
  <si>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</si>
  <si>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</si>
  <si>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</si>
  <si>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</si>
  <si>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</si>
  <si>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</si>
  <si>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</si>
  <si>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</si>
  <si>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</si>
  <si>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</si>
  <si>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</si>
  <si>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</si>
  <si>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</si>
  <si>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</si>
  <si>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</si>
  <si>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</si>
  <si>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</si>
  <si>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</si>
  <si>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</si>
  <si>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</si>
  <si>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</si>
  <si>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</si>
  <si>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</si>
  <si>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</si>
  <si>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</si>
  <si>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</si>
  <si>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</si>
  <si>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</si>
  <si>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</si>
  <si>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</si>
  <si>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</si>
  <si>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</si>
  <si>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</si>
  <si>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</si>
  <si>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</si>
  <si>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</si>
  <si>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</si>
  <si>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</si>
  <si>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</si>
  <si>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</si>
  <si>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</si>
  <si>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</si>
  <si>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</si>
  <si>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</si>
  <si>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</si>
  <si>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</si>
  <si>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</si>
  <si>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</si>
  <si>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</si>
  <si>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</si>
  <si>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</si>
  <si>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</si>
  <si>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</si>
  <si>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</si>
  <si>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</si>
  <si>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</si>
  <si>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</si>
  <si>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</si>
  <si>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</si>
  <si>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</si>
  <si>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</si>
  <si>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</si>
  <si>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</si>
  <si>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</si>
  <si>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</si>
  <si>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</si>
  <si>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</si>
  <si>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</si>
  <si>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</si>
  <si>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</si>
  <si>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</si>
  <si>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</si>
  <si>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</si>
  <si>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</si>
  <si>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</si>
  <si>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</si>
  <si>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</si>
  <si>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</si>
  <si>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</si>
  <si>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</si>
  <si>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</si>
  <si>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</si>
  <si>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</si>
  <si>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</si>
  <si>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</si>
  <si>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</si>
  <si>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</si>
  <si>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</si>
  <si>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</si>
  <si>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</si>
  <si>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</si>
  <si>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</si>
  <si>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</si>
  <si>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</si>
  <si>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</si>
  <si>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</si>
  <si>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</si>
  <si>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</si>
  <si>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</si>
  <si>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</si>
  <si>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</si>
  <si>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</si>
  <si>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</si>
  <si>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</si>
  <si>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</si>
  <si>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</si>
  <si>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</si>
  <si>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</si>
  <si>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</si>
  <si>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</si>
  <si>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</si>
  <si>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</si>
  <si>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</si>
  <si>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</si>
  <si>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</si>
  <si>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</si>
  <si>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</si>
  <si>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</si>
  <si>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</si>
  <si>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</si>
  <si>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</si>
  <si>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</si>
  <si>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</si>
  <si>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</si>
  <si>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</si>
  <si>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</si>
  <si>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</si>
  <si>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</si>
  <si>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</si>
  <si>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</si>
  <si>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</si>
  <si>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</si>
  <si>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</si>
  <si>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</si>
  <si>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</si>
  <si>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</si>
  <si>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</si>
  <si>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</si>
  <si>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</si>
  <si>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</si>
  <si>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</si>
  <si>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</si>
  <si>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</si>
  <si>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</si>
  <si>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</si>
  <si>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</si>
  <si>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</si>
  <si>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</si>
  <si>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</si>
  <si>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</si>
  <si>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</si>
  <si>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</si>
  <si>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</si>
  <si>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</si>
  <si>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</si>
  <si>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</si>
  <si>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</si>
  <si>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</si>
  <si>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</si>
  <si>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</si>
  <si>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</si>
  <si>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</si>
  <si>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</si>
  <si>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</si>
  <si>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</si>
  <si>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</si>
  <si>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</si>
  <si>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</si>
  <si>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</si>
  <si>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</si>
  <si>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</si>
  <si>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</si>
  <si>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</si>
  <si>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</si>
  <si>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</si>
  <si>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</si>
  <si>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</si>
  <si>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</si>
  <si>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</si>
  <si>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</si>
  <si>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</si>
  <si>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</si>
  <si>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</si>
  <si>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</si>
  <si>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</si>
  <si>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</si>
  <si>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</si>
  <si>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</si>
  <si>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</si>
  <si>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</si>
  <si>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</si>
  <si>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</si>
  <si>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</si>
  <si>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</si>
  <si>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</si>
  <si>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</si>
  <si>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</si>
  <si>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</si>
  <si>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</si>
  <si>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</si>
  <si>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</si>
  <si>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</si>
  <si>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</si>
  <si>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</si>
  <si>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</si>
  <si>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</si>
  <si>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</si>
  <si>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</si>
  <si>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</si>
  <si>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</si>
  <si>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</si>
  <si>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</si>
  <si>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</si>
  <si>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</si>
  <si>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</si>
  <si>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</si>
  <si>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</si>
  <si>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</si>
  <si>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</si>
  <si>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</si>
  <si>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</si>
  <si>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</si>
  <si>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</si>
  <si>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</si>
  <si>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</si>
  <si>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</si>
  <si>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</si>
  <si>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</si>
  <si>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</si>
  <si>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</si>
  <si>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</si>
  <si>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</si>
  <si>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</si>
  <si>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</si>
  <si>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</si>
  <si>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</si>
  <si>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</si>
  <si>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</si>
  <si>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</si>
  <si>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</si>
  <si>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</si>
  <si>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</si>
  <si>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</si>
  <si>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</si>
  <si>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</si>
  <si>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</si>
  <si>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</si>
  <si>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</si>
  <si>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</si>
  <si>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</si>
  <si>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</si>
  <si>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</si>
  <si>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</si>
  <si>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</si>
  <si>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</si>
  <si>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</si>
  <si>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</si>
  <si>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</si>
  <si>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</si>
  <si>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</si>
  <si>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</si>
  <si>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</si>
  <si>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</si>
  <si>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</si>
  <si>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</si>
  <si>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</si>
  <si>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</si>
  <si>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</si>
  <si>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</si>
  <si>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</si>
  <si>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</si>
  <si>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</si>
  <si>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</si>
  <si>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</si>
  <si>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</si>
  <si>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</si>
  <si>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</si>
  <si>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</si>
  <si>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</si>
  <si>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</si>
  <si>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</si>
  <si>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</si>
  <si>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</si>
  <si>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</si>
  <si>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</si>
  <si>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</si>
  <si>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</si>
  <si>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</si>
  <si>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</si>
  <si>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</si>
  <si>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</si>
  <si>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</si>
  <si>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</si>
  <si>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</si>
  <si>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</si>
  <si>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</si>
  <si>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</si>
  <si>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</si>
  <si>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</si>
  <si>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</si>
  <si>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</si>
  <si>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</si>
  <si>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</si>
  <si>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</si>
  <si>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</si>
  <si>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</si>
  <si>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</si>
  <si>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</si>
  <si>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</si>
  <si>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</si>
  <si>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</si>
  <si>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</si>
  <si>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</si>
  <si>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</si>
  <si>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</si>
  <si>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</si>
  <si>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</si>
  <si>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</si>
  <si>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</si>
  <si>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</si>
  <si>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</si>
  <si>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</si>
  <si>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</si>
  <si>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</si>
  <si>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</si>
  <si>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</si>
  <si>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</si>
  <si>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</si>
  <si>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</si>
  <si>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</si>
  <si>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</si>
  <si>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</si>
  <si>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</si>
  <si>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</si>
  <si>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</si>
  <si>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</si>
  <si>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</si>
  <si>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</si>
  <si>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</si>
  <si>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</si>
  <si>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</si>
  <si>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</si>
  <si>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</si>
  <si>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</si>
  <si>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</si>
  <si>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</si>
  <si>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</si>
  <si>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</si>
  <si>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</si>
  <si>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</si>
  <si>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</si>
  <si>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</si>
  <si>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</si>
  <si>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</si>
  <si>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</si>
  <si>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</si>
  <si>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</si>
  <si>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</si>
  <si>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</si>
  <si>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</si>
  <si>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</si>
  <si>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</si>
  <si>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</si>
  <si>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</si>
  <si>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</si>
  <si>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</si>
  <si>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</si>
  <si>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</si>
  <si>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</si>
  <si>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</si>
  <si>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</si>
  <si>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</si>
  <si>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</si>
  <si>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</si>
  <si>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</si>
  <si>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</si>
  <si>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</si>
  <si>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</si>
  <si>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</si>
  <si>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</si>
  <si>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</si>
  <si>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</si>
  <si>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</si>
  <si>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</si>
  <si>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</si>
  <si>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</si>
  <si>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</si>
  <si>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</si>
  <si>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</si>
  <si>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</si>
  <si>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</si>
  <si>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</si>
  <si>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</si>
  <si>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</si>
  <si>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</si>
  <si>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</si>
  <si>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</si>
  <si>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</si>
  <si>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</si>
  <si>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</si>
  <si>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</si>
  <si>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</si>
  <si>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</si>
  <si>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</si>
  <si>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</si>
  <si>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</si>
  <si>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</si>
  <si>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</si>
  <si>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</si>
  <si>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</si>
  <si>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</si>
  <si>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</si>
  <si>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</si>
  <si>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</si>
  <si>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</si>
  <si>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</si>
  <si>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</si>
  <si>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</si>
  <si>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</si>
  <si>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</si>
  <si>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</si>
  <si>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</si>
  <si>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</si>
  <si>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</si>
  <si>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</si>
  <si>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</si>
  <si>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</si>
  <si>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</si>
  <si>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</si>
  <si>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</si>
  <si>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</si>
  <si>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</si>
  <si>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</si>
  <si>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</si>
  <si>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</si>
  <si>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</si>
  <si>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</si>
  <si>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</si>
  <si>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</si>
  <si>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</si>
  <si>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</si>
  <si>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</si>
  <si>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</si>
  <si>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</si>
  <si>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</si>
  <si>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</si>
  <si>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</si>
  <si>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</si>
  <si>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</si>
  <si>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</si>
  <si>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</si>
  <si>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</si>
  <si>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</si>
  <si>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</si>
  <si>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</si>
  <si>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</si>
  <si>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</si>
  <si>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</si>
  <si>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</si>
  <si>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</si>
  <si>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</si>
  <si>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</si>
  <si>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</si>
  <si>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</si>
  <si>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</si>
  <si>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</si>
  <si>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</si>
  <si>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</si>
  <si>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</si>
  <si>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</si>
  <si>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</si>
  <si>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</si>
  <si>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</si>
  <si>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</si>
  <si>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</si>
  <si>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</si>
  <si>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</si>
  <si>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</si>
  <si>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</si>
  <si>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</si>
  <si>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</si>
  <si>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</si>
  <si>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</si>
  <si>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</si>
  <si>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</si>
  <si>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</si>
  <si>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</si>
  <si>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</si>
  <si>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</si>
  <si>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</si>
  <si>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</si>
  <si>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</si>
  <si>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</si>
  <si>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</si>
  <si>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</si>
  <si>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</si>
  <si>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</si>
  <si>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</si>
  <si>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</si>
  <si>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</si>
  <si>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</si>
  <si>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</si>
  <si>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</si>
  <si>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</si>
  <si>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</si>
  <si>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</si>
  <si>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</si>
  <si>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</si>
  <si>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</si>
  <si>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</si>
  <si>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</si>
  <si>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</si>
  <si>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</si>
  <si>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</si>
  <si>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</si>
  <si>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</si>
  <si>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</si>
  <si>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</si>
  <si>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</si>
  <si>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</si>
  <si>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</si>
  <si>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</si>
  <si>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</si>
  <si>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</si>
  <si>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</si>
  <si>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</si>
  <si>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</si>
  <si>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</si>
  <si>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</si>
  <si>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</si>
  <si>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</si>
  <si>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</si>
  <si>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</si>
  <si>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</si>
  <si>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</si>
  <si>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</si>
  <si>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</si>
  <si>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</si>
  <si>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</si>
  <si>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</si>
  <si>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</si>
  <si>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</si>
  <si>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</si>
  <si>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</si>
  <si>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</si>
  <si>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</si>
  <si>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</si>
  <si>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</si>
  <si>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</si>
  <si>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</si>
  <si>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</si>
  <si>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</si>
  <si>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</si>
  <si>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</si>
  <si>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</si>
  <si>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</si>
  <si>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</si>
  <si>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</si>
  <si>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</si>
  <si>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</si>
  <si>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</si>
  <si>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</si>
  <si>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</si>
  <si>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</si>
  <si>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</si>
  <si>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</si>
  <si>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</si>
  <si>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</si>
  <si>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</si>
  <si>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</si>
  <si>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</si>
  <si>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</si>
  <si>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</si>
  <si>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</si>
  <si>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</si>
  <si>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</si>
  <si>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</si>
  <si>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</si>
  <si>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</si>
  <si>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</si>
  <si>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</si>
  <si>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</si>
  <si>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</si>
  <si>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</si>
  <si>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</si>
  <si>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</si>
  <si>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</si>
  <si>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</si>
  <si>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</si>
  <si>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</si>
  <si>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</si>
  <si>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</si>
  <si>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</si>
  <si>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</si>
  <si>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</si>
  <si>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</si>
  <si>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</si>
  <si>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</si>
  <si>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</si>
  <si>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</si>
  <si>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</si>
  <si>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</si>
  <si>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</si>
  <si>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</si>
  <si>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</si>
  <si>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</si>
  <si>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</si>
  <si>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</si>
  <si>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</si>
  <si>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</si>
  <si>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</si>
  <si>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</si>
  <si>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</si>
  <si>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</si>
  <si>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</si>
  <si>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</si>
  <si>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</si>
  <si>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</si>
  <si>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</si>
  <si>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</si>
  <si>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</si>
  <si>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</si>
  <si>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</si>
  <si>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</si>
  <si>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</si>
  <si>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</si>
  <si>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</si>
  <si>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</si>
  <si>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</si>
  <si>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</si>
  <si>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</si>
  <si>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</si>
  <si>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</si>
  <si>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</si>
  <si>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</si>
  <si>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</si>
  <si>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</si>
  <si>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</si>
  <si>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</si>
  <si>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</si>
  <si>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</si>
  <si>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</si>
  <si>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</si>
  <si>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</si>
  <si>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</si>
  <si>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</si>
  <si>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</si>
  <si>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</si>
  <si>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</si>
  <si>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</si>
  <si>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</si>
  <si>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</si>
  <si>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</si>
  <si>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</si>
  <si>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</si>
  <si>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</si>
  <si>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</si>
  <si>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</si>
  <si>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</si>
  <si>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</si>
  <si>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</si>
  <si>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</si>
  <si>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</si>
  <si>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</si>
  <si>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</si>
  <si>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</si>
  <si>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</si>
  <si>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</si>
  <si>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</si>
  <si>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</si>
  <si>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</si>
  <si>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</si>
  <si>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</si>
  <si>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</si>
  <si>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</si>
  <si>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</si>
  <si>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</si>
  <si>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</si>
  <si>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</si>
  <si>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</si>
  <si>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</si>
  <si>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</si>
  <si>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</si>
  <si>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</si>
  <si>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</si>
  <si>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</si>
  <si>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</si>
  <si>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</si>
  <si>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</si>
  <si>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</si>
  <si>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</si>
  <si>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</si>
  <si>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</si>
  <si>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</si>
  <si>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</si>
  <si>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</si>
  <si>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</si>
  <si>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</si>
  <si>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</si>
  <si>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</si>
  <si>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</si>
  <si>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</si>
  <si>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</si>
  <si>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</si>
  <si>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</si>
  <si>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</si>
  <si>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</si>
  <si>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</si>
  <si>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</si>
  <si>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</si>
  <si>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</si>
  <si>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</si>
  <si>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</si>
  <si>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</si>
  <si>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</si>
  <si>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</si>
  <si>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</si>
  <si>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</si>
  <si>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</si>
  <si>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</si>
  <si>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</si>
  <si>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</si>
  <si>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</si>
  <si>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</si>
  <si>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</si>
  <si>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</si>
  <si>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</si>
  <si>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</si>
  <si>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</si>
  <si>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</si>
  <si>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</si>
  <si>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</si>
  <si>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</si>
  <si>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</si>
  <si>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</si>
  <si>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</si>
  <si>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</si>
  <si>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</si>
  <si>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</si>
  <si>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</si>
  <si>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</si>
  <si>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</si>
  <si>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</si>
  <si>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</si>
  <si>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</si>
  <si>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</si>
  <si>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</si>
  <si>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</si>
  <si>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</si>
  <si>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</si>
  <si>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</si>
  <si>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</si>
  <si>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</si>
  <si>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</si>
  <si>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</si>
  <si>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</si>
  <si>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</si>
  <si>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</si>
  <si>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</si>
  <si>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</si>
  <si>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</si>
  <si>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</si>
  <si>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</si>
  <si>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</si>
  <si>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</si>
  <si>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</si>
  <si>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</si>
  <si>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</si>
  <si>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</si>
  <si>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</si>
  <si>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</si>
  <si>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</si>
  <si>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</si>
  <si>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</si>
  <si>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</si>
  <si>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</si>
  <si>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</si>
  <si>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</si>
  <si>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</si>
  <si>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</si>
  <si>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</si>
  <si>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</si>
  <si>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</si>
  <si>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</si>
  <si>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</si>
  <si>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</si>
  <si>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</si>
  <si>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</si>
  <si>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</si>
  <si>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</si>
  <si>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</si>
  <si>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</si>
  <si>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</si>
  <si>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</si>
  <si>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</si>
  <si>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</si>
  <si>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</si>
  <si>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</si>
  <si>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</si>
  <si>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</si>
  <si>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</si>
  <si>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</si>
  <si>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</si>
  <si>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</si>
  <si>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</si>
  <si>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</si>
  <si>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</si>
  <si>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</si>
  <si>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</si>
  <si>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</si>
  <si>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</si>
  <si>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</si>
  <si>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</si>
  <si>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</si>
  <si>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</si>
  <si>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</si>
  <si>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</si>
  <si>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</si>
  <si>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</si>
  <si>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</si>
  <si>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</si>
  <si>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</si>
  <si>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</si>
  <si>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</si>
  <si>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</si>
  <si>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</si>
  <si>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</si>
  <si>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</si>
  <si>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</si>
  <si>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</si>
  <si>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</si>
  <si>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</si>
  <si>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</si>
  <si>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</si>
  <si>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</si>
  <si>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</si>
  <si>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</si>
  <si>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</si>
  <si>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</si>
  <si>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</si>
  <si>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</si>
  <si>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</si>
  <si>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</si>
  <si>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</si>
  <si>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</si>
  <si>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</si>
  <si>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</si>
  <si>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</si>
  <si>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</si>
  <si>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</si>
  <si>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</si>
  <si>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</si>
  <si>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</si>
  <si>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</si>
  <si>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</si>
  <si>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</si>
  <si>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</si>
  <si>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</si>
  <si>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</si>
  <si>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</si>
  <si>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</si>
  <si>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</si>
  <si>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</si>
  <si>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</si>
  <si>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</si>
  <si>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</si>
  <si>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</si>
  <si>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</si>
  <si>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</si>
  <si>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</si>
  <si>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</si>
  <si>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</si>
  <si>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</si>
  <si>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</si>
  <si>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</si>
  <si>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</si>
  <si>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</si>
  <si>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</si>
  <si>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</si>
  <si>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</si>
  <si>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</si>
  <si>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</si>
  <si>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</si>
  <si>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</si>
  <si>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</si>
  <si>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</si>
  <si>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</si>
  <si>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</si>
  <si>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</si>
  <si>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</si>
  <si>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</si>
  <si>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</si>
  <si>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</si>
  <si>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</si>
  <si>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</si>
  <si>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</si>
  <si>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</si>
  <si>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</si>
  <si>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</si>
  <si>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</si>
  <si>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</si>
  <si>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</si>
  <si>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</si>
  <si>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</si>
  <si>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</si>
  <si>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</si>
  <si>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</si>
  <si>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</si>
  <si>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</si>
  <si>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</si>
  <si>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</si>
  <si>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</si>
  <si>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</si>
  <si>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</si>
  <si>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</si>
  <si>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</si>
  <si>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</si>
  <si>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</si>
  <si>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</si>
  <si>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</si>
  <si>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</si>
  <si>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</si>
  <si>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</si>
  <si>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</si>
  <si>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</si>
  <si>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</si>
  <si>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</si>
  <si>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</si>
  <si>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</si>
  <si>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</si>
  <si>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</si>
  <si>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</si>
  <si>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</si>
  <si>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</si>
  <si>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</si>
  <si>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</si>
  <si>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</si>
  <si>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</si>
  <si>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</si>
  <si>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</si>
  <si>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</si>
  <si>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</si>
  <si>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</si>
  <si>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</si>
  <si>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</si>
  <si>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</si>
  <si>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</si>
  <si>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</si>
  <si>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</si>
  <si>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</si>
  <si>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</si>
  <si>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</si>
  <si>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</si>
  <si>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</si>
  <si>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</si>
  <si>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</si>
  <si>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</si>
  <si>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</si>
  <si>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</si>
  <si>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</si>
  <si>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</si>
  <si>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</si>
  <si>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</si>
  <si>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</si>
  <si>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</si>
  <si>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</si>
  <si>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</si>
  <si>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</si>
  <si>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</si>
  <si>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</si>
  <si>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</si>
  <si>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</si>
  <si>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</si>
  <si>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</si>
  <si>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</si>
  <si>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</si>
  <si>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</si>
  <si>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</si>
  <si>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</si>
  <si>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</si>
  <si>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</si>
  <si>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</si>
  <si>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</si>
  <si>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</si>
  <si>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</si>
  <si>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</si>
  <si>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</si>
  <si>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</si>
  <si>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</si>
  <si>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</si>
  <si>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</si>
  <si>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</si>
  <si>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</si>
  <si>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</si>
  <si>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</si>
  <si>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</si>
  <si>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</si>
  <si>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</si>
  <si>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</si>
  <si>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</si>
  <si>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</si>
  <si>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</si>
  <si>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</si>
  <si>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</si>
  <si>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</si>
  <si>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</si>
  <si>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</si>
  <si>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</si>
  <si>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</si>
  <si>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</si>
  <si>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</si>
  <si>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</si>
  <si>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</si>
  <si>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</si>
  <si>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</si>
  <si>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</si>
  <si>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</si>
  <si>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</si>
  <si>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</si>
  <si>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</si>
  <si>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</si>
  <si>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</si>
  <si>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</si>
  <si>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</si>
  <si>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</si>
  <si>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</si>
  <si>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</si>
  <si>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</si>
  <si>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</si>
  <si>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</si>
  <si>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</si>
  <si>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</si>
  <si>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</si>
  <si>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</si>
  <si>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</si>
  <si>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</si>
  <si>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</si>
  <si>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</si>
  <si>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</si>
  <si>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</si>
  <si>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</si>
  <si>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</si>
  <si>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</si>
  <si>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</si>
  <si>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</si>
  <si>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</si>
  <si>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</si>
  <si>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</si>
  <si>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</si>
  <si>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</si>
  <si>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</si>
  <si>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</si>
  <si>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</si>
  <si>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</si>
  <si>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</si>
  <si>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</si>
  <si>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</si>
  <si>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</si>
  <si>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</si>
  <si>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</si>
  <si>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</si>
  <si>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</si>
  <si>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</si>
  <si>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</si>
  <si>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</si>
  <si>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</si>
  <si>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</si>
  <si>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</si>
  <si>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</si>
  <si>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</si>
  <si>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</si>
  <si>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</si>
  <si>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</si>
  <si>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</si>
  <si>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</si>
  <si>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</si>
  <si>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</si>
  <si>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</si>
  <si>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</si>
  <si>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</si>
  <si>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</si>
  <si>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</si>
  <si>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</si>
  <si>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</si>
  <si>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</si>
  <si>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</si>
  <si>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</si>
  <si>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</si>
  <si>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</si>
  <si>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</si>
  <si>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</si>
  <si>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</si>
  <si>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</si>
  <si>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</si>
  <si>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</si>
  <si>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</si>
  <si>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</si>
  <si>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</si>
  <si>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</si>
  <si>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</si>
  <si>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</si>
  <si>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</si>
  <si>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</si>
  <si>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</si>
  <si>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</si>
  <si>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</si>
  <si>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</si>
  <si>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</si>
  <si>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</si>
  <si>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</si>
  <si>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</si>
  <si>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</si>
  <si>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</si>
  <si>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</si>
  <si>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</si>
  <si>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</si>
  <si>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</si>
  <si>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</si>
  <si>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</si>
  <si>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</si>
  <si>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</si>
  <si>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</si>
  <si>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</si>
  <si>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</si>
  <si>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</si>
  <si>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</si>
  <si>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</si>
  <si>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</si>
  <si>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</si>
  <si>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</si>
  <si>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</si>
  <si>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</si>
  <si>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</si>
  <si>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</si>
  <si>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</si>
  <si>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</si>
  <si>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</si>
  <si>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</si>
  <si>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</si>
  <si>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</si>
  <si>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</si>
  <si>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</si>
  <si>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</si>
  <si>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</si>
  <si>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</si>
  <si>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</si>
  <si>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</si>
  <si>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</si>
  <si>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</si>
  <si>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</si>
  <si>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</si>
  <si>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</si>
  <si>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</si>
  <si>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</si>
  <si>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</si>
  <si>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</si>
  <si>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</si>
  <si>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</si>
  <si>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</si>
  <si>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</si>
  <si>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</si>
  <si>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</si>
  <si>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</si>
  <si>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</si>
  <si>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</si>
  <si>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</si>
  <si>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</si>
  <si>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</si>
  <si>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</si>
  <si>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</si>
  <si>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</si>
  <si>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</si>
  <si>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</si>
  <si>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</si>
  <si>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</si>
  <si>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</si>
  <si>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</si>
  <si>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</si>
  <si>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</si>
  <si>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</si>
  <si>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</si>
  <si>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</si>
  <si>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</si>
  <si>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</si>
  <si>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</si>
  <si>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</si>
  <si>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</si>
  <si>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</si>
  <si>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</si>
  <si>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</si>
  <si>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</si>
  <si>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</si>
  <si>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</si>
  <si>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</si>
  <si>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</si>
  <si>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</si>
  <si>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</si>
  <si>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</si>
  <si>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</si>
  <si>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</si>
  <si>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</si>
  <si>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</si>
  <si>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</si>
  <si>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</si>
  <si>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</si>
  <si>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</si>
  <si>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</si>
  <si>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</si>
  <si>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</si>
  <si>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</si>
  <si>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</si>
  <si>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</si>
  <si>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</si>
  <si>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</si>
  <si>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</si>
  <si>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</si>
  <si>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</si>
  <si>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</si>
  <si>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</si>
  <si>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</si>
  <si>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</si>
  <si>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</si>
  <si>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</si>
  <si>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</si>
  <si>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</si>
  <si>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</si>
  <si>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</si>
  <si>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</si>
  <si>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</si>
  <si>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</si>
  <si>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</si>
  <si>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</si>
  <si>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</si>
  <si>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</si>
  <si>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</si>
  <si>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</si>
  <si>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</si>
  <si>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</si>
  <si>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</si>
  <si>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</si>
  <si>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</si>
  <si>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</si>
  <si>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</si>
  <si>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</si>
  <si>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</si>
  <si>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</si>
  <si>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</si>
  <si>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</si>
  <si>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</si>
  <si>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</si>
  <si>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</si>
  <si>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</si>
  <si>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</si>
  <si>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</si>
  <si>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</si>
  <si>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</si>
  <si>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</si>
  <si>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</si>
  <si>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</si>
  <si>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</si>
  <si>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</si>
  <si>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</si>
  <si>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</si>
  <si>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</si>
  <si>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</si>
  <si>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</si>
  <si>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</si>
  <si>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</si>
  <si>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</si>
  <si>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</si>
  <si>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</si>
  <si>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</si>
  <si>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</si>
  <si>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</si>
  <si>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</si>
  <si>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</si>
  <si>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</si>
  <si>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</si>
  <si>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</si>
  <si>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</si>
  <si>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</si>
  <si>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</si>
  <si>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</si>
  <si>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</si>
  <si>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</si>
  <si>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</si>
  <si>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</si>
  <si>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</si>
  <si>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</si>
  <si>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</si>
  <si>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</si>
  <si>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</si>
  <si>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</si>
  <si>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</si>
  <si>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</si>
  <si>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</si>
  <si>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</si>
  <si>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</si>
  <si>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</si>
  <si>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</si>
  <si>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</si>
  <si>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</si>
  <si>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</si>
  <si>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</si>
  <si>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</si>
  <si>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</si>
  <si>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</si>
  <si>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</si>
  <si>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</si>
  <si>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</si>
  <si>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</si>
  <si>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</si>
  <si>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</si>
  <si>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</si>
  <si>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</si>
  <si>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</si>
  <si>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</si>
  <si>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</si>
  <si>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</si>
  <si>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</si>
  <si>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</si>
  <si>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</si>
  <si>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</si>
  <si>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</si>
  <si>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</si>
  <si>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</si>
  <si>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</si>
  <si>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</si>
  <si>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</si>
  <si>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</si>
  <si>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</si>
  <si>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</si>
  <si>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</si>
  <si>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</si>
  <si>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</si>
  <si>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</si>
  <si>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</si>
  <si>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</si>
  <si>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</si>
  <si>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</si>
  <si>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</si>
  <si>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</si>
  <si>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</si>
  <si>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</si>
  <si>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</si>
  <si>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</si>
  <si>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</si>
  <si>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</si>
  <si>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</si>
  <si>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</si>
  <si>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</si>
  <si>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</si>
  <si>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</si>
  <si>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</si>
  <si>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</si>
  <si>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</si>
  <si>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</si>
  <si>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</si>
  <si>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</si>
  <si>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</si>
  <si>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</si>
  <si>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</si>
  <si>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</si>
  <si>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</si>
  <si>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</si>
  <si>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</si>
  <si>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</si>
  <si>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</si>
  <si>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</si>
  <si>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</si>
  <si>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</si>
  <si>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</si>
  <si>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</si>
  <si>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</si>
  <si>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</si>
  <si>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</si>
  <si>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</si>
  <si>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</si>
  <si>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</si>
  <si>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</si>
  <si>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</si>
  <si>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</si>
  <si>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</si>
  <si>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</si>
  <si>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</si>
  <si>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</si>
  <si>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</si>
  <si>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</si>
  <si>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</si>
  <si>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</si>
  <si>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</si>
  <si>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</si>
  <si>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</si>
  <si>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</si>
  <si>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</si>
  <si>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</si>
  <si>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</si>
  <si>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</si>
  <si>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</si>
  <si>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</si>
  <si>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</si>
  <si>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</si>
  <si>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</si>
  <si>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</si>
  <si>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</si>
  <si>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</si>
  <si>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</si>
  <si>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</si>
  <si>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</si>
  <si>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</si>
  <si>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</si>
  <si>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</si>
  <si>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</si>
  <si>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</si>
  <si>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</si>
  <si>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</si>
  <si>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</si>
  <si>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</si>
  <si>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</si>
  <si>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</si>
  <si>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</si>
  <si>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</si>
  <si>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</si>
  <si>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</si>
  <si>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</si>
  <si>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</si>
  <si>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</si>
  <si>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</si>
  <si>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</si>
  <si>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</si>
  <si>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</si>
  <si>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</si>
  <si>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</si>
  <si>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</si>
  <si>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</si>
  <si>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</si>
  <si>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</si>
  <si>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</si>
  <si>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</si>
  <si>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</si>
  <si>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</si>
  <si>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</si>
  <si>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</si>
  <si>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</si>
  <si>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</si>
  <si>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</si>
  <si>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</si>
  <si>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</si>
  <si>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</si>
  <si>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</si>
  <si>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</si>
  <si>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</si>
  <si>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</si>
  <si>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</si>
  <si>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</si>
  <si>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</si>
  <si>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</si>
  <si>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</si>
  <si>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</si>
  <si>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</si>
  <si>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</si>
  <si>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</si>
  <si>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</si>
  <si>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</si>
  <si>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</si>
  <si>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</si>
  <si>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</si>
  <si>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</si>
  <si>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</si>
  <si>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</si>
  <si>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</si>
  <si>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</si>
  <si>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</si>
  <si>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</si>
  <si>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</si>
  <si>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</si>
  <si>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</si>
  <si>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</si>
  <si>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</si>
  <si>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</si>
  <si>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</si>
  <si>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</si>
  <si>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</si>
  <si>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</si>
  <si>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</si>
  <si>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</si>
  <si>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</si>
  <si>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</si>
  <si>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</si>
  <si>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</si>
  <si>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</si>
  <si>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</si>
  <si>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</si>
  <si>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</si>
  <si>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</si>
  <si>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</si>
  <si>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</si>
  <si>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</si>
  <si>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</si>
  <si>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</si>
  <si>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</si>
  <si>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</si>
  <si>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</si>
  <si>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</si>
  <si>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</si>
  <si>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</si>
  <si>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</si>
  <si>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</si>
  <si>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</si>
  <si>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</si>
  <si>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</si>
  <si>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</si>
  <si>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</si>
  <si>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</si>
  <si>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</si>
  <si>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</si>
  <si>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</si>
  <si>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</si>
  <si>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</si>
  <si>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</si>
  <si>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</si>
  <si>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</si>
  <si>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</si>
  <si>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</si>
  <si>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</si>
  <si>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</si>
  <si>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</si>
  <si>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</si>
  <si>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</si>
  <si>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</si>
  <si>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</si>
  <si>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</si>
  <si>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</si>
  <si>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</si>
  <si>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</si>
  <si>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</si>
  <si>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</si>
  <si>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</si>
  <si>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</si>
  <si>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</si>
  <si>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</si>
  <si>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</si>
  <si>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</si>
  <si>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</si>
  <si>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</si>
  <si>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</si>
  <si>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</si>
  <si>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</si>
  <si>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</si>
  <si>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</si>
  <si>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</si>
  <si>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</si>
  <si>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</si>
  <si>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</si>
  <si>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</si>
  <si>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</si>
  <si>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</si>
  <si>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</si>
  <si>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</si>
  <si>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</si>
  <si>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</si>
  <si>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</si>
  <si>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</si>
  <si>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</si>
  <si>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</si>
  <si>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</si>
  <si>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</si>
  <si>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</si>
  <si>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</si>
  <si>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</si>
  <si>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</si>
  <si>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</si>
  <si>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</si>
  <si>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</si>
  <si>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</si>
  <si>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</si>
  <si>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</si>
  <si>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</si>
  <si>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</si>
  <si>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</si>
  <si>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</si>
  <si>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</si>
  <si>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</si>
  <si>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</si>
  <si>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</si>
  <si>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</si>
  <si>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</si>
  <si>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</si>
  <si>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</si>
  <si>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</si>
  <si>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</si>
  <si>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</si>
  <si>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</si>
  <si>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</si>
  <si>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</si>
  <si>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</si>
  <si>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</si>
  <si>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</si>
  <si>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</si>
  <si>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</si>
  <si>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</si>
  <si>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</si>
  <si>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</si>
  <si>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</si>
  <si>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</si>
  <si>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</si>
  <si>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</si>
  <si>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</si>
  <si>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</si>
  <si>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</si>
  <si>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</si>
  <si>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</si>
  <si>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</si>
  <si>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</si>
  <si>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</si>
  <si>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</si>
  <si>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</si>
  <si>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</si>
  <si>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</si>
  <si>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</si>
  <si>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</si>
  <si>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</si>
  <si>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</si>
  <si>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</si>
  <si>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</si>
  <si>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</si>
  <si>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</si>
  <si>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</si>
  <si>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</si>
  <si>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</si>
  <si>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</si>
  <si>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</si>
  <si>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</si>
  <si>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</si>
  <si>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</si>
  <si>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</si>
  <si>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</si>
  <si>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</si>
  <si>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</si>
  <si>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</si>
  <si>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</si>
  <si>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</si>
  <si>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</si>
  <si>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</si>
  <si>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</si>
  <si>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</si>
  <si>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</si>
  <si>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</si>
  <si>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</si>
  <si>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</si>
  <si>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</si>
  <si>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</si>
  <si>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</si>
  <si>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</si>
  <si>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</si>
  <si>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</si>
  <si>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</si>
  <si>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</si>
  <si>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</si>
  <si>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</si>
  <si>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</si>
  <si>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</si>
  <si>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</si>
  <si>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</si>
  <si>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</si>
  <si>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</si>
  <si>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</si>
  <si>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</si>
  <si>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</si>
  <si>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</si>
  <si>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</si>
  <si>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</si>
  <si>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</si>
  <si>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</si>
  <si>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</si>
  <si>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</si>
  <si>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</si>
  <si>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</si>
  <si>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</si>
  <si>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</si>
  <si>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</si>
  <si>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</si>
  <si>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</si>
  <si>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</si>
  <si>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</si>
  <si>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</si>
  <si>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</si>
  <si>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</si>
  <si>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</si>
  <si>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</si>
  <si>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</si>
  <si>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</si>
  <si>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</si>
  <si>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</si>
  <si>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</si>
  <si>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</si>
  <si>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</si>
  <si>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</si>
  <si>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</si>
  <si>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</si>
  <si>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</si>
  <si>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</si>
  <si>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</si>
  <si>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</si>
  <si>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</si>
  <si>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</si>
  <si>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</si>
  <si>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</si>
  <si>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</si>
  <si>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</si>
  <si>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</si>
  <si>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</si>
  <si>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</si>
  <si>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</si>
  <si>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</si>
  <si>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</si>
  <si>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</si>
  <si>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</si>
  <si>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</si>
  <si>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</si>
  <si>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</si>
  <si>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</si>
  <si>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</si>
  <si>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</si>
  <si>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</si>
  <si>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</si>
  <si>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</si>
  <si>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</si>
  <si>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</si>
  <si>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</si>
  <si>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</si>
  <si>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</si>
  <si>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</si>
  <si>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</si>
  <si>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</si>
  <si>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</si>
  <si>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</si>
  <si>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</si>
  <si>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</si>
  <si>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</si>
  <si>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</si>
  <si>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</si>
  <si>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</si>
  <si>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</si>
  <si>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</si>
  <si>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</si>
  <si>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</si>
  <si>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</si>
  <si>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</si>
  <si>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</si>
  <si>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</si>
  <si>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</si>
  <si>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</si>
  <si>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</si>
  <si>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</si>
  <si>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</si>
  <si>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</si>
  <si>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</si>
  <si>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</si>
  <si>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</si>
  <si>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</si>
  <si>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</si>
  <si>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</si>
  <si>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</si>
  <si>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</si>
  <si>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</si>
  <si>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</si>
  <si>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</si>
  <si>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</si>
  <si>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</si>
  <si>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</si>
  <si>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</si>
  <si>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</si>
  <si>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</si>
  <si>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</si>
  <si>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</si>
  <si>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</si>
  <si>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</si>
  <si>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</si>
  <si>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</si>
  <si>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</si>
  <si>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</si>
  <si>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</si>
  <si>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</si>
  <si>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</si>
  <si>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</si>
  <si>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</si>
  <si>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</si>
  <si>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</si>
  <si>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</si>
  <si>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</si>
  <si>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</si>
  <si>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</si>
  <si>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</si>
  <si>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</si>
  <si>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</si>
  <si>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</si>
  <si>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</si>
  <si>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</si>
  <si>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</si>
  <si>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</si>
  <si>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</si>
  <si>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</si>
  <si>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</si>
  <si>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</si>
  <si>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</si>
  <si>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</si>
  <si>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</si>
  <si>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</si>
  <si>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</si>
  <si>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</si>
  <si>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</si>
  <si>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</si>
  <si>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</si>
  <si>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</si>
  <si>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</si>
  <si>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</si>
  <si>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</si>
  <si>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</si>
  <si>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</si>
  <si>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</si>
  <si>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</si>
  <si>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</si>
  <si>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</si>
  <si>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</si>
  <si>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</si>
  <si>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</si>
  <si>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</si>
  <si>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</si>
  <si>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</si>
  <si>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</si>
  <si>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</si>
  <si>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</si>
  <si>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</si>
  <si>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</si>
  <si>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</si>
  <si>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</si>
  <si>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</si>
  <si>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</si>
  <si>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</si>
  <si>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</si>
  <si>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</si>
  <si>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</si>
  <si>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</si>
  <si>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</si>
  <si>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</si>
  <si>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</si>
  <si>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</si>
  <si>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</si>
  <si>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</si>
  <si>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</si>
  <si>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</si>
  <si>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</si>
  <si>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</si>
  <si>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</si>
  <si>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</si>
  <si>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</si>
  <si>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</si>
  <si>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</si>
  <si>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</si>
  <si>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</si>
  <si>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</si>
  <si>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</si>
  <si>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</si>
  <si>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</si>
  <si>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</si>
  <si>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</si>
  <si>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</si>
  <si>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</si>
  <si>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</si>
  <si>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</si>
  <si>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</si>
  <si>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</si>
  <si>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</si>
  <si>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</si>
  <si>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</si>
  <si>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</si>
  <si>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</si>
  <si>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</si>
  <si>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</si>
  <si>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</si>
  <si>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</si>
  <si>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</si>
  <si>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</si>
  <si>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</si>
  <si>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</si>
  <si>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</si>
  <si>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</si>
  <si>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</si>
  <si>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</si>
  <si>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</si>
  <si>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</si>
  <si>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</si>
  <si>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</si>
  <si>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</si>
  <si>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</si>
  <si>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</si>
  <si>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</si>
  <si>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</si>
  <si>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</si>
  <si>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</si>
  <si>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</si>
  <si>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</si>
  <si>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</si>
  <si>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</si>
  <si>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</si>
  <si>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</si>
  <si>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</si>
  <si>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</si>
  <si>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</si>
  <si>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</si>
  <si>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</si>
  <si>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</si>
  <si>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</si>
  <si>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</si>
  <si>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</si>
  <si>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</si>
  <si>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</si>
  <si>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</si>
  <si>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</si>
  <si>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</si>
  <si>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</si>
  <si>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</si>
  <si>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</si>
  <si>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</si>
  <si>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</si>
  <si>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</si>
  <si>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</si>
  <si>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</si>
  <si>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</si>
  <si>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</si>
  <si>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</si>
  <si>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</si>
  <si>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</si>
  <si>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</si>
  <si>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</si>
  <si>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</si>
  <si>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</si>
  <si>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</si>
  <si>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</si>
  <si>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</si>
  <si>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</si>
  <si>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</si>
  <si>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</si>
  <si>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</si>
  <si>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</si>
  <si>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</si>
  <si>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</si>
  <si>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</si>
  <si>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</si>
  <si>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</si>
  <si>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</si>
  <si>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</si>
  <si>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</si>
  <si>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</si>
  <si>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</si>
  <si>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</si>
  <si>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</si>
  <si>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</si>
  <si>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</si>
  <si>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</si>
  <si>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</si>
  <si>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</si>
  <si>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</si>
  <si>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</si>
  <si>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</si>
  <si>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</si>
  <si>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</si>
  <si>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</si>
  <si>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</si>
  <si>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</si>
  <si>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</si>
  <si>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</si>
  <si>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</si>
  <si>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</si>
  <si>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</si>
  <si>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</si>
  <si>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</si>
  <si>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</si>
  <si>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</si>
  <si>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</si>
  <si>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</si>
  <si>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</si>
  <si>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</si>
  <si>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</si>
  <si>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</si>
  <si>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</si>
  <si>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</si>
  <si>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</si>
  <si>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</si>
  <si>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</si>
  <si>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</si>
  <si>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</si>
  <si>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</si>
  <si>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</si>
  <si>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</si>
  <si>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</si>
  <si>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</si>
  <si>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</si>
  <si>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</si>
  <si>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</si>
  <si>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</si>
  <si>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</si>
  <si>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</si>
  <si>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</si>
  <si>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</si>
  <si>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</si>
  <si>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</si>
  <si>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</si>
  <si>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</si>
  <si>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</si>
  <si>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</si>
  <si>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</si>
  <si>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</si>
  <si>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</si>
  <si>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</si>
  <si>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</si>
  <si>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</si>
  <si>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</si>
  <si>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</si>
  <si>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</si>
  <si>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</si>
  <si>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</si>
  <si>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</si>
  <si>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</si>
  <si>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</si>
  <si>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</si>
  <si>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</si>
  <si>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</si>
  <si>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</si>
  <si>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</si>
  <si>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</si>
  <si>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</si>
  <si>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</si>
  <si>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</si>
  <si>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</si>
  <si>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</si>
  <si>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</si>
  <si>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</si>
  <si>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</si>
  <si>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</si>
  <si>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</si>
  <si>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</si>
  <si>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</si>
  <si>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</si>
  <si>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</si>
  <si>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</si>
  <si>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</si>
  <si>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</si>
  <si>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</si>
  <si>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</si>
  <si>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</si>
  <si>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</si>
  <si>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</si>
  <si>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</si>
  <si>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</si>
  <si>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</si>
  <si>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</si>
  <si>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</si>
  <si>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</si>
  <si>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</si>
  <si>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</si>
  <si>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</si>
  <si>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</si>
  <si>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</si>
  <si>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</si>
  <si>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</si>
  <si>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</si>
  <si>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</si>
  <si>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</si>
  <si>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</si>
  <si>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</si>
  <si>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</si>
  <si>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</si>
  <si>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</si>
  <si>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</si>
  <si>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</si>
  <si>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</si>
  <si>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</si>
  <si>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</si>
  <si>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</si>
  <si>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</si>
  <si>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</si>
  <si>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</si>
  <si>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</si>
  <si>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</si>
  <si>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</si>
  <si>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</si>
  <si>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</si>
  <si>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</si>
  <si>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</si>
  <si>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</si>
  <si>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</si>
  <si>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</si>
  <si>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</si>
  <si>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</si>
  <si>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</si>
  <si>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</si>
  <si>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</si>
  <si>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</si>
  <si>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</si>
  <si>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</si>
  <si>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</si>
  <si>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</si>
  <si>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</si>
  <si>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</si>
  <si>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</si>
  <si>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</si>
  <si>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</si>
  <si>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</si>
  <si>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</si>
  <si>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</si>
  <si>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</si>
  <si>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</si>
  <si>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</si>
  <si>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</si>
  <si>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</si>
  <si>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</si>
  <si>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</si>
  <si>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</si>
  <si>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</si>
  <si>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</si>
  <si>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</si>
  <si>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</si>
  <si>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</si>
  <si>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</si>
  <si>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</si>
  <si>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</si>
  <si>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</si>
  <si>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</si>
  <si>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</si>
  <si>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</si>
  <si>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</si>
  <si>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</si>
  <si>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</si>
  <si>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</si>
  <si>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</si>
  <si>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</si>
  <si>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</si>
  <si>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</si>
  <si>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</si>
  <si>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</si>
  <si>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</si>
  <si>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</si>
  <si>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</si>
  <si>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</si>
  <si>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</si>
  <si>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</si>
  <si>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</si>
  <si>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</si>
  <si>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</si>
  <si>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</si>
  <si>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</si>
  <si>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</si>
  <si>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</si>
  <si>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</si>
  <si>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</si>
  <si>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</si>
  <si>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</si>
  <si>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</si>
  <si>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</si>
  <si>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</si>
  <si>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</si>
  <si>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</si>
  <si>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</si>
  <si>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</si>
  <si>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</si>
  <si>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</si>
  <si>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</si>
  <si>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</si>
  <si>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</si>
  <si>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</si>
  <si>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</si>
  <si>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</si>
  <si>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</si>
  <si>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</si>
  <si>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</si>
  <si>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</si>
  <si>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</si>
  <si>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</si>
  <si>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</si>
  <si>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</si>
  <si>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</si>
  <si>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</si>
  <si>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</si>
  <si>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</si>
  <si>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</si>
  <si>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</si>
  <si>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</si>
  <si>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</si>
  <si>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</si>
  <si>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</si>
  <si>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</si>
  <si>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</si>
  <si>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</si>
  <si>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</si>
  <si>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</si>
  <si>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</si>
  <si>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</si>
  <si>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</si>
  <si>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</si>
  <si>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</si>
  <si>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</si>
  <si>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</si>
  <si>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</si>
  <si>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</si>
  <si>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</si>
  <si>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</si>
  <si>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</si>
  <si>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</si>
  <si>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</si>
  <si>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</si>
  <si>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</si>
  <si>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</si>
  <si>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</si>
  <si>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</si>
  <si>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</si>
  <si>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</si>
  <si>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</si>
  <si>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</si>
  <si>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</si>
  <si>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</si>
  <si>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</si>
  <si>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</si>
  <si>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</si>
  <si>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</si>
  <si>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</si>
  <si>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</si>
  <si>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</si>
  <si>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</si>
  <si>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</si>
  <si>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</si>
  <si>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</si>
  <si>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</si>
  <si>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</si>
  <si>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</si>
  <si>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</si>
  <si>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</si>
  <si>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</si>
  <si>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</si>
  <si>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</si>
  <si>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</si>
  <si>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</si>
  <si>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</si>
  <si>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</si>
  <si>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</si>
  <si>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</si>
  <si>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</si>
  <si>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</si>
  <si>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</si>
  <si>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</si>
  <si>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</si>
  <si>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</si>
  <si>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</si>
  <si>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</si>
  <si>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</si>
  <si>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</si>
  <si>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</si>
  <si>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</si>
  <si>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</si>
  <si>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</si>
  <si>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</si>
  <si>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</si>
  <si>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</si>
  <si>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</si>
  <si>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</si>
  <si>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</si>
  <si>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</si>
  <si>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</si>
  <si>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</si>
  <si>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</si>
  <si>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</si>
  <si>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</si>
  <si>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</si>
  <si>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</si>
  <si>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</si>
  <si>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</si>
  <si>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</si>
  <si>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</si>
  <si>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</si>
  <si>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</si>
  <si>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</si>
  <si>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</si>
  <si>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</si>
  <si>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</si>
  <si>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</si>
  <si>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</si>
  <si>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</si>
  <si>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</si>
  <si>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</si>
  <si>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</si>
  <si>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</si>
  <si>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</si>
  <si>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</si>
  <si>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</si>
  <si>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</si>
  <si>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</si>
  <si>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</si>
  <si>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</si>
  <si>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</si>
  <si>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</si>
  <si>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</si>
  <si>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</si>
  <si>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</si>
  <si>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</si>
  <si>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</si>
  <si>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</si>
  <si>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</si>
  <si>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</si>
  <si>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</si>
  <si>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</si>
  <si>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</si>
  <si>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</si>
  <si>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</si>
  <si>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</si>
  <si>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</si>
  <si>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</si>
  <si>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</si>
  <si>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</si>
  <si>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</si>
  <si>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</si>
  <si>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</si>
  <si>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</si>
  <si>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</si>
  <si>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</si>
  <si>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</si>
  <si>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</si>
  <si>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</si>
  <si>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</si>
  <si>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</si>
  <si>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</si>
  <si>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</si>
  <si>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</si>
  <si>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</si>
  <si>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</si>
  <si>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</si>
  <si>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</si>
  <si>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</si>
  <si>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</si>
  <si>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</si>
  <si>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</si>
  <si>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</si>
  <si>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</si>
  <si>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</si>
  <si>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</si>
  <si>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</si>
  <si>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</si>
  <si>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</si>
  <si>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</si>
  <si>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</si>
  <si>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</si>
  <si>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</si>
  <si>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</si>
  <si>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</si>
  <si>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</si>
  <si>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</si>
  <si>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</si>
  <si>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</si>
  <si>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</si>
  <si>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</si>
  <si>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</si>
  <si>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</si>
  <si>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</si>
  <si>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</si>
  <si>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</si>
  <si>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</si>
  <si>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</si>
  <si>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</si>
  <si>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</si>
  <si>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</si>
  <si>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</si>
  <si>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</si>
  <si>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</si>
  <si>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</si>
  <si>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</si>
  <si>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</si>
  <si>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</si>
  <si>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</si>
  <si>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</si>
  <si>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</si>
  <si>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</si>
  <si>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</si>
  <si>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</si>
  <si>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</si>
  <si>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</si>
  <si>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</si>
  <si>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</si>
  <si>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</si>
  <si>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</si>
  <si>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</si>
  <si>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</si>
  <si>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</si>
  <si>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</si>
  <si>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</si>
  <si>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</si>
  <si>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</si>
  <si>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</si>
  <si>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</si>
  <si>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</si>
  <si>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</si>
  <si>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</si>
  <si>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</si>
  <si>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</si>
  <si>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</si>
  <si>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</si>
  <si>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</si>
  <si>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</si>
  <si>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</si>
  <si>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</si>
  <si>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</si>
  <si>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</si>
  <si>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</si>
  <si>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</si>
  <si>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</si>
  <si>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</si>
  <si>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</si>
  <si>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</si>
  <si>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</si>
  <si>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</si>
  <si>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</si>
  <si>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</si>
  <si>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</si>
  <si>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</si>
  <si>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</si>
  <si>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</si>
  <si>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</si>
  <si>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</si>
  <si>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</si>
  <si>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</si>
  <si>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</si>
  <si>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</si>
  <si>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</si>
  <si>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</si>
  <si>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</si>
  <si>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</si>
  <si>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</si>
  <si>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</si>
  <si>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</si>
  <si>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</si>
  <si>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</si>
  <si>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</si>
  <si>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</si>
  <si>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</si>
  <si>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</si>
  <si>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</si>
  <si>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</si>
  <si>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</si>
  <si>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</si>
  <si>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</si>
  <si>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</si>
  <si>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</si>
  <si>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</si>
  <si>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</si>
  <si>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</si>
  <si>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</si>
  <si>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</si>
  <si>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</si>
  <si>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</si>
  <si>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</si>
  <si>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</si>
  <si>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</si>
  <si>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</si>
  <si>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</si>
  <si>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</si>
  <si>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</si>
  <si>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</si>
  <si>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</si>
  <si>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</si>
  <si>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</si>
  <si>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</si>
  <si>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</si>
  <si>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</si>
  <si>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</si>
  <si>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</si>
  <si>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</si>
  <si>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</si>
  <si>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</si>
  <si>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</si>
  <si>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</si>
  <si>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</si>
  <si>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</si>
  <si>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</si>
  <si>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</si>
  <si>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</si>
  <si>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</si>
  <si>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</si>
  <si>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</si>
  <si>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</si>
  <si>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</si>
  <si>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</si>
  <si>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</si>
  <si>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</si>
  <si>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</si>
  <si>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</si>
  <si>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</si>
  <si>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</si>
  <si>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</si>
  <si>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</si>
  <si>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</si>
  <si>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</si>
  <si>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</si>
  <si>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</si>
  <si>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</si>
  <si>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</si>
  <si>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</si>
  <si>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</si>
  <si>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</si>
  <si>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</si>
  <si>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</si>
  <si>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</si>
  <si>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</si>
  <si>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</si>
  <si>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</si>
  <si>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</si>
  <si>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</si>
  <si>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</si>
  <si>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</si>
  <si>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</si>
  <si>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</si>
  <si>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</si>
  <si>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</si>
  <si>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</si>
  <si>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</si>
  <si>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</si>
  <si>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</si>
  <si>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</si>
  <si>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</si>
  <si>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</si>
  <si>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</si>
  <si>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</si>
  <si>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</si>
  <si>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</si>
  <si>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</si>
  <si>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</si>
  <si>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</si>
  <si>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</si>
  <si>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</si>
  <si>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</si>
  <si>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</si>
  <si>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</si>
  <si>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</si>
  <si>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</si>
  <si>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</si>
  <si>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</si>
  <si>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</si>
  <si>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</si>
  <si>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</si>
  <si>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</si>
  <si>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</si>
  <si>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</si>
  <si>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</si>
  <si>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</si>
  <si>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</si>
  <si>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</si>
  <si>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</si>
  <si>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</si>
  <si>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</si>
  <si>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</si>
  <si>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</si>
  <si>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</si>
  <si>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</si>
  <si>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</si>
  <si>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</si>
  <si>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</si>
  <si>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</si>
  <si>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</si>
  <si>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</si>
  <si>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</si>
  <si>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</si>
  <si>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</si>
  <si>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</si>
  <si>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</si>
  <si>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</si>
  <si>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</si>
  <si>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</si>
  <si>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</si>
  <si>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</si>
  <si>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</si>
  <si>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</si>
  <si>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</si>
  <si>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</si>
  <si>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</si>
  <si>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</si>
  <si>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</si>
  <si>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</si>
  <si>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</si>
  <si>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</si>
  <si>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</si>
  <si>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</si>
  <si>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</si>
  <si>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</si>
  <si>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</si>
  <si>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</si>
  <si>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</si>
  <si>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</si>
  <si>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</si>
  <si>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</si>
  <si>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</si>
  <si>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</si>
  <si>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</si>
  <si>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</si>
  <si>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</si>
  <si>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</si>
  <si>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</si>
  <si>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</si>
  <si>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</si>
  <si>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</si>
  <si>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</si>
  <si>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</si>
  <si>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</si>
  <si>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</si>
  <si>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</si>
  <si>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</si>
  <si>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</si>
  <si>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</si>
  <si>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</si>
  <si>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</si>
  <si>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</si>
  <si>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</si>
  <si>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</si>
  <si>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</si>
  <si>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</si>
  <si>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</si>
  <si>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</si>
  <si>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</si>
  <si>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</si>
  <si>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</si>
  <si>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</si>
  <si>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</si>
  <si>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</si>
  <si>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</si>
  <si>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</si>
  <si>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</si>
  <si>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</si>
  <si>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</si>
  <si>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</si>
  <si>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</si>
  <si>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</si>
  <si>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</si>
  <si>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</si>
  <si>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</si>
  <si>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</si>
  <si>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</si>
  <si>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</si>
  <si>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</si>
  <si>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</si>
  <si>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</si>
  <si>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</si>
  <si>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</si>
  <si>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</si>
  <si>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</si>
  <si>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</si>
  <si>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</si>
  <si>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</si>
  <si>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</si>
  <si>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</si>
  <si>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</si>
  <si>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</si>
  <si>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</si>
  <si>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</si>
  <si>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</si>
  <si>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</si>
  <si>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</si>
  <si>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</si>
  <si>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</si>
  <si>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</si>
  <si>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</si>
  <si>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</si>
  <si>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</si>
  <si>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</si>
  <si>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</si>
  <si>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</si>
  <si>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</si>
  <si>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</si>
  <si>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</si>
  <si>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</si>
  <si>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</si>
  <si>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</si>
  <si>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</si>
  <si>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</si>
  <si>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</si>
  <si>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</si>
  <si>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</si>
  <si>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</si>
  <si>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</si>
  <si>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</si>
  <si>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</si>
  <si>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</si>
  <si>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</si>
  <si>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</si>
  <si>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</si>
  <si>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</si>
  <si>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</si>
  <si>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</si>
  <si>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</si>
  <si>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</si>
  <si>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</si>
  <si>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</si>
  <si>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</si>
  <si>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</si>
  <si>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</si>
  <si>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</si>
  <si>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</si>
  <si>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</si>
  <si>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</si>
  <si>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</si>
  <si>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</si>
  <si>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</si>
  <si>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</si>
  <si>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</si>
  <si>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</si>
  <si>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</si>
  <si>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</si>
  <si>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</si>
  <si>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</si>
  <si>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</si>
  <si>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</si>
  <si>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</si>
  <si>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</si>
  <si>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</si>
  <si>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</si>
  <si>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</si>
  <si>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</si>
  <si>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</si>
  <si>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</si>
  <si>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</si>
  <si>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</si>
  <si>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</si>
  <si>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</si>
  <si>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</si>
  <si>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</si>
  <si>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</si>
  <si>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</si>
  <si>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</si>
  <si>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</si>
  <si>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</si>
  <si>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</si>
  <si>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</si>
  <si>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</si>
  <si>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</si>
  <si>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</si>
  <si>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</si>
  <si>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</si>
  <si>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</si>
  <si>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</si>
  <si>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</si>
  <si>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</si>
  <si>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</si>
  <si>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</si>
  <si>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</si>
  <si>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</si>
  <si>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</si>
  <si>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</si>
  <si>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</si>
  <si>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</si>
  <si>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</si>
  <si>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</si>
  <si>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</si>
  <si>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</si>
  <si>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</si>
  <si>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</si>
  <si>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</si>
  <si>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</si>
  <si>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</si>
  <si>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</si>
  <si>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</si>
  <si>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</si>
  <si>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</si>
  <si>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</si>
  <si>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</si>
  <si>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</si>
  <si>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</si>
  <si>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</si>
  <si>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</si>
  <si>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</si>
  <si>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</si>
  <si>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</si>
  <si>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</si>
  <si>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</si>
  <si>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</si>
  <si>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</si>
  <si>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</si>
  <si>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</si>
  <si>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</si>
  <si>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</si>
  <si>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</si>
  <si>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</si>
  <si>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</si>
  <si>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</si>
  <si>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</si>
  <si>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</si>
  <si>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</si>
  <si>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</si>
  <si>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</si>
  <si>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</si>
  <si>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</si>
  <si>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</si>
  <si>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</si>
  <si>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</si>
  <si>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</si>
  <si>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</si>
  <si>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</si>
  <si>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</si>
  <si>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</si>
  <si>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</si>
  <si>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</si>
  <si>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</si>
  <si>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</si>
  <si>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</si>
  <si>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</si>
  <si>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</si>
  <si>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</si>
  <si>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</si>
  <si>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</si>
  <si>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</si>
  <si>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</si>
  <si>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</si>
  <si>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</si>
  <si>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</si>
  <si>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</si>
  <si>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</si>
  <si>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</si>
  <si>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</si>
  <si>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</si>
  <si>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</si>
  <si>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</si>
  <si>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</si>
  <si>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</si>
  <si>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</si>
  <si>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</si>
  <si>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</si>
  <si>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</si>
  <si>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</si>
  <si>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</si>
  <si>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</si>
  <si>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</si>
  <si>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</si>
  <si>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</si>
  <si>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</si>
  <si>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</si>
  <si>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</si>
  <si>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</si>
  <si>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</si>
  <si>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</si>
  <si>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</si>
  <si>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</si>
  <si>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</si>
  <si>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</si>
  <si>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</si>
  <si>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</si>
  <si>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</si>
  <si>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</si>
  <si>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</si>
  <si>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</si>
  <si>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</si>
  <si>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</si>
  <si>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</si>
  <si>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</si>
  <si>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</si>
  <si>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</si>
  <si>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</si>
  <si>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</si>
  <si>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</si>
  <si>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</si>
  <si>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</si>
  <si>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</si>
  <si>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</si>
  <si>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</si>
  <si>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</si>
  <si>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</si>
  <si>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</si>
  <si>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</si>
  <si>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</si>
  <si>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</si>
  <si>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</si>
  <si>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</si>
  <si>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</si>
  <si>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</si>
  <si>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</si>
  <si>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</si>
  <si>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</si>
  <si>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</si>
  <si>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</si>
  <si>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</si>
  <si>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</si>
  <si>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</si>
  <si>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</si>
  <si>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</si>
  <si>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</si>
  <si>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</si>
  <si>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</si>
  <si>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</si>
  <si>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</si>
  <si>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</si>
  <si>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</si>
  <si>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</si>
  <si>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</si>
  <si>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</si>
  <si>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</si>
  <si>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</si>
  <si>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</si>
  <si>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</si>
  <si>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</si>
  <si>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</si>
  <si>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</si>
  <si>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</si>
  <si>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</si>
  <si>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</si>
  <si>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</si>
  <si>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</si>
  <si>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</si>
  <si>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</si>
  <si>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</si>
  <si>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</si>
  <si>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</si>
  <si>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</si>
  <si>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</si>
  <si>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</si>
  <si>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</si>
  <si>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</si>
  <si>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</si>
  <si>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</si>
  <si>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</si>
  <si>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</si>
  <si>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</si>
  <si>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</si>
  <si>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</si>
  <si>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</si>
  <si>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</si>
  <si>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</si>
  <si>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</si>
  <si>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</si>
  <si>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</si>
  <si>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</si>
  <si>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</si>
  <si>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</si>
  <si>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</si>
  <si>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</si>
  <si>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</si>
  <si>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</si>
  <si>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</si>
  <si>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</si>
  <si>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</si>
  <si>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</si>
  <si>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</si>
  <si>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</si>
  <si>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</si>
  <si>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</si>
  <si>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</si>
  <si>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</si>
  <si>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</si>
  <si>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</si>
  <si>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</si>
  <si>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</si>
  <si>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</si>
  <si>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</si>
  <si>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</si>
  <si>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</si>
  <si>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</si>
  <si>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</si>
  <si>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</si>
  <si>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</si>
  <si>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</si>
  <si>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</si>
  <si>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</si>
  <si>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</si>
  <si>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</si>
  <si>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</si>
  <si>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</si>
  <si>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</si>
  <si>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</si>
  <si>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</si>
  <si>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</si>
  <si>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</si>
  <si>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</si>
  <si>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</si>
  <si>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</si>
  <si>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</si>
  <si>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</si>
  <si>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</si>
  <si>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</si>
  <si>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</si>
  <si>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</si>
  <si>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</si>
  <si>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</si>
  <si>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</si>
  <si>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</si>
  <si>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</si>
  <si>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</si>
  <si>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</si>
  <si>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</si>
  <si>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</si>
  <si>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</si>
  <si>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</si>
  <si>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</si>
  <si>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</si>
  <si>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</si>
  <si>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</si>
  <si>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</si>
  <si>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</si>
  <si>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</si>
  <si>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</si>
  <si>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</si>
  <si>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</si>
  <si>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</si>
  <si>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</si>
  <si>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</si>
  <si>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</si>
  <si>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</si>
  <si>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</si>
  <si>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</si>
  <si>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</si>
  <si>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</si>
  <si>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</si>
  <si>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</si>
  <si>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</si>
  <si>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</si>
  <si>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</si>
  <si>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</si>
  <si>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</si>
  <si>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</si>
  <si>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</si>
  <si>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</si>
  <si>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</si>
  <si>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</si>
  <si>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</si>
  <si>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</si>
  <si>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</si>
  <si>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</si>
  <si>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</si>
  <si>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</si>
  <si>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</si>
  <si>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</si>
  <si>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</si>
  <si>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</si>
  <si>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</si>
  <si>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</si>
  <si>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</si>
  <si>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</si>
  <si>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</si>
  <si>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</si>
  <si>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</si>
  <si>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</si>
  <si>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</si>
  <si>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</si>
  <si>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</si>
  <si>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</si>
  <si>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</si>
  <si>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</si>
  <si>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</si>
  <si>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</si>
  <si>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</si>
  <si>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</si>
  <si>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</si>
  <si>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</si>
  <si>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</si>
  <si>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</si>
  <si>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</si>
  <si>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</si>
  <si>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</si>
  <si>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</si>
  <si>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</si>
  <si>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</si>
  <si>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</si>
  <si>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</si>
  <si>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</si>
  <si>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</si>
  <si>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</si>
  <si>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</si>
  <si>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</si>
  <si>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</si>
  <si>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</si>
  <si>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</si>
  <si>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</si>
  <si>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</si>
  <si>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</si>
  <si>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</si>
  <si>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</si>
  <si>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</si>
  <si>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</si>
  <si>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</si>
  <si>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KIDS(JACKET)</t>
  </si>
  <si>
    <t>IX7892</t>
  </si>
  <si>
    <t>CL406M</t>
  </si>
  <si>
    <t>HM410</t>
  </si>
  <si>
    <t>KIDS(PANT)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</si>
  <si>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</si>
  <si>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</si>
  <si>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</si>
  <si>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</si>
  <si>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</si>
  <si>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</si>
  <si>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</si>
  <si>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</si>
  <si>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</si>
  <si>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</si>
  <si>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</si>
  <si>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</si>
  <si>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</si>
  <si>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</si>
  <si>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</si>
  <si>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</si>
  <si>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</si>
  <si>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</si>
  <si>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Trims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</si>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</sst>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9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6" fillId="0" borderId="0" xfId="0" applyNumberFormat="1" applyFont="1"/>
    <xf numFmtId="164" fontId="5" fillId="0" borderId="0" xfId="0" applyNumberFormat="1" applyFont="1"/>
    <xf numFmtId="3" fontId="6" fillId="0" borderId="0" xfId="0" applyNumberFormat="1" applyFont="1"/>
    <xf numFmtId="0" fontId="5" fillId="0" borderId="0" xfId="0" applyNumberFormat="1" applyFont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13</xdr:col>
      <xdr:colOff>495300</xdr:colOff>
      <xdr:row>2</xdr:row>
      <xdr:rowOff>57150</xdr:rowOff>
    </xdr:from>
    <xdr:to>
      <xdr:col>16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689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334" totalsRowShown="0" headerRowDxfId="26" dataDxfId="25" tableBorderDxfId="24">
  <autoFilter ref="A2:K333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>
    <filterColumn colId="9">
      <filters blank="1">
        <filter val="Joe"/>
      </filters>
    </filterColumn>
  </autoFilter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42"/>
  <sheetViews>
    <sheetView tabSelected="1" zoomScale="106" zoomScaleNormal="100" workbookViewId="0">
      <pane ySplit="2" topLeftCell="A3319" activePane="bottomLeft" state="frozen"/>
      <selection pane="bottomLeft" activeCell="D3335" sqref="D3335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IF(COUNTIF($E$3:E3334,E1902)=1,K1902,"")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IF(COUNTIF($E$3:E3334,E3204)=1,K3204,"")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L3205" s="83" t="str">
        <f>IF(COUNTIF($E$3:E3334,E3205)=1,K3205,"")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L3206" s="83" t="str">
        <f>IF(COUNTIF($E$3:E3334,E3211)=1,K3211,"")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L3207" s="83" t="str">
        <f>IF(COUNTIF($E$3:E3334,E3212)=1,K3212,"")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L3208" s="83" t="str">
        <f>IF(COUNTIF($E$3:E3334,E3213)=1,K3213,"")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L3209" s="83" t="str">
        <f>IF(COUNTIF($E$3:E3334,E3214)=1,K3214,"")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L3210" s="83" t="str">
        <f>IF(COUNTIF($E$3:E3334,E3215)=1,K3215,"")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L3211" s="83" t="str">
        <f>IF(COUNTIF($E$3:E3334,E3216)=1,K3216,"")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L3212" s="83" t="str">
        <f>IF(COUNTIF($E$3:E3334,E3217)=1,K3217,"")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L3213" s="83" t="str">
        <f>IF(COUNTIF($E$3:E3334,E3218)=1,K3218,"")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L3214" s="83" t="str">
        <f>IF(COUNTIF($E$3:E3334,E3219)=1,K3219,"")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L3215" s="83" t="str">
        <f>IF(COUNTIF($E$3:E3334,E3220)=1,K3220,"")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L3216" s="83" t="str">
        <f>IF(COUNTIF($E$3:E3334,E3221)=1,K3221,"")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L3217" s="83" t="str">
        <f>IF(COUNTIF($E$3:E3334,E3222)=1,K3222,"")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L3218" s="83" t="str">
        <f>IF(COUNTIF($E$3:E3334,E3223)=1,K3223,"")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L3219" s="83" t="str">
        <f>IF(COUNTIF($E$3:E3334,E3224)=1,K3224,"")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L3220" s="83" t="str">
        <f>IF(COUNTIF($E$3:E3334,E3225)=1,K3225,"")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L3221" s="83" t="str">
        <f>IF(COUNTIF($E$3:E3334,E3226)=1,K3226,"")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L3222" s="83" t="str">
        <f>IF(COUNTIF($E$3:E3334,E3227)=1,K3227,"")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L3223" s="83" t="str">
        <f>IF(COUNTIF($E$3:E3334,E3228)=1,K3228,"")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L3224" s="83" t="str">
        <f>IF(COUNTIF($E$3:E3334,E3229)=1,K3229,"")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L3225" s="83" t="str">
        <f>IF(COUNTIF($E$3:E3334,E3230)=1,K3230,"")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L3226" s="83" t="str">
        <f>IF(COUNTIF($E$3:E3334,E3231)=1,K3231,"")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L3227" s="83" t="str">
        <f>IF(COUNTIF($E$3:E3334,E3232)=1,K3232,"")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L3228" s="83" t="str">
        <f>IF(COUNTIF($E$3:E3334,E3233)=1,K3233,"")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L3229" s="83" t="str">
        <f>IF(COUNTIF($E$3:E3334,E3234)=1,K3234,"")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L3230" s="83" t="str">
        <f>IF(COUNTIF($E$3:E3334,E3235)=1,K3235,"")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L3231" s="83" t="str">
        <f>IF(COUNTIF($E$3:E3334,E3236)=1,K3236,"")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L3232" s="83" t="str">
        <f>IF(COUNTIF($E$3:E3334,E3237)=1,K3237,"")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L3233" s="83" t="str">
        <f>IF(COUNTIF($E$3:E3334,E3238)=1,K3238,"")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L3234" s="83" t="str">
        <f>IF(COUNTIF($E$3:E3334,E3239)=1,K3239,"")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L3239" s="83" t="str">
        <f>IF(COUNTIF($E$3:E3334,E3244)=1,K3244,"")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L3240" s="83" t="str">
        <f>IF(COUNTIF($E$3:E3334,E3245)=1,K3245,"")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L3241" s="83" t="str">
        <f>IF(COUNTIF($E$3:E3334,E3246)=1,K3246,"")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L3242" s="83" t="str">
        <f>IF(COUNTIF($E$3:E3334,E3247)=1,K3247,"")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L3243" s="83" t="str">
        <f>IF(COUNTIF($E$3:E3334,E3248)=1,K3248,"")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L3244" s="83" t="str">
        <f>IF(COUNTIF($E$3:E3334,E3249)=1,K3249,"")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L3245" s="83" t="str">
        <f>IF(COUNTIF($E$3:E3334,E3250)=1,K3250,"")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L3246" s="83" t="str">
        <f>IF(COUNTIF($E$3:E3334,E3251)=1,K3251,"")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L3247" s="83" t="str">
        <f>IF(COUNTIF($E$3:E3334,E3252)=1,K3252,"")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L3248" s="83" t="str">
        <f>IF(COUNTIF($E$3:E3334,E3253)=1,K3253,"")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L3249" s="83" t="str">
        <f>IF(COUNTIF($E$3:E3334,E3254)=1,K3254,"")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L3250" s="83" t="str">
        <f>IF(COUNTIF($E$3:E3334,E3255)=1,K3255,"")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L3251" s="83" t="str">
        <f>IF(COUNTIF($E$3:E3334,E3256)=1,K3256,"")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L3252" s="83" t="str">
        <f>IF(COUNTIF($E$3:E3334,E3257)=1,K3257,"")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L3253" s="83" t="str">
        <f>IF(COUNTIF($E$3:E3334,E3258)=1,K3258,"")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L3254" s="83" t="str">
        <f>IF(COUNTIF($E$3:E3334,E3259)=1,K3259,"")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L3255" s="83" t="str">
        <f>IF(COUNTIF($E$3:E3334,E3260)=1,K3260,"")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L3256" s="83" t="str">
        <f>IF(COUNTIF($E$3:E3334,E3261)=1,K3261,"")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L3257" s="83" t="str">
        <f>IF(COUNTIF($E$3:E3334,E3262)=1,K3262,"")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L3258" s="83" t="str">
        <f>IF(COUNTIF($E$3:E3334,E3263)=1,K3263,"")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L3259" s="83" t="str">
        <f>IF(COUNTIF($E$3:E3334,E3264)=1,K3264,"")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L3260" s="83" t="str">
        <f>IF(COUNTIF($E$3:E3334,E3265)=1,K3265,"")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L3261" s="83" t="str">
        <f>IF(COUNTIF($E$3:E3334,E3266)=1,K3266,"")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L3262" s="83" t="str">
        <f>IF(COUNTIF($E$3:E3334,E3267)=1,K3267,"")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L3263" s="83" t="str">
        <f>IF(COUNTIF($E$3:E3334,E3268)=1,K3268,"")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L3264" s="83" t="str">
        <f>IF(COUNTIF($E$3:E3334,E3279)=1,K3279,"")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L3265" s="83" t="str">
        <f>IF(COUNTIF($E$3:E3334,E3280)=1,K3280,"")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L3266" s="83" t="str">
        <f>IF(COUNTIF($E$3:E3334,E3281)=1,K3281,"")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L3267" s="83" t="str">
        <f>IF(COUNTIF($E$3:E3334,E3282)=1,K3282,"")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L3268" s="83" t="str">
        <f>IF(COUNTIF($E$3:E3334,E3283)=1,K3283,"")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L3269" s="83" t="str">
        <f>IF(COUNTIF($E$3:E3334,E3284)=1,K3284,"")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L3270" s="83" t="str">
        <f>IF(COUNTIF($E$3:E3334,E3285)=1,K3285,"")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L3271" s="83" t="str">
        <f>IF(COUNTIF($E$3:E3334,E3286)=1,K3286,"")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L3272" s="83" t="str">
        <f>IF(COUNTIF($E$3:E3334,E3287)=1,K3287,"")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L3273" s="83" t="str">
        <f>IF(COUNTIF($E$3:E3334,E3288)=1,K3288,"")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L3274" s="83" t="str">
        <f>IF(COUNTIF($E$3:E3334,E3289)=1,K3289,"")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L3275" s="83" t="str">
        <f>IF(COUNTIF($E$3:E3334,E3290)=1,K3290,"")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L3276" s="83" t="str">
        <f>IF(COUNTIF($E$3:E3334,E3291)=1,K3291,"")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L3277" s="83" t="str">
        <f>IF(COUNTIF($E$3:E3334,E3292)=1,K3292,"")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L3278" s="83" t="str">
        <f>IF(COUNTIF($E$3:E3334,E3293)=1,K3293,"")</f>
        <v/>
      </c>
    </row>
    <row r="3279" spans="1:12" ht="15" customHeight="1">
      <c r="B3279" s="18" t="s">
        <v>2723</v>
      </c>
      <c r="C3279" s="18" t="s">
        <v>4131</v>
      </c>
      <c r="D3279" s="50" t="s">
        <v>1459</v>
      </c>
      <c r="E3279" s="18" t="s">
        <v>4132</v>
      </c>
      <c r="F3279" s="20"/>
      <c r="G3279" s="18" t="s">
        <v>4133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L3279" s="83" t="str">
        <f>IF(COUNTIF($E$3:E3334,E3294)=1,K3294,"")</f>
        <v/>
      </c>
    </row>
    <row r="3280" spans="1:12" ht="15" customHeight="1">
      <c r="B3280" s="18" t="s">
        <v>2723</v>
      </c>
      <c r="C3280" s="18" t="s">
        <v>4131</v>
      </c>
      <c r="D3280" s="50" t="s">
        <v>1459</v>
      </c>
      <c r="E3280" s="18" t="s">
        <v>4132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L3280" s="83" t="str">
        <f>IF(COUNTIF($E$3:E3334,E3295)=1,K3295,"")</f>
        <v/>
      </c>
    </row>
    <row r="3281" spans="2:12" ht="15" customHeight="1">
      <c r="B3281" s="18" t="s">
        <v>2723</v>
      </c>
      <c r="C3281" s="18" t="s">
        <v>4131</v>
      </c>
      <c r="D3281" s="50" t="s">
        <v>1459</v>
      </c>
      <c r="E3281" s="18" t="s">
        <v>4132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L3281" s="83" t="str">
        <f>IF(COUNTIF($E$3:E3334,E3296)=1,K3296,"")</f>
        <v/>
      </c>
    </row>
    <row r="3282" spans="2:12" ht="15" customHeight="1">
      <c r="B3282" s="18" t="s">
        <v>2723</v>
      </c>
      <c r="C3282" s="18" t="s">
        <v>4131</v>
      </c>
      <c r="D3282" s="50" t="s">
        <v>1459</v>
      </c>
      <c r="E3282" s="18" t="s">
        <v>4132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L3282" s="83" t="str">
        <f>IF(COUNTIF($E$3:E3334,E3297)=1,K3297,"")</f>
        <v/>
      </c>
    </row>
    <row r="3283" spans="2:12" ht="15" customHeight="1">
      <c r="B3283" s="18" t="s">
        <v>2723</v>
      </c>
      <c r="C3283" s="18" t="s">
        <v>4131</v>
      </c>
      <c r="D3283" s="50" t="s">
        <v>1459</v>
      </c>
      <c r="E3283" s="18" t="s">
        <v>4132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L3283" s="83" t="str">
        <f>IF(COUNTIF($E$3:E3334,E3298)=1,K3298,"")</f>
        <v/>
      </c>
    </row>
    <row r="3284" spans="2:12" ht="15" customHeight="1">
      <c r="B3284" s="18" t="s">
        <v>2723</v>
      </c>
      <c r="C3284" s="18" t="s">
        <v>4131</v>
      </c>
      <c r="D3284" s="50" t="s">
        <v>1459</v>
      </c>
      <c r="E3284" s="18" t="s">
        <v>4132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L3284" s="83" t="str">
        <f>IF(COUNTIF($E$3:E3334,E3299)=1,K3299,"")</f>
        <v/>
      </c>
    </row>
    <row r="3285" spans="2:12" ht="15" customHeight="1">
      <c r="B3285" s="18" t="s">
        <v>2723</v>
      </c>
      <c r="C3285" s="18" t="s">
        <v>4131</v>
      </c>
      <c r="D3285" s="50" t="s">
        <v>1459</v>
      </c>
      <c r="E3285" s="18" t="s">
        <v>4132</v>
      </c>
      <c r="F3285" s="20"/>
      <c r="G3285" s="18" t="s">
        <v>4134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L3285" s="83" t="str">
        <f>IF(COUNTIF($E$3:E3334,E3300)=1,K3300,"")</f>
        <v/>
      </c>
    </row>
    <row r="3286" spans="2:12" ht="15" customHeight="1">
      <c r="B3286" s="18" t="s">
        <v>2723</v>
      </c>
      <c r="C3286" s="18" t="s">
        <v>4131</v>
      </c>
      <c r="D3286" s="50" t="s">
        <v>1459</v>
      </c>
      <c r="E3286" s="18" t="s">
        <v>4132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L3286" s="83" t="str">
        <f>IF(COUNTIF($E$3:E3334,E3301)=1,K3301,"")</f>
        <v/>
      </c>
    </row>
    <row r="3287" spans="2:12" ht="15" customHeight="1">
      <c r="B3287" s="18" t="s">
        <v>2723</v>
      </c>
      <c r="C3287" s="18" t="s">
        <v>4131</v>
      </c>
      <c r="D3287" s="50" t="s">
        <v>1459</v>
      </c>
      <c r="E3287" s="18" t="s">
        <v>4132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L3287" s="83" t="str">
        <f>IF(COUNTIF($E$3:E3334,E3302)=1,K3302,"")</f>
        <v/>
      </c>
    </row>
    <row r="3288" spans="2:12" ht="15" customHeight="1">
      <c r="B3288" s="18" t="s">
        <v>2723</v>
      </c>
      <c r="C3288" s="18" t="s">
        <v>4135</v>
      </c>
      <c r="D3288" s="50" t="s">
        <v>1459</v>
      </c>
      <c r="E3288" s="18" t="s">
        <v>4132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L3288" s="83" t="str">
        <f>IF(COUNTIF($E$3:E3334,E3303)=1,K3303,"")</f>
        <v/>
      </c>
    </row>
    <row r="3289" spans="2:12" ht="15" customHeight="1">
      <c r="B3289" s="18" t="s">
        <v>2723</v>
      </c>
      <c r="C3289" s="18" t="s">
        <v>4135</v>
      </c>
      <c r="D3289" s="50" t="s">
        <v>1459</v>
      </c>
      <c r="E3289" s="18" t="s">
        <v>4132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L3289" s="83" t="str">
        <f>IF(COUNTIF($E$3:E3334,E3304)=1,K3304,"")</f>
        <v/>
      </c>
    </row>
    <row r="3290" spans="2:12" ht="15" customHeight="1">
      <c r="B3290" s="18" t="s">
        <v>2723</v>
      </c>
      <c r="C3290" s="18" t="s">
        <v>4135</v>
      </c>
      <c r="D3290" s="50" t="s">
        <v>1459</v>
      </c>
      <c r="E3290" s="18" t="s">
        <v>4132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L3290" s="83" t="str">
        <f>IF(COUNTIF($E$3:E3334,E3305)=1,K3305,"")</f>
        <v/>
      </c>
    </row>
    <row r="3291" spans="2:12" ht="15" customHeight="1">
      <c r="B3291" s="18" t="s">
        <v>2723</v>
      </c>
      <c r="C3291" s="18" t="s">
        <v>4135</v>
      </c>
      <c r="D3291" s="50" t="s">
        <v>1459</v>
      </c>
      <c r="E3291" s="18" t="s">
        <v>4132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L3291" s="83" t="str">
        <f>IF(COUNTIF($E$3:E3334,E3306)=1,K3306,"")</f>
        <v/>
      </c>
    </row>
    <row r="3292" spans="2:12" ht="15" customHeight="1">
      <c r="B3292" s="18" t="s">
        <v>2723</v>
      </c>
      <c r="C3292" s="18" t="s">
        <v>4135</v>
      </c>
      <c r="D3292" s="50" t="s">
        <v>1459</v>
      </c>
      <c r="E3292" s="18" t="s">
        <v>4132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L3292" s="83" t="str">
        <f>IF(COUNTIF($E$3:E3334,E3307)=1,K3307,"")</f>
        <v/>
      </c>
    </row>
    <row r="3293" spans="2:12" ht="15" customHeight="1">
      <c r="B3293" s="18" t="s">
        <v>2723</v>
      </c>
      <c r="C3293" s="18" t="s">
        <v>4135</v>
      </c>
      <c r="D3293" s="50" t="s">
        <v>1459</v>
      </c>
      <c r="E3293" s="18" t="s">
        <v>4132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L3293" s="83" t="str">
        <f>IF(COUNTIF($E$3:E3334,E3308)=1,K3308,"")</f>
        <v/>
      </c>
    </row>
    <row r="3294" spans="2:12" ht="15" customHeight="1">
      <c r="B3294" s="18" t="s">
        <v>2723</v>
      </c>
      <c r="C3294" s="18" t="s">
        <v>4135</v>
      </c>
      <c r="D3294" s="50" t="s">
        <v>1459</v>
      </c>
      <c r="E3294" s="18" t="s">
        <v>4132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L3294" s="83" t="str">
        <f>IF(COUNTIF($E$3:E3334,E3309)=1,K3309,"")</f>
        <v/>
      </c>
    </row>
    <row r="3295" spans="2:12" ht="15" customHeight="1">
      <c r="B3295" s="18" t="s">
        <v>2723</v>
      </c>
      <c r="C3295" s="18" t="s">
        <v>4135</v>
      </c>
      <c r="D3295" s="50" t="s">
        <v>1459</v>
      </c>
      <c r="E3295" s="18" t="s">
        <v>4132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L3295" s="83" t="str">
        <f>IF(COUNTIF($E$3:E3334,E3310)=1,K3310,"")</f>
        <v/>
      </c>
    </row>
    <row r="3296" spans="2:12" ht="15" customHeight="1">
      <c r="B3296" s="18" t="s">
        <v>2723</v>
      </c>
      <c r="C3296" s="18" t="s">
        <v>4135</v>
      </c>
      <c r="D3296" s="50" t="s">
        <v>1459</v>
      </c>
      <c r="E3296" s="18" t="s">
        <v>4132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L3296" s="83" t="str">
        <f>IF(COUNTIF($E$3:E3334,E3311)=1,K3311,"")</f>
        <v/>
      </c>
    </row>
    <row r="3297" spans="2:12" ht="15" customHeight="1">
      <c r="B3297" s="18" t="s">
        <v>2723</v>
      </c>
      <c r="C3297" s="18" t="s">
        <v>4135</v>
      </c>
      <c r="D3297" s="50" t="s">
        <v>1459</v>
      </c>
      <c r="E3297" s="18" t="s">
        <v>4132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L3297" s="83" t="str">
        <f>IF(COUNTIF($E$3:E3334,E3312)=1,K3312,"")</f>
        <v/>
      </c>
    </row>
    <row r="3298" spans="2:12" ht="15" customHeight="1">
      <c r="B3298" s="18" t="s">
        <v>2723</v>
      </c>
      <c r="C3298" s="18" t="s">
        <v>4131</v>
      </c>
      <c r="D3298" s="50" t="s">
        <v>1722</v>
      </c>
      <c r="E3298" s="18" t="s">
        <v>4132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L3298" s="83" t="str">
        <f>IF(COUNTIF($E$3:E3334,E3313)=1,K3313,"")</f>
        <v/>
      </c>
    </row>
    <row r="3299" spans="2:12" ht="15" customHeight="1">
      <c r="B3299" s="18" t="s">
        <v>2723</v>
      </c>
      <c r="C3299" s="18" t="s">
        <v>4131</v>
      </c>
      <c r="D3299" s="50" t="s">
        <v>1722</v>
      </c>
      <c r="E3299" s="18" t="s">
        <v>4132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L3299" s="83" t="str">
        <f>IF(COUNTIF($E$3:E3334,E3314)=1,K3314,"")</f>
        <v/>
      </c>
    </row>
    <row r="3300" spans="2:12" ht="15" customHeight="1">
      <c r="B3300" s="18" t="s">
        <v>2723</v>
      </c>
      <c r="C3300" s="18" t="s">
        <v>4131</v>
      </c>
      <c r="D3300" s="50" t="s">
        <v>1722</v>
      </c>
      <c r="E3300" s="18" t="s">
        <v>4132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L3300" s="83" t="str">
        <f>IF(COUNTIF($E$3:E3334,E3315)=1,K3315,"")</f>
        <v/>
      </c>
    </row>
    <row r="3301" spans="2:12" ht="15" customHeight="1">
      <c r="B3301" s="18" t="s">
        <v>2723</v>
      </c>
      <c r="C3301" s="18" t="s">
        <v>4131</v>
      </c>
      <c r="D3301" s="50" t="s">
        <v>1722</v>
      </c>
      <c r="E3301" s="18" t="s">
        <v>4132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L3301" s="83" t="str">
        <f>IF(COUNTIF($E$3:E3334,E3316)=1,K3316,"")</f>
        <v/>
      </c>
    </row>
    <row r="3302" spans="2:12" ht="15" customHeight="1">
      <c r="B3302" s="18" t="s">
        <v>2723</v>
      </c>
      <c r="C3302" s="18" t="s">
        <v>4131</v>
      </c>
      <c r="D3302" s="50" t="s">
        <v>1722</v>
      </c>
      <c r="E3302" s="18" t="s">
        <v>4132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L3302" s="83" t="str">
        <f>IF(COUNTIF($E$3:E3334,E3317)=1,K3317,"")</f>
        <v/>
      </c>
    </row>
    <row r="3303" spans="2:12" ht="15" customHeight="1">
      <c r="B3303" s="18" t="s">
        <v>2723</v>
      </c>
      <c r="C3303" s="18" t="s">
        <v>4131</v>
      </c>
      <c r="D3303" s="50" t="s">
        <v>1722</v>
      </c>
      <c r="E3303" s="18" t="s">
        <v>4132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L3303" s="83" t="str">
        <f>IF(COUNTIF($E$3:E3334,E3318)=1,K3318,"")</f>
        <v/>
      </c>
    </row>
    <row r="3304" spans="2:12" ht="15" customHeight="1">
      <c r="B3304" s="18" t="s">
        <v>2723</v>
      </c>
      <c r="C3304" s="18" t="s">
        <v>4131</v>
      </c>
      <c r="D3304" s="50" t="s">
        <v>1722</v>
      </c>
      <c r="E3304" s="18" t="s">
        <v>4132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L3304" s="83" t="str">
        <f>IF(COUNTIF($E$3:E3334,E3319)=1,K3319,"")</f>
        <v/>
      </c>
    </row>
    <row r="3305" spans="2:12" ht="15" customHeight="1">
      <c r="B3305" s="18" t="s">
        <v>2723</v>
      </c>
      <c r="C3305" s="18" t="s">
        <v>4131</v>
      </c>
      <c r="D3305" s="50" t="s">
        <v>1722</v>
      </c>
      <c r="E3305" s="18" t="s">
        <v>4132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L3305" s="83" t="str">
        <f>IF(COUNTIF($E$3:E3334,E3320)=1,K3320,"")</f>
        <v/>
      </c>
    </row>
    <row r="3306" spans="2:12" ht="15" customHeight="1">
      <c r="B3306" s="18" t="s">
        <v>2723</v>
      </c>
      <c r="C3306" s="18" t="s">
        <v>4135</v>
      </c>
      <c r="D3306" s="50" t="s">
        <v>1722</v>
      </c>
      <c r="E3306" s="18" t="s">
        <v>4132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L3306" s="83" t="str">
        <f>IF(COUNTIF($E$3:E3334,E3321)=1,K3321,"")</f>
        <v/>
      </c>
    </row>
    <row r="3307" spans="2:12" ht="15" customHeight="1">
      <c r="B3307" s="18" t="s">
        <v>2723</v>
      </c>
      <c r="C3307" s="18" t="s">
        <v>4135</v>
      </c>
      <c r="D3307" s="50" t="s">
        <v>1722</v>
      </c>
      <c r="E3307" s="18" t="s">
        <v>4132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L3307" s="83" t="str">
        <f>IF(COUNTIF($E$3:E3334,E3322)=1,K3322,"")</f>
        <v/>
      </c>
    </row>
    <row r="3308" spans="2:12" ht="15" customHeight="1">
      <c r="B3308" s="18" t="s">
        <v>2723</v>
      </c>
      <c r="C3308" s="18" t="s">
        <v>4135</v>
      </c>
      <c r="D3308" s="50" t="s">
        <v>1722</v>
      </c>
      <c r="E3308" s="18" t="s">
        <v>4132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L3308" s="83" t="str">
        <f>IF(COUNTIF($E$3:E3334,E3323)=1,K3323,"")</f>
        <v/>
      </c>
    </row>
    <row r="3309" spans="2:12" ht="15" customHeight="1">
      <c r="B3309" s="18" t="s">
        <v>2723</v>
      </c>
      <c r="C3309" s="18" t="s">
        <v>4135</v>
      </c>
      <c r="D3309" s="50" t="s">
        <v>1722</v>
      </c>
      <c r="E3309" s="18" t="s">
        <v>4132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L3309" s="83" t="str">
        <f>IF(COUNTIF($E$3:E3334,E3324)=1,K3324,"")</f>
        <v/>
      </c>
    </row>
    <row r="3310" spans="2:12" ht="15" customHeight="1">
      <c r="B3310" s="18" t="s">
        <v>2723</v>
      </c>
      <c r="C3310" s="18" t="s">
        <v>4135</v>
      </c>
      <c r="D3310" s="50" t="s">
        <v>1722</v>
      </c>
      <c r="E3310" s="18" t="s">
        <v>4132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L3310" s="83" t="str">
        <f>IF(COUNTIF($E$3:E3334,E3325)=1,K3325,"")</f>
        <v/>
      </c>
    </row>
    <row r="3311" spans="2:12" ht="15" customHeight="1">
      <c r="B3311" s="18" t="s">
        <v>2723</v>
      </c>
      <c r="C3311" s="18" t="s">
        <v>4135</v>
      </c>
      <c r="D3311" s="50" t="s">
        <v>1722</v>
      </c>
      <c r="E3311" s="18" t="s">
        <v>4132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L3311" s="83" t="str">
        <f>IF(COUNTIF($E$3:E3334,E3326)=1,K3326,"")</f>
        <v/>
      </c>
    </row>
    <row r="3312" spans="2:12" ht="15" customHeight="1">
      <c r="B3312" s="18" t="s">
        <v>2723</v>
      </c>
      <c r="C3312" s="18" t="s">
        <v>4135</v>
      </c>
      <c r="D3312" s="50" t="s">
        <v>1722</v>
      </c>
      <c r="E3312" s="18" t="s">
        <v>4132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L3312" s="83" t="str">
        <f>IF(COUNTIF($E$3:E3334,E3327)=1,K3327,"")</f>
        <v/>
      </c>
    </row>
    <row r="3313" spans="2:12" ht="15" customHeight="1">
      <c r="B3313" s="18" t="s">
        <v>2723</v>
      </c>
      <c r="C3313" s="18" t="s">
        <v>4135</v>
      </c>
      <c r="D3313" s="50" t="s">
        <v>1722</v>
      </c>
      <c r="E3313" s="18" t="s">
        <v>4132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L3313" s="83" t="str">
        <f>IF(COUNTIF($E$3:E3334,E3328)=1,K3328,"")</f>
        <v/>
      </c>
    </row>
    <row r="3314" spans="2:12" ht="15" customHeight="1">
      <c r="B3314" s="18" t="s">
        <v>2723</v>
      </c>
      <c r="C3314" s="18" t="s">
        <v>4135</v>
      </c>
      <c r="D3314" s="50" t="s">
        <v>1722</v>
      </c>
      <c r="E3314" s="18" t="s">
        <v>4132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L3314" s="83" t="str">
        <f>IF(COUNTIF($E$3:E3334,E3329)=1,K3329,"")</f>
        <v/>
      </c>
    </row>
    <row r="3315" spans="2:12" ht="15" customHeight="1">
      <c r="B3315" s="18" t="s">
        <v>2723</v>
      </c>
      <c r="C3315" s="18" t="s">
        <v>4135</v>
      </c>
      <c r="D3315" s="50" t="s">
        <v>1722</v>
      </c>
      <c r="E3315" s="18" t="s">
        <v>4132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L3315" s="83" t="str">
        <f>IF(COUNTIF($E$3:E3334,E3330)=1,K3330,"")</f>
        <v/>
      </c>
    </row>
    <row r="3316" spans="2:12" ht="15" customHeight="1">
      <c r="B3316" s="18" t="s">
        <v>2723</v>
      </c>
      <c r="C3316" s="18" t="s">
        <v>4131</v>
      </c>
      <c r="D3316" s="50" t="s">
        <v>1879</v>
      </c>
      <c r="E3316" s="18" t="s">
        <v>4132</v>
      </c>
      <c r="F3316" s="20"/>
      <c r="G3316" s="18" t="s">
        <v>105</v>
      </c>
      <c r="H3316" s="23" t="str">
        <f>IF(RIGHT(G3316,1)="M", LEFT(G3316,LEN(G3316)-1), G3316)</f>
        <v>CL413</v>
      </c>
      <c r="I3316" s="23" t="str">
        <f>IF(RIGHT(G3316,1)="M","M","Non-M")</f>
        <v>M</v>
      </c>
      <c r="J3316" s="51"/>
      <c r="L3316" s="83" t="str">
        <f>IF(COUNTIF($E$3:E3334,E3331)=1,K3331,"")</f>
        <v/>
      </c>
    </row>
    <row r="3317" spans="2:12" ht="15" customHeight="1">
      <c r="B3317" s="18" t="s">
        <v>2723</v>
      </c>
      <c r="C3317" s="18" t="s">
        <v>4131</v>
      </c>
      <c r="D3317" s="50" t="s">
        <v>1879</v>
      </c>
      <c r="E3317" s="18" t="s">
        <v>4132</v>
      </c>
      <c r="F3317" s="20"/>
      <c r="G3317" s="18" t="s">
        <v>316</v>
      </c>
      <c r="H3317" s="23" t="str">
        <f>IF(RIGHT(G3317,1)="M", LEFT(G3317,LEN(G3317)-1), G3317)</f>
        <v>ZP200</v>
      </c>
      <c r="I3317" s="23" t="str">
        <f>IF(RIGHT(G3317,1)="M","M","Non-M")</f>
        <v>M</v>
      </c>
      <c r="J3317" s="51"/>
      <c r="L3317" s="83" t="str">
        <f>IF(COUNTIF($E$3:E3334,E3332)=1,K3332,"")</f>
        <v/>
      </c>
    </row>
    <row r="3318" spans="2:12" ht="15" customHeight="1">
      <c r="B3318" s="18" t="s">
        <v>2723</v>
      </c>
      <c r="C3318" s="18" t="s">
        <v>4131</v>
      </c>
      <c r="D3318" s="50" t="s">
        <v>1879</v>
      </c>
      <c r="E3318" s="18" t="s">
        <v>4132</v>
      </c>
      <c r="F3318" s="20"/>
      <c r="G3318" s="18" t="s">
        <v>318</v>
      </c>
      <c r="H3318" s="23" t="str">
        <f>IF(RIGHT(G3318,1)="M", LEFT(G3318,LEN(G3318)-1), G3318)</f>
        <v>ZP106</v>
      </c>
      <c r="I3318" s="23" t="str">
        <f>IF(RIGHT(G3318,1)="M","M","Non-M")</f>
        <v>Non-M</v>
      </c>
      <c r="J3318" s="51"/>
      <c r="L3318" s="83" t="str">
        <f>IF(COUNTIF($E$3:E3334,E3333)=1,K3333,"")</f>
        <v/>
      </c>
    </row>
    <row r="3319" spans="2:12" ht="15" customHeight="1">
      <c r="B3319" s="18" t="s">
        <v>2723</v>
      </c>
      <c r="C3319" s="18" t="s">
        <v>4131</v>
      </c>
      <c r="D3319" s="50" t="s">
        <v>1879</v>
      </c>
      <c r="E3319" s="18" t="s">
        <v>4132</v>
      </c>
      <c r="F3319" s="20"/>
      <c r="G3319" s="18" t="s">
        <v>796</v>
      </c>
      <c r="H3319" s="23" t="str">
        <f>IF(RIGHT(G3319,1)="M", LEFT(G3319,LEN(G3319)-1), G3319)</f>
        <v>PK208</v>
      </c>
      <c r="I3319" s="23" t="str">
        <f>IF(RIGHT(G3319,1)="M","M","Non-M")</f>
        <v>M</v>
      </c>
      <c r="J3319" s="51"/>
      <c r="L3319" s="77" t="str">
        <f>IF(COUNTIF($E$3:E3334,E3334)=1,K3334,"")</f>
        <v/>
      </c>
    </row>
    <row r="3320" spans="2:12" ht="15" customHeight="1">
      <c r="B3320" s="18" t="s">
        <v>2723</v>
      </c>
      <c r="C3320" s="18" t="s">
        <v>4131</v>
      </c>
      <c r="D3320" s="50" t="s">
        <v>1879</v>
      </c>
      <c r="E3320" s="18" t="s">
        <v>4132</v>
      </c>
      <c r="F3320" s="20"/>
      <c r="G3320" s="18" t="s">
        <v>322</v>
      </c>
      <c r="H3320" s="23" t="str">
        <f>IF(RIGHT(G3320,1)="M", LEFT(G3320,LEN(G3320)-1), G3320)</f>
        <v>PB201</v>
      </c>
      <c r="I3320" s="23" t="str">
        <f>IF(RIGHT(G3320,1)="M","M","Non-M")</f>
        <v>Non-M</v>
      </c>
      <c r="J3320" s="51"/>
      <c r="L3320" s="77" t="str">
        <f>IF(COUNTIF($E$3:E3335,E3335)=1,K3335,"")</f>
        <v/>
      </c>
    </row>
    <row r="3321" spans="2:12" ht="15" customHeight="1">
      <c r="B3321" s="18" t="s">
        <v>2723</v>
      </c>
      <c r="C3321" s="18" t="s">
        <v>4131</v>
      </c>
      <c r="D3321" s="50" t="s">
        <v>1879</v>
      </c>
      <c r="E3321" s="18" t="s">
        <v>4132</v>
      </c>
      <c r="F3321" s="20"/>
      <c r="G3321" s="18" t="s">
        <v>584</v>
      </c>
      <c r="H3321" s="23" t="str">
        <f>IF(RIGHT(G3321,1)="M", LEFT(G3321,LEN(G3321)-1), G3321)</f>
        <v>HM509</v>
      </c>
      <c r="I3321" s="23" t="str">
        <f>IF(RIGHT(G3321,1)="M","M","Non-M")</f>
        <v>M</v>
      </c>
      <c r="J3321" s="51"/>
      <c r="L3321" s="77" t="str">
        <f>IF(COUNTIF($E$3:E3336,E3336)=1,K3336,"")</f>
        <v/>
      </c>
    </row>
    <row r="3322" spans="2:12" ht="15" customHeight="1">
      <c r="B3322" s="18" t="s">
        <v>2723</v>
      </c>
      <c r="C3322" s="18" t="s">
        <v>4131</v>
      </c>
      <c r="D3322" s="50" t="s">
        <v>1879</v>
      </c>
      <c r="E3322" s="18" t="s">
        <v>4132</v>
      </c>
      <c r="F3322" s="20"/>
      <c r="G3322" s="18" t="s">
        <v>1767</v>
      </c>
      <c r="H3322" s="23" t="str">
        <f>IF(RIGHT(G3322,1)="M", LEFT(G3322,LEN(G3322)-1), G3322)</f>
        <v>JS105</v>
      </c>
      <c r="I3322" s="23" t="str">
        <f>IF(RIGHT(G3322,1)="M","M","Non-M")</f>
        <v>Non-M</v>
      </c>
      <c r="J3322" s="51"/>
      <c r="L3322" s="77" t="str">
        <f>IF(COUNTIF($E$3:E3337,E3337)=1,K3337,"")</f>
        <v/>
      </c>
    </row>
    <row r="3323" spans="2:12" ht="15" customHeight="1">
      <c r="B3323" s="18" t="s">
        <v>2723</v>
      </c>
      <c r="C3323" s="18" t="s">
        <v>4131</v>
      </c>
      <c r="D3323" s="50" t="s">
        <v>1879</v>
      </c>
      <c r="E3323" s="18" t="s">
        <v>4132</v>
      </c>
      <c r="F3323" s="20"/>
      <c r="G3323" s="18" t="s">
        <v>160</v>
      </c>
      <c r="H3323" s="23" t="str">
        <f>IF(RIGHT(G3323,1)="M", LEFT(G3323,LEN(G3323)-1), G3323)</f>
        <v>JS124</v>
      </c>
      <c r="I3323" s="23" t="str">
        <f>IF(RIGHT(G3323,1)="M","M","Non-M")</f>
        <v>Non-M</v>
      </c>
      <c r="J3323" s="51"/>
      <c r="L3323" s="77" t="str">
        <f>IF(COUNTIF($E$3:E3338,E3338)=1,K3338,"")</f>
        <v/>
      </c>
    </row>
    <row r="3324" spans="2:12" ht="15" customHeight="1">
      <c r="B3324" s="18" t="s">
        <v>2723</v>
      </c>
      <c r="C3324" s="18" t="s">
        <v>4135</v>
      </c>
      <c r="D3324" s="50" t="s">
        <v>1879</v>
      </c>
      <c r="E3324" s="18" t="s">
        <v>4132</v>
      </c>
      <c r="F3324" s="20"/>
      <c r="G3324" s="18" t="s">
        <v>1571</v>
      </c>
      <c r="H3324" s="23" t="str">
        <f>IF(RIGHT(G3324,1)="M", LEFT(G3324,LEN(G3324)-1), G3324)</f>
        <v>WB407</v>
      </c>
      <c r="I3324" s="23" t="str">
        <f>IF(RIGHT(G3324,1)="M","M","Non-M")</f>
        <v>M</v>
      </c>
      <c r="J3324" s="29"/>
      <c r="L3324" s="77" t="str">
        <f>IF(COUNTIF($E$3:E3339,E3339)=1,K3339,"")</f>
        <v/>
      </c>
    </row>
    <row r="3325" spans="2:12" ht="15" customHeight="1">
      <c r="B3325" s="18" t="s">
        <v>2723</v>
      </c>
      <c r="C3325" s="18" t="s">
        <v>4135</v>
      </c>
      <c r="D3325" s="50" t="s">
        <v>1879</v>
      </c>
      <c r="E3325" s="18" t="s">
        <v>4132</v>
      </c>
      <c r="F3325" s="20"/>
      <c r="G3325" s="18" t="s">
        <v>90</v>
      </c>
      <c r="H3325" s="23" t="str">
        <f>IF(RIGHT(G3325,1)="M", LEFT(G3325,LEN(G3325)-1), G3325)</f>
        <v>DC101</v>
      </c>
      <c r="I3325" s="23" t="str">
        <f>IF(RIGHT(G3325,1)="M","M","Non-M")</f>
        <v>Non-M</v>
      </c>
      <c r="J3325" s="29"/>
      <c r="L3325" s="77" t="str">
        <f>IF(COUNTIF($E$3:E3340,E3340)=1,K3340,"")</f>
        <v/>
      </c>
    </row>
    <row r="3326" spans="2:12" ht="15" customHeight="1">
      <c r="B3326" s="18" t="s">
        <v>2723</v>
      </c>
      <c r="C3326" s="18" t="s">
        <v>4135</v>
      </c>
      <c r="D3326" s="50" t="s">
        <v>1879</v>
      </c>
      <c r="E3326" s="18" t="s">
        <v>4132</v>
      </c>
      <c r="F3326" s="20"/>
      <c r="G3326" s="18" t="s">
        <v>123</v>
      </c>
      <c r="H3326" s="23" t="str">
        <f>IF(RIGHT(G3326,1)="M", LEFT(G3326,LEN(G3326)-1), G3326)</f>
        <v>DC202</v>
      </c>
      <c r="I3326" s="23" t="str">
        <f>IF(RIGHT(G3326,1)="M","M","Non-M")</f>
        <v>Non-M</v>
      </c>
      <c r="J3326" s="29"/>
      <c r="L3326" s="77" t="str">
        <f>IF(COUNTIF($E$3:E3341,E3341)=1,K3341,"")</f>
        <v/>
      </c>
    </row>
    <row r="3327" spans="2:12" ht="15" customHeight="1">
      <c r="B3327" s="18" t="s">
        <v>2723</v>
      </c>
      <c r="C3327" s="18" t="s">
        <v>4135</v>
      </c>
      <c r="D3327" s="50" t="s">
        <v>1879</v>
      </c>
      <c r="E3327" s="18" t="s">
        <v>4132</v>
      </c>
      <c r="F3327" s="20"/>
      <c r="G3327" s="18" t="s">
        <v>125</v>
      </c>
      <c r="H3327" s="23" t="str">
        <f>IF(RIGHT(G3327,1)="M", LEFT(G3327,LEN(G3327)-1), G3327)</f>
        <v>DC300</v>
      </c>
      <c r="I3327" s="23" t="str">
        <f>IF(RIGHT(G3327,1)="M","M","Non-M")</f>
        <v>Non-M</v>
      </c>
      <c r="J3327" s="29"/>
      <c r="L3327" s="77" t="str">
        <f>IF(COUNTIF($E$3:E3342,E3342)=1,K3342,"")</f>
        <v/>
      </c>
    </row>
    <row r="3328" spans="2:12" ht="15" customHeight="1">
      <c r="B3328" s="18" t="s">
        <v>2723</v>
      </c>
      <c r="C3328" s="18" t="s">
        <v>4135</v>
      </c>
      <c r="D3328" s="50" t="s">
        <v>1879</v>
      </c>
      <c r="E3328" s="18" t="s">
        <v>4132</v>
      </c>
      <c r="F3328" s="20"/>
      <c r="G3328" s="18" t="s">
        <v>231</v>
      </c>
      <c r="H3328" s="23" t="str">
        <f>IF(RIGHT(G3328,1)="M", LEFT(G3328,LEN(G3328)-1), G3328)</f>
        <v>DC400</v>
      </c>
      <c r="I3328" s="23" t="str">
        <f>IF(RIGHT(G3328,1)="M","M","Non-M")</f>
        <v>Non-M</v>
      </c>
      <c r="J3328" s="29"/>
      <c r="L3328" s="77" t="str">
        <f>IF(COUNTIF($E$3:E3343,E3343)=1,K3343,"")</f>
        <v/>
      </c>
    </row>
    <row r="3329" spans="1:12" ht="15" customHeight="1">
      <c r="B3329" s="18" t="s">
        <v>2723</v>
      </c>
      <c r="C3329" s="18" t="s">
        <v>4135</v>
      </c>
      <c r="D3329" s="50" t="s">
        <v>1879</v>
      </c>
      <c r="E3329" s="18" t="s">
        <v>4132</v>
      </c>
      <c r="F3329" s="20"/>
      <c r="G3329" s="18" t="s">
        <v>2114</v>
      </c>
      <c r="H3329" s="23" t="str">
        <f>IF(RIGHT(G3329,1)="M", LEFT(G3329,LEN(G3329)-1), G3329)</f>
        <v>PK202</v>
      </c>
      <c r="I3329" s="23" t="str">
        <f>IF(RIGHT(G3329,1)="M","M","Non-M")</f>
        <v>Non-M</v>
      </c>
      <c r="J3329" s="29"/>
      <c r="L3329" s="77" t="str">
        <f>IF(COUNTIF($E$3:E3344,E3344)=1,K3344,"")</f>
        <v/>
      </c>
    </row>
    <row r="3330" spans="1:12" ht="15" customHeight="1">
      <c r="B3330" s="18" t="s">
        <v>2723</v>
      </c>
      <c r="C3330" s="18" t="s">
        <v>4135</v>
      </c>
      <c r="D3330" s="50" t="s">
        <v>1879</v>
      </c>
      <c r="E3330" s="18" t="s">
        <v>4132</v>
      </c>
      <c r="F3330" s="20"/>
      <c r="G3330" s="18" t="s">
        <v>234</v>
      </c>
      <c r="H3330" s="23" t="str">
        <f>IF(RIGHT(G3330,1)="M", LEFT(G3330,LEN(G3330)-1), G3330)</f>
        <v>PB204</v>
      </c>
      <c r="I3330" s="23" t="str">
        <f>IF(RIGHT(G3330,1)="M","M","Non-M")</f>
        <v>Non-M</v>
      </c>
      <c r="J3330" s="29"/>
      <c r="L3330" s="77" t="str">
        <f>IF(COUNTIF($E$3:E3345,E3345)=1,K3345,"")</f>
        <v/>
      </c>
    </row>
    <row r="3331" spans="1:12" ht="15" customHeight="1">
      <c r="B3331" s="18" t="s">
        <v>2723</v>
      </c>
      <c r="C3331" s="18" t="s">
        <v>4135</v>
      </c>
      <c r="D3331" s="50" t="s">
        <v>1879</v>
      </c>
      <c r="E3331" s="18" t="s">
        <v>4132</v>
      </c>
      <c r="F3331" s="20"/>
      <c r="G3331" s="18" t="s">
        <v>920</v>
      </c>
      <c r="H3331" s="23" t="str">
        <f>IF(RIGHT(G3331,1)="M", LEFT(G3331,LEN(G3331)-1), G3331)</f>
        <v>HM508</v>
      </c>
      <c r="I3331" s="23" t="str">
        <f>IF(RIGHT(G3331,1)="M","M","Non-M")</f>
        <v>M</v>
      </c>
      <c r="J3331" s="29"/>
      <c r="L3331" s="77" t="str">
        <f>IF(COUNTIF($E$3:E3346,E3346)=1,K3346,"")</f>
        <v/>
      </c>
    </row>
    <row r="3332" spans="1:12" ht="15" customHeight="1">
      <c r="A3332" s="88"/>
      <c r="B3332" s="18" t="s">
        <v>2723</v>
      </c>
      <c r="C3332" s="18" t="s">
        <v>4135</v>
      </c>
      <c r="D3332" s="50" t="s">
        <v>1879</v>
      </c>
      <c r="E3332" s="18" t="s">
        <v>4132</v>
      </c>
      <c r="F3332" s="20"/>
      <c r="G3332" s="18" t="s">
        <v>1767</v>
      </c>
      <c r="H3332" s="23" t="str">
        <f>IF(RIGHT(G3332,1)="M", LEFT(G3332,LEN(G3332)-1), G3332)</f>
        <v>JS105</v>
      </c>
      <c r="I3332" s="23" t="str">
        <f>IF(RIGHT(G3332,1)="M","M","Non-M")</f>
        <v>Non-M</v>
      </c>
      <c r="J3332" s="51"/>
      <c r="L3332" s="77" t="str">
        <f>IF(COUNTIF($E$3:E3347,E3347)=1,K3347,"")</f>
        <v/>
      </c>
    </row>
    <row r="3333" spans="1:12" ht="15" customHeight="1">
      <c r="A3333" s="88"/>
      <c r="B3333" s="18" t="s">
        <v>2723</v>
      </c>
      <c r="C3333" s="18" t="s">
        <v>4135</v>
      </c>
      <c r="D3333" s="50" t="s">
        <v>1879</v>
      </c>
      <c r="E3333" s="18" t="s">
        <v>4132</v>
      </c>
      <c r="F3333" s="20"/>
      <c r="G3333" s="18" t="s">
        <v>160</v>
      </c>
      <c r="H3333" s="23" t="str">
        <f>IF(RIGHT(G3333,1)="M", LEFT(G3333,LEN(G3333)-1), G3333)</f>
        <v>JS124</v>
      </c>
      <c r="I3333" s="23" t="str">
        <f>IF(RIGHT(G3333,1)="M","M","Non-M")</f>
        <v>Non-M</v>
      </c>
      <c r="J3333" s="51"/>
      <c r="L3333" s="77" t="str">
        <f>IF(COUNTIF($E$3:E3348,E3348)=1,K3348,"")</f>
        <v/>
      </c>
    </row>
    <row r="3334" spans="1:12" ht="15" customHeight="1">
      <c r="A3334" s="88"/>
      <c r="B3334" s="18" t="s">
        <v>2723</v>
      </c>
      <c r="C3334" s="18" t="s">
        <v>4131</v>
      </c>
      <c r="D3334" s="50" t="s">
        <v>1784</v>
      </c>
      <c r="E3334" s="18" t="s">
        <v>4132</v>
      </c>
      <c r="F3334" s="20"/>
      <c r="G3334" s="18"/>
      <c r="H3334" s="23">
        <f>IF(RIGHT(G3334,1)="M", LEFT(G3334,LEN(G3334)-1), G3334)</f>
        <v>0</v>
      </c>
      <c r="I3334" s="23" t="str">
        <f>IF(RIGHT(G3334,1)="M","M","Non-M")</f>
        <v>Non-M</v>
      </c>
      <c r="J3334" s="51"/>
      <c r="L3334" s="77" t="str">
        <f>IF(COUNTIF($E$3:E3349,E3349)=1,K3349,"")</f>
        <v/>
      </c>
    </row>
    <row r="3335" spans="1:12" ht="15" customHeight="1">
      <c r="C3335" s="17"/>
      <c r="D3335" s="75"/>
      <c r="J3335" s="76"/>
      <c r="L3335" s="77" t="str">
        <f>IF(COUNTIF($E$3:E3350,E3350)=1,K3350,"")</f>
        <v/>
      </c>
    </row>
    <row r="3336" spans="1:12" ht="15" customHeight="1">
      <c r="C3336" s="17"/>
      <c r="D3336" s="75"/>
      <c r="J3336" s="76"/>
      <c r="L3336" s="77" t="str">
        <f>IF(COUNTIF($E$3:E3351,E3351)=1,K3351,"")</f>
        <v/>
      </c>
    </row>
    <row r="3337" spans="1:12" ht="15" customHeight="1">
      <c r="C3337" s="17"/>
      <c r="D3337" s="75"/>
      <c r="J3337" s="76"/>
      <c r="L3337" s="77" t="str">
        <f>IF(COUNTIF($E$3:E3352,E3352)=1,K3352,"")</f>
        <v/>
      </c>
    </row>
    <row r="3338" spans="1:12" ht="15" customHeight="1">
      <c r="C3338" s="17"/>
      <c r="D3338" s="75"/>
      <c r="J3338" s="76"/>
      <c r="L3338" s="77" t="str">
        <f>IF(COUNTIF($E$3:E3353,E3353)=1,K3353,"")</f>
        <v/>
      </c>
    </row>
    <row r="3339" spans="1:12" ht="15" customHeight="1">
      <c r="C3339" s="17"/>
      <c r="D3339" s="75"/>
      <c r="J3339" s="76"/>
      <c r="L3339" s="77" t="str">
        <f>IF(COUNTIF($E$3:E3354,E3354)=1,K3354,"")</f>
        <v/>
      </c>
    </row>
    <row r="3340" spans="1:12" ht="15" customHeight="1">
      <c r="C3340" s="17"/>
      <c r="D3340" s="75"/>
      <c r="J3340" s="76"/>
      <c r="L3340" s="77" t="str">
        <f>IF(COUNTIF($E$3:E3355,E3355)=1,K3355,"")</f>
        <v/>
      </c>
    </row>
    <row r="3341" spans="1:12" ht="15" customHeight="1">
      <c r="C3341" s="17"/>
      <c r="D3341" s="75"/>
      <c r="J3341" s="76"/>
      <c r="L3341" s="77" t="str">
        <f>IF(COUNTIF($E$3:E3356,E3356)=1,K3356,"")</f>
        <v/>
      </c>
    </row>
    <row r="3342" spans="1:12" ht="15" customHeight="1">
      <c r="C3342" s="17"/>
      <c r="D3342" s="75"/>
      <c r="J3342" s="76"/>
      <c r="L3342" s="77" t="str">
        <f>IF(COUNTIF($E$3:E3357,E3357)=1,K3357,"")</f>
        <v/>
      </c>
    </row>
    <row r="3343" spans="1:12" ht="15" customHeight="1">
      <c r="C3343" s="17"/>
      <c r="D3343" s="75"/>
      <c r="J3343" s="76"/>
      <c r="L3343" s="77" t="str">
        <f>IF(COUNTIF($E$3:E3358,E3358)=1,K3358,"")</f>
        <v/>
      </c>
    </row>
    <row r="3344" spans="1:12" ht="15" customHeight="1">
      <c r="C3344" s="17"/>
      <c r="D3344" s="75"/>
      <c r="J3344" s="76"/>
      <c r="L3344" s="77" t="str">
        <f>IF(COUNTIF($E$3:E3359,E3359)=1,K3359,"")</f>
        <v/>
      </c>
    </row>
    <row r="3345" spans="3:12" ht="15" customHeight="1">
      <c r="C3345" s="17"/>
      <c r="D3345" s="75"/>
      <c r="J3345" s="76"/>
      <c r="L3345" s="77" t="str">
        <f>IF(COUNTIF($E$3:E3360,E3360)=1,K3360,"")</f>
        <v/>
      </c>
    </row>
    <row r="3346" spans="3:12" ht="15" customHeight="1">
      <c r="C3346" s="17"/>
      <c r="D3346" s="75"/>
      <c r="J3346" s="76"/>
      <c r="L3346" s="77" t="str">
        <f>IF(COUNTIF($E$3:E3361,E3361)=1,K3361,"")</f>
        <v/>
      </c>
    </row>
    <row r="3347" spans="3:12" ht="15" customHeight="1">
      <c r="C3347" s="17"/>
      <c r="D3347" s="75"/>
      <c r="J3347" s="76"/>
      <c r="L3347" s="77" t="str">
        <f>IF(COUNTIF($E$3:E3362,E3362)=1,K3362,"")</f>
        <v/>
      </c>
    </row>
    <row r="3348" spans="3:12" ht="15" customHeight="1">
      <c r="C3348" s="17"/>
      <c r="D3348" s="75"/>
      <c r="J3348" s="76"/>
      <c r="L3348" s="77" t="str">
        <f>IF(COUNTIF($E$3:E3363,E3363)=1,K3363,"")</f>
        <v/>
      </c>
    </row>
    <row r="3349" spans="3:12" ht="15" customHeight="1">
      <c r="C3349" s="17"/>
      <c r="D3349" s="75"/>
      <c r="J3349" s="76"/>
      <c r="L3349" s="77" t="str">
        <f>IF(COUNTIF($E$3:E3364,E3364)=1,K3364,"")</f>
        <v/>
      </c>
    </row>
    <row r="3350" spans="3:12" ht="15" customHeight="1">
      <c r="C3350" s="17"/>
      <c r="D3350" s="75"/>
      <c r="J3350" s="76"/>
      <c r="L3350" s="77" t="str">
        <f>IF(COUNTIF($E$3:E3365,E3365)=1,K3365,"")</f>
        <v/>
      </c>
    </row>
    <row r="3351" spans="3:12" ht="15" customHeight="1">
      <c r="C3351" s="17"/>
      <c r="D3351" s="75"/>
      <c r="J3351" s="76"/>
      <c r="L3351" s="77" t="str">
        <f>IF(COUNTIF($E$3:E3366,E3366)=1,K3366,"")</f>
        <v/>
      </c>
    </row>
    <row r="3352" spans="3:12" ht="15" customHeight="1">
      <c r="C3352" s="17"/>
      <c r="D3352" s="75"/>
      <c r="J3352" s="76"/>
      <c r="L3352" s="77" t="str">
        <f>IF(COUNTIF($E$3:E3367,E3367)=1,K3367,"")</f>
        <v/>
      </c>
    </row>
    <row r="3353" spans="3:12" ht="15" customHeight="1">
      <c r="C3353" s="17"/>
      <c r="D3353" s="75"/>
      <c r="J3353" s="76"/>
      <c r="L3353" s="77" t="str">
        <f>IF(COUNTIF($E$3:E3368,E3368)=1,K3368,"")</f>
        <v/>
      </c>
    </row>
    <row r="3354" spans="3:12" ht="15" customHeight="1">
      <c r="C3354" s="17"/>
      <c r="D3354" s="75"/>
      <c r="J3354" s="76"/>
      <c r="L3354" s="77" t="str">
        <f>IF(COUNTIF($E$3:E3369,E3369)=1,K3369,"")</f>
        <v/>
      </c>
    </row>
    <row r="3355" spans="3:12" ht="15" customHeight="1">
      <c r="C3355" s="17"/>
      <c r="D3355" s="75"/>
      <c r="J3355" s="76"/>
      <c r="L3355" s="77" t="str">
        <f>IF(COUNTIF($E$3:E3370,E3370)=1,K3370,"")</f>
        <v/>
      </c>
    </row>
    <row r="3356" spans="3:12" ht="15" customHeight="1">
      <c r="C3356" s="17"/>
      <c r="D3356" s="75"/>
      <c r="J3356" s="76"/>
      <c r="L3356" s="77" t="str">
        <f>IF(COUNTIF($E$3:E3371,E3371)=1,K3371,"")</f>
        <v/>
      </c>
    </row>
    <row r="3357" spans="3:12" ht="15" customHeight="1">
      <c r="C3357" s="17"/>
      <c r="D3357" s="75"/>
      <c r="J3357" s="76"/>
      <c r="L3357" s="77" t="str">
        <f>IF(COUNTIF($E$3:E3372,E3372)=1,K3372,"")</f>
        <v/>
      </c>
    </row>
    <row r="3358" spans="3:12" ht="15" customHeight="1">
      <c r="C3358" s="17"/>
      <c r="D3358" s="75"/>
      <c r="J3358" s="76"/>
      <c r="L3358" s="77" t="str">
        <f>IF(COUNTIF($E$3:E3373,E3373)=1,K3373,"")</f>
        <v/>
      </c>
    </row>
    <row r="3359" spans="3:12" ht="15" customHeight="1">
      <c r="C3359" s="17"/>
      <c r="D3359" s="75"/>
      <c r="J3359" s="76"/>
      <c r="L3359" s="77" t="str">
        <f>IF(COUNTIF($E$3:E3374,E3374)=1,K3374,"")</f>
        <v/>
      </c>
    </row>
    <row r="3360" spans="3:12" ht="15" customHeight="1">
      <c r="C3360" s="17"/>
      <c r="D3360" s="75"/>
      <c r="J3360" s="76"/>
      <c r="L3360" s="77" t="str">
        <f>IF(COUNTIF($E$3:E3375,E3375)=1,K3375,"")</f>
        <v/>
      </c>
    </row>
    <row r="3361" spans="3:12" ht="15" customHeight="1">
      <c r="C3361" s="17"/>
      <c r="D3361" s="75"/>
      <c r="J3361" s="76"/>
      <c r="L3361" s="77" t="str">
        <f>IF(COUNTIF($E$3:E3376,E3376)=1,K3376,"")</f>
        <v/>
      </c>
    </row>
    <row r="3362" spans="3:12" ht="15" customHeight="1">
      <c r="C3362" s="17"/>
      <c r="D3362" s="75"/>
      <c r="J3362" s="76"/>
      <c r="L3362" s="77" t="str">
        <f>IF(COUNTIF($E$3:E3377,E3377)=1,K3377,"")</f>
        <v/>
      </c>
    </row>
    <row r="3363" spans="3:12" ht="15" customHeight="1">
      <c r="C3363" s="17"/>
      <c r="D3363" s="75"/>
      <c r="J3363" s="76"/>
      <c r="L3363" s="77" t="str">
        <f>IF(COUNTIF($E$3:E3378,E3378)=1,K3378,"")</f>
        <v/>
      </c>
    </row>
    <row r="3364" spans="3:12" ht="15" customHeight="1">
      <c r="C3364" s="17"/>
      <c r="D3364" s="75"/>
      <c r="J3364" s="76"/>
      <c r="L3364" s="77" t="str">
        <f>IF(COUNTIF($E$3:E3379,E3379)=1,K3379,"")</f>
        <v/>
      </c>
    </row>
    <row r="3365" spans="3:12" ht="15" customHeight="1">
      <c r="C3365" s="17"/>
      <c r="D3365" s="75"/>
      <c r="J3365" s="76"/>
      <c r="L3365" s="77" t="str">
        <f>IF(COUNTIF($E$3:E3380,E3380)=1,K3380,"")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2:10" ht="15" customHeight="1">
      <c r="C4385" s="17"/>
      <c r="D4385" s="75"/>
      <c r="J4385" s="76"/>
    </row>
    <row r="4386" spans="2:10" ht="15" customHeight="1">
      <c r="B4386" s="78"/>
      <c r="C4386" s="78"/>
      <c r="D4386" s="79"/>
      <c r="E4386" s="78"/>
      <c r="F4386" s="80"/>
      <c r="G4386" s="78"/>
      <c r="J4386" s="76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J17" sqref="J17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6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K1" s="38"/>
    </row>
    <row r="2" spans="1:21">
      <c r="A2" s="8" t="s">
        <v>4136</v>
      </c>
      <c r="B2" s="8" t="s">
        <v>4137</v>
      </c>
      <c r="C2" s="8" t="s">
        <v>4138</v>
      </c>
      <c r="D2" s="8" t="s">
        <v>4139</v>
      </c>
      <c r="E2" s="8" t="s">
        <v>4140</v>
      </c>
      <c r="F2" s="8" t="s">
        <v>4141</v>
      </c>
      <c r="G2" s="8" t="s">
        <v>4142</v>
      </c>
      <c r="H2" s="8" t="s">
        <v>4143</v>
      </c>
      <c r="I2" s="41" t="s">
        <v>4144</v>
      </c>
      <c r="J2" s="8" t="s">
        <v>4145</v>
      </c>
      <c r="K2" s="8" t="s">
        <v>4146</v>
      </c>
      <c r="L2" s="37"/>
      <c r="T2" s="44" t="s">
        <v>4147</v>
      </c>
      <c r="U2" s="45"/>
    </row>
    <row r="3" spans="1:21" hidden="1">
      <c r="A3" s="10" t="s">
        <v>125</v>
      </c>
      <c r="B3" s="10">
        <v>1189424</v>
      </c>
      <c r="C3" s="10">
        <v>1</v>
      </c>
      <c r="D3" s="10" t="s">
        <v>4148</v>
      </c>
      <c r="E3" s="10"/>
      <c r="F3" s="10" t="s">
        <v>518</v>
      </c>
      <c r="G3" s="87" t="str">
        <f>IF(OR(Table2[[#This Row],[SAM Improvement]]="",Table2[[#This Row],[Current Total FG QTY]]=""),"",(Table2[[#This Row],[SAM Improvement]]*Table2[[#This Row],[Current Total FG QTY]])/15)</f>
        <v/>
      </c>
      <c r="H3" s="55">
        <f>Table2[[#This Row],[Current Total FG QTY]]*Table2[[#This Row],[SAM Improvement]]*$U$7</f>
        <v>0</v>
      </c>
      <c r="I3" s="55"/>
      <c r="J3" s="10" t="s">
        <v>4149</v>
      </c>
      <c r="K3" s="38"/>
      <c r="L3" s="38"/>
      <c r="T3" s="46" t="s">
        <v>4150</v>
      </c>
      <c r="U3" s="47"/>
    </row>
    <row r="4" spans="1:21" hidden="1">
      <c r="A4" s="10" t="s">
        <v>231</v>
      </c>
      <c r="B4" s="10">
        <v>1165690</v>
      </c>
      <c r="C4" s="10">
        <v>2</v>
      </c>
      <c r="D4" s="10" t="s">
        <v>4148</v>
      </c>
      <c r="E4" s="10">
        <v>0.1234</v>
      </c>
      <c r="F4" s="10" t="s">
        <v>4151</v>
      </c>
      <c r="G4" s="87">
        <f>IF(OR(Table2[[#This Row],[SAM Improvement]]="",Table2[[#This Row],[Current Total FG QTY]]=""),"",(Table2[[#This Row],[SAM Improvement]]*Table2[[#This Row],[Current Total FG QTY]])/15)</f>
        <v>9589.7430666666678</v>
      </c>
      <c r="H4" s="55">
        <f>Table2[[#This Row],[Current Total FG QTY]]*Table2[[#This Row],[SAM Improvement]]*$U$7</f>
        <v>20490.90398860399</v>
      </c>
      <c r="I4" s="55" t="s">
        <v>4152</v>
      </c>
      <c r="J4" s="10" t="s">
        <v>4149</v>
      </c>
      <c r="K4" s="38"/>
      <c r="L4" s="38"/>
      <c r="T4" s="46" t="s">
        <v>4153</v>
      </c>
      <c r="U4" s="47"/>
    </row>
    <row r="5" spans="1:21" hidden="1">
      <c r="A5" s="10" t="s">
        <v>175</v>
      </c>
      <c r="B5" s="10">
        <v>958999</v>
      </c>
      <c r="C5" s="10">
        <v>3</v>
      </c>
      <c r="D5" s="10" t="s">
        <v>4148</v>
      </c>
      <c r="E5" s="10" t="s">
        <v>518</v>
      </c>
      <c r="F5" s="10" t="s">
        <v>4154</v>
      </c>
      <c r="G5" s="87" t="e">
        <f>IF(OR(Table2[[#This Row],[SAM Improvement]]="",Table2[[#This Row],[Current Total FG QTY]]=""),"",(Table2[[#This Row],[SAM Improvement]]*Table2[[#This Row],[Current Total FG QTY]])/15)</f>
        <v>#VALUE!</v>
      </c>
      <c r="H5" s="55" t="e">
        <f>Table2[[#This Row],[Current Total FG QTY]]*Table2[[#This Row],[SAM Improvement]]*$U$7</f>
        <v>#VALUE!</v>
      </c>
      <c r="I5" s="55"/>
      <c r="J5" s="10" t="s">
        <v>4149</v>
      </c>
      <c r="K5" s="38"/>
      <c r="L5" s="38"/>
      <c r="T5" s="46" t="s">
        <v>4155</v>
      </c>
      <c r="U5" s="47"/>
    </row>
    <row r="6" spans="1:21" hidden="1">
      <c r="A6" s="10" t="s">
        <v>90</v>
      </c>
      <c r="B6" s="10">
        <v>922096</v>
      </c>
      <c r="C6" s="10">
        <v>4</v>
      </c>
      <c r="D6" s="10" t="s">
        <v>4148</v>
      </c>
      <c r="E6" s="10"/>
      <c r="F6" s="10" t="s">
        <v>518</v>
      </c>
      <c r="G6" s="87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4149</v>
      </c>
      <c r="K6" s="38"/>
      <c r="L6" s="38"/>
      <c r="T6" s="46"/>
      <c r="U6" s="47"/>
    </row>
    <row r="7" spans="1:21">
      <c r="A7" s="10" t="s">
        <v>1767</v>
      </c>
      <c r="B7" s="10">
        <v>852736</v>
      </c>
      <c r="C7" s="10">
        <v>5</v>
      </c>
      <c r="D7" s="10" t="s">
        <v>4148</v>
      </c>
      <c r="E7" s="10"/>
      <c r="F7" s="10"/>
      <c r="G7" s="87" t="str">
        <f>IF(OR(Table2[[#This Row],[SAM Improvement]]="",Table2[[#This Row],[Current Total FG QTY]]=""),"",(Table2[[#This Row],[SAM Improvement]]*Table2[[#This Row],[Current Total FG QTY]])/15)</f>
        <v/>
      </c>
      <c r="H7" s="55">
        <f>Table2[[#This Row],[Current Total FG QTY]]*Table2[[#This Row],[SAM Improvement]]*$U$7</f>
        <v>0</v>
      </c>
      <c r="I7" s="55"/>
      <c r="J7" s="10"/>
      <c r="K7" s="38"/>
      <c r="L7" s="38"/>
      <c r="T7" s="48" t="s">
        <v>4156</v>
      </c>
      <c r="U7" s="49">
        <f>2000/(9*60*26)</f>
        <v>0.14245014245014245</v>
      </c>
    </row>
    <row r="8" spans="1:21">
      <c r="A8" s="10" t="s">
        <v>123</v>
      </c>
      <c r="B8" s="10">
        <v>727747</v>
      </c>
      <c r="C8" s="10">
        <v>6</v>
      </c>
      <c r="D8" s="10" t="s">
        <v>4148</v>
      </c>
      <c r="E8" s="10">
        <v>4.7199999999999999E-2</v>
      </c>
      <c r="F8" s="10" t="s">
        <v>4157</v>
      </c>
      <c r="G8" s="87">
        <f>IF(OR(Table2[[#This Row],[SAM Improvement]]="",Table2[[#This Row],[Current Total FG QTY]]=""),"",(Table2[[#This Row],[SAM Improvement]]*Table2[[#This Row],[Current Total FG QTY]])/15)</f>
        <v>2289.9772266666669</v>
      </c>
      <c r="H8" s="55">
        <f>Table2[[#This Row],[Current Total FG QTY]]*Table2[[#This Row],[SAM Improvement]]*$U$7</f>
        <v>4893.1137321937322</v>
      </c>
      <c r="I8" s="55" t="s">
        <v>4152</v>
      </c>
      <c r="J8" s="10" t="s">
        <v>4158</v>
      </c>
      <c r="K8" s="38"/>
      <c r="L8" s="38"/>
    </row>
    <row r="9" spans="1:21" hidden="1">
      <c r="A9" s="10" t="s">
        <v>528</v>
      </c>
      <c r="B9" s="10">
        <v>702623</v>
      </c>
      <c r="C9" s="10">
        <v>7</v>
      </c>
      <c r="D9" s="10" t="s">
        <v>4148</v>
      </c>
      <c r="E9" s="10">
        <v>0.1401</v>
      </c>
      <c r="F9" s="10" t="s">
        <v>4157</v>
      </c>
      <c r="G9" s="87">
        <f>IF(OR(Table2[[#This Row],[SAM Improvement]]="",Table2[[#This Row],[Current Total FG QTY]]=""),"",(Table2[[#This Row],[SAM Improvement]]*Table2[[#This Row],[Current Total FG QTY]])/15)</f>
        <v>6562.4988199999998</v>
      </c>
      <c r="H9" s="55">
        <f>Table2[[#This Row],[Current Total FG QTY]]*Table2[[#This Row],[SAM Improvement]]*$U$7</f>
        <v>14022.433376068377</v>
      </c>
      <c r="I9" s="55" t="s">
        <v>4152</v>
      </c>
      <c r="J9" s="10" t="s">
        <v>4149</v>
      </c>
      <c r="K9" s="38"/>
      <c r="L9" s="38"/>
    </row>
    <row r="10" spans="1:21">
      <c r="A10" s="10" t="s">
        <v>111</v>
      </c>
      <c r="B10" s="10">
        <v>447639</v>
      </c>
      <c r="C10" s="10">
        <v>8</v>
      </c>
      <c r="D10" s="10" t="s">
        <v>4148</v>
      </c>
      <c r="E10" s="10"/>
      <c r="F10" s="10"/>
      <c r="G10" s="87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100</v>
      </c>
      <c r="B11" s="10">
        <v>424285</v>
      </c>
      <c r="C11" s="10">
        <v>9</v>
      </c>
      <c r="D11" s="10" t="s">
        <v>4148</v>
      </c>
      <c r="E11" s="10"/>
      <c r="F11" s="10"/>
      <c r="G11" s="87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1805</v>
      </c>
      <c r="B12" s="10">
        <v>416057</v>
      </c>
      <c r="C12" s="10">
        <v>10</v>
      </c>
      <c r="D12" s="10" t="s">
        <v>4148</v>
      </c>
      <c r="E12" s="10"/>
      <c r="F12" s="10"/>
      <c r="G12" s="87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26</v>
      </c>
      <c r="B13" s="10">
        <v>379580</v>
      </c>
      <c r="C13" s="10">
        <v>11</v>
      </c>
      <c r="D13" s="10" t="s">
        <v>4148</v>
      </c>
      <c r="E13" s="10"/>
      <c r="F13" s="10"/>
      <c r="G13" s="87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1821</v>
      </c>
      <c r="B14" s="10">
        <v>365040</v>
      </c>
      <c r="C14" s="10">
        <v>12</v>
      </c>
      <c r="D14" s="10" t="s">
        <v>4148</v>
      </c>
      <c r="E14" s="10"/>
      <c r="F14" s="10"/>
      <c r="G14" s="87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66</v>
      </c>
      <c r="B15" s="10">
        <v>299927</v>
      </c>
      <c r="C15" s="10">
        <v>13</v>
      </c>
      <c r="D15" s="10" t="s">
        <v>4148</v>
      </c>
      <c r="E15" s="10"/>
      <c r="F15" s="10"/>
      <c r="G15" s="87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160</v>
      </c>
      <c r="B16" s="10">
        <v>297373</v>
      </c>
      <c r="C16" s="10">
        <v>14</v>
      </c>
      <c r="D16" s="10" t="s">
        <v>4148</v>
      </c>
      <c r="E16" s="10"/>
      <c r="F16" s="10"/>
      <c r="G16" s="87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548</v>
      </c>
      <c r="B17" s="10">
        <v>290763</v>
      </c>
      <c r="C17" s="10">
        <v>15</v>
      </c>
      <c r="D17" s="10" t="s">
        <v>4148</v>
      </c>
      <c r="E17" s="10"/>
      <c r="F17" s="10"/>
      <c r="G17" s="87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 hidden="1">
      <c r="A18" s="10" t="s">
        <v>128</v>
      </c>
      <c r="B18" s="10">
        <v>283626</v>
      </c>
      <c r="C18" s="10">
        <v>16</v>
      </c>
      <c r="D18" s="10" t="s">
        <v>4148</v>
      </c>
      <c r="E18" s="10">
        <v>0.1177</v>
      </c>
      <c r="F18" s="10" t="s">
        <v>4157</v>
      </c>
      <c r="G18" s="87">
        <f>IF(OR(Table2[[#This Row],[SAM Improvement]]="",Table2[[#This Row],[Current Total FG QTY]]=""),"",(Table2[[#This Row],[SAM Improvement]]*Table2[[#This Row],[Current Total FG QTY]])/15)</f>
        <v>2225.5186800000001</v>
      </c>
      <c r="H18" s="55">
        <f>Table2[[#This Row],[Current Total FG QTY]]*Table2[[#This Row],[SAM Improvement]]*$U$7</f>
        <v>4755.3817948717951</v>
      </c>
      <c r="I18" s="55"/>
      <c r="J18" s="10" t="s">
        <v>4149</v>
      </c>
      <c r="K18" s="38"/>
      <c r="L18" s="38"/>
    </row>
    <row r="19" spans="1:12">
      <c r="A19" s="10" t="s">
        <v>302</v>
      </c>
      <c r="B19" s="10">
        <v>271228</v>
      </c>
      <c r="C19" s="10">
        <v>17</v>
      </c>
      <c r="D19" s="10" t="s">
        <v>4148</v>
      </c>
      <c r="E19" s="10"/>
      <c r="F19" s="10"/>
      <c r="G19" s="87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582</v>
      </c>
      <c r="B20" s="10">
        <v>265091</v>
      </c>
      <c r="C20" s="10">
        <v>18</v>
      </c>
      <c r="D20" s="10" t="s">
        <v>4148</v>
      </c>
      <c r="E20" s="10"/>
      <c r="F20" s="10"/>
      <c r="G20" s="87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70</v>
      </c>
      <c r="B21" s="10">
        <v>263326</v>
      </c>
      <c r="C21" s="10">
        <v>19</v>
      </c>
      <c r="D21" s="10" t="s">
        <v>4148</v>
      </c>
      <c r="E21" s="10"/>
      <c r="F21" s="10"/>
      <c r="G21" s="87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543</v>
      </c>
      <c r="B22" s="10">
        <v>261626</v>
      </c>
      <c r="C22" s="10">
        <v>20</v>
      </c>
      <c r="D22" s="10" t="s">
        <v>4148</v>
      </c>
      <c r="E22" s="10"/>
      <c r="F22" s="10"/>
      <c r="G22" s="87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234</v>
      </c>
      <c r="B23" s="10">
        <v>240334</v>
      </c>
      <c r="C23" s="10">
        <v>21</v>
      </c>
      <c r="D23" s="10" t="s">
        <v>4152</v>
      </c>
      <c r="E23" s="10"/>
      <c r="F23" s="10"/>
      <c r="G23" s="87" t="str">
        <f>IF(OR(Table2[[#This Row],[SAM Improvement]]="",Table2[[#This Row],[Current Total FG QTY]]=""),"",(Table2[[#This Row],[SAM Improvement]]*Table2[[#This Row],[Current Total FG QTY]])/15)</f>
        <v/>
      </c>
      <c r="H23" s="8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617</v>
      </c>
      <c r="B24" s="10">
        <v>223668</v>
      </c>
      <c r="C24" s="10">
        <v>22</v>
      </c>
      <c r="D24" s="10" t="s">
        <v>4152</v>
      </c>
      <c r="E24" s="10"/>
      <c r="F24" s="10"/>
      <c r="G24" s="87" t="str">
        <f>IF(OR(Table2[[#This Row],[SAM Improvement]]="",Table2[[#This Row],[Current Total FG QTY]]=""),"",(Table2[[#This Row],[SAM Improvement]]*Table2[[#This Row],[Current Total FG QTY]])/15)</f>
        <v/>
      </c>
      <c r="H24" s="85">
        <f>Table2[[#This Row],[Current Total FG QTY]]*Table2[[#This Row],[SAM Improvement]]*$U$7</f>
        <v>0</v>
      </c>
      <c r="I24" s="42"/>
      <c r="J24" s="10"/>
      <c r="K24" s="38"/>
      <c r="L24" s="38"/>
    </row>
    <row r="25" spans="1:12" hidden="1">
      <c r="A25" s="10" t="s">
        <v>428</v>
      </c>
      <c r="B25" s="10">
        <v>221121</v>
      </c>
      <c r="C25" s="10">
        <v>23</v>
      </c>
      <c r="D25" s="10" t="s">
        <v>4152</v>
      </c>
      <c r="E25" s="10">
        <v>0.1177</v>
      </c>
      <c r="F25" s="10" t="s">
        <v>4157</v>
      </c>
      <c r="G25" s="87">
        <f>IF(OR(Table2[[#This Row],[SAM Improvement]]="",Table2[[#This Row],[Current Total FG QTY]]=""),"",(Table2[[#This Row],[SAM Improvement]]*Table2[[#This Row],[Current Total FG QTY]])/15)</f>
        <v>1735.06278</v>
      </c>
      <c r="H25" s="85">
        <f>Table2[[#This Row],[Current Total FG QTY]]*Table2[[#This Row],[SAM Improvement]]*$U$7</f>
        <v>3707.3991025641026</v>
      </c>
      <c r="I25" s="42" t="s">
        <v>4152</v>
      </c>
      <c r="J25" s="10" t="s">
        <v>4149</v>
      </c>
      <c r="K25" s="38"/>
      <c r="L25" s="38"/>
    </row>
    <row r="26" spans="1:12">
      <c r="A26" s="10" t="s">
        <v>486</v>
      </c>
      <c r="B26" s="10">
        <v>205024</v>
      </c>
      <c r="C26" s="10">
        <v>24</v>
      </c>
      <c r="D26" s="10" t="s">
        <v>4152</v>
      </c>
      <c r="E26" s="10"/>
      <c r="F26" s="10"/>
      <c r="G26" s="87" t="str">
        <f>IF(OR(Table2[[#This Row],[SAM Improvement]]="",Table2[[#This Row],[Current Total FG QTY]]=""),"",(Table2[[#This Row],[SAM Improvement]]*Table2[[#This Row],[Current Total FG QTY]])/15)</f>
        <v/>
      </c>
      <c r="H26" s="8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918</v>
      </c>
      <c r="B27" s="10">
        <v>197053</v>
      </c>
      <c r="C27" s="10">
        <v>25</v>
      </c>
      <c r="D27" s="10" t="s">
        <v>4152</v>
      </c>
      <c r="E27" s="10"/>
      <c r="F27" s="10"/>
      <c r="G27" s="87" t="str">
        <f>IF(OR(Table2[[#This Row],[SAM Improvement]]="",Table2[[#This Row],[Current Total FG QTY]]=""),"",(Table2[[#This Row],[SAM Improvement]]*Table2[[#This Row],[Current Total FG QTY]])/15)</f>
        <v/>
      </c>
      <c r="H27" s="85">
        <f>Table2[[#This Row],[Current Total FG QTY]]*Table2[[#This Row],[SAM Improvement]]*$U$7</f>
        <v>0</v>
      </c>
      <c r="I27" s="42"/>
      <c r="J27" s="10"/>
      <c r="K27" s="38"/>
      <c r="L27" s="38"/>
    </row>
    <row r="28" spans="1:12">
      <c r="A28" s="10" t="s">
        <v>289</v>
      </c>
      <c r="B28" s="10">
        <v>188454</v>
      </c>
      <c r="C28" s="10">
        <v>26</v>
      </c>
      <c r="D28" s="10" t="s">
        <v>4152</v>
      </c>
      <c r="E28" s="10"/>
      <c r="F28" s="10"/>
      <c r="G28" s="87" t="str">
        <f>IF(OR(Table2[[#This Row],[SAM Improvement]]="",Table2[[#This Row],[Current Total FG QTY]]=""),"",(Table2[[#This Row],[SAM Improvement]]*Table2[[#This Row],[Current Total FG QTY]])/15)</f>
        <v/>
      </c>
      <c r="H28" s="8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915</v>
      </c>
      <c r="B29" s="10">
        <v>184954</v>
      </c>
      <c r="C29" s="10">
        <v>27</v>
      </c>
      <c r="D29" s="10" t="s">
        <v>4152</v>
      </c>
      <c r="E29" s="10"/>
      <c r="F29" s="10"/>
      <c r="G29" s="87" t="str">
        <f>IF(OR(Table2[[#This Row],[SAM Improvement]]="",Table2[[#This Row],[Current Total FG QTY]]=""),"",(Table2[[#This Row],[SAM Improvement]]*Table2[[#This Row],[Current Total FG QTY]])/15)</f>
        <v/>
      </c>
      <c r="H29" s="8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1019</v>
      </c>
      <c r="B30" s="10">
        <v>183763</v>
      </c>
      <c r="C30" s="10">
        <v>28</v>
      </c>
      <c r="D30" s="10" t="s">
        <v>4152</v>
      </c>
      <c r="E30" s="10"/>
      <c r="F30" s="10"/>
      <c r="G30" s="87" t="str">
        <f>IF(OR(Table2[[#This Row],[SAM Improvement]]="",Table2[[#This Row],[Current Total FG QTY]]=""),"",(Table2[[#This Row],[SAM Improvement]]*Table2[[#This Row],[Current Total FG QTY]])/15)</f>
        <v/>
      </c>
      <c r="H30" s="85">
        <f>Table2[[#This Row],[Current Total FG QTY]]*Table2[[#This Row],[SAM Improvement]]*$U$7</f>
        <v>0</v>
      </c>
      <c r="I30" s="42"/>
      <c r="J30" s="10"/>
      <c r="K30" s="38"/>
      <c r="L30" s="38"/>
    </row>
    <row r="31" spans="1:12">
      <c r="A31" s="10" t="s">
        <v>409</v>
      </c>
      <c r="B31" s="10">
        <v>176876</v>
      </c>
      <c r="C31" s="10">
        <v>29</v>
      </c>
      <c r="D31" s="10" t="s">
        <v>4152</v>
      </c>
      <c r="E31" s="10"/>
      <c r="F31" s="10"/>
      <c r="G31" s="87" t="str">
        <f>IF(OR(Table2[[#This Row],[SAM Improvement]]="",Table2[[#This Row],[Current Total FG QTY]]=""),"",(Table2[[#This Row],[SAM Improvement]]*Table2[[#This Row],[Current Total FG QTY]])/15)</f>
        <v/>
      </c>
      <c r="H31" s="8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3109</v>
      </c>
      <c r="B32" s="10">
        <v>154409</v>
      </c>
      <c r="C32" s="10">
        <v>30</v>
      </c>
      <c r="D32" s="10" t="s">
        <v>4152</v>
      </c>
      <c r="E32" s="10"/>
      <c r="F32" s="10"/>
      <c r="G32" s="87" t="str">
        <f>IF(OR(Table2[[#This Row],[SAM Improvement]]="",Table2[[#This Row],[Current Total FG QTY]]=""),"",(Table2[[#This Row],[SAM Improvement]]*Table2[[#This Row],[Current Total FG QTY]])/15)</f>
        <v/>
      </c>
      <c r="H32" s="8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1512</v>
      </c>
      <c r="B33" s="10">
        <v>149769</v>
      </c>
      <c r="C33" s="10">
        <v>31</v>
      </c>
      <c r="D33" s="10" t="s">
        <v>4152</v>
      </c>
      <c r="E33" s="10"/>
      <c r="F33" s="10"/>
      <c r="G33" s="87" t="str">
        <f>IF(OR(Table2[[#This Row],[SAM Improvement]]="",Table2[[#This Row],[Current Total FG QTY]]=""),"",(Table2[[#This Row],[SAM Improvement]]*Table2[[#This Row],[Current Total FG QTY]])/15)</f>
        <v/>
      </c>
      <c r="H33" s="8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1012</v>
      </c>
      <c r="B34" s="10">
        <v>147800</v>
      </c>
      <c r="C34" s="10">
        <v>32</v>
      </c>
      <c r="D34" s="10" t="s">
        <v>4152</v>
      </c>
      <c r="E34" s="10"/>
      <c r="F34" s="10"/>
      <c r="G34" s="87" t="str">
        <f>IF(OR(Table2[[#This Row],[SAM Improvement]]="",Table2[[#This Row],[Current Total FG QTY]]=""),"",(Table2[[#This Row],[SAM Improvement]]*Table2[[#This Row],[Current Total FG QTY]])/15)</f>
        <v/>
      </c>
      <c r="H34" s="8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142607</v>
      </c>
      <c r="C35" s="10">
        <v>33</v>
      </c>
      <c r="D35" s="10" t="s">
        <v>4152</v>
      </c>
      <c r="E35" s="10"/>
      <c r="F35" s="10"/>
      <c r="G35" s="87" t="str">
        <f>IF(OR(Table2[[#This Row],[SAM Improvement]]="",Table2[[#This Row],[Current Total FG QTY]]=""),"",(Table2[[#This Row],[SAM Improvement]]*Table2[[#This Row],[Current Total FG QTY]])/15)</f>
        <v/>
      </c>
      <c r="H35" s="8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135484</v>
      </c>
      <c r="C36" s="10">
        <v>34</v>
      </c>
      <c r="D36" s="10" t="s">
        <v>4152</v>
      </c>
      <c r="E36" s="10"/>
      <c r="F36" s="10"/>
      <c r="G36" s="87" t="str">
        <f>IF(OR(Table2[[#This Row],[SAM Improvement]]="",Table2[[#This Row],[Current Total FG QTY]]=""),"",(Table2[[#This Row],[SAM Improvement]]*Table2[[#This Row],[Current Total FG QTY]])/15)</f>
        <v/>
      </c>
      <c r="H36" s="8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578</v>
      </c>
      <c r="B37" s="10">
        <v>134748</v>
      </c>
      <c r="C37" s="10">
        <v>35</v>
      </c>
      <c r="D37" s="10" t="s">
        <v>4152</v>
      </c>
      <c r="E37" s="10"/>
      <c r="F37" s="10"/>
      <c r="G37" s="87" t="str">
        <f>IF(OR(Table2[[#This Row],[SAM Improvement]]="",Table2[[#This Row],[Current Total FG QTY]]=""),"",(Table2[[#This Row],[SAM Improvement]]*Table2[[#This Row],[Current Total FG QTY]])/15)</f>
        <v/>
      </c>
      <c r="H37" s="8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210</v>
      </c>
      <c r="B38" s="10">
        <v>132983</v>
      </c>
      <c r="C38" s="10">
        <v>36</v>
      </c>
      <c r="D38" s="10" t="s">
        <v>4152</v>
      </c>
      <c r="E38" s="10"/>
      <c r="F38" s="10"/>
      <c r="G38" s="87" t="str">
        <f>IF(OR(Table2[[#This Row],[SAM Improvement]]="",Table2[[#This Row],[Current Total FG QTY]]=""),"",(Table2[[#This Row],[SAM Improvement]]*Table2[[#This Row],[Current Total FG QTY]])/15)</f>
        <v/>
      </c>
      <c r="H38" s="8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1780</v>
      </c>
      <c r="B39" s="10">
        <v>132301</v>
      </c>
      <c r="C39" s="10">
        <v>37</v>
      </c>
      <c r="D39" s="10" t="s">
        <v>4152</v>
      </c>
      <c r="E39" s="10"/>
      <c r="F39" s="10"/>
      <c r="G39" s="87" t="str">
        <f>IF(OR(Table2[[#This Row],[SAM Improvement]]="",Table2[[#This Row],[Current Total FG QTY]]=""),"",(Table2[[#This Row],[SAM Improvement]]*Table2[[#This Row],[Current Total FG QTY]])/15)</f>
        <v/>
      </c>
      <c r="H39" s="8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1243</v>
      </c>
      <c r="B40" s="10">
        <v>132131</v>
      </c>
      <c r="C40" s="10">
        <v>38</v>
      </c>
      <c r="D40" s="10" t="s">
        <v>4152</v>
      </c>
      <c r="E40" s="10"/>
      <c r="F40" s="10"/>
      <c r="G40" s="87" t="str">
        <f>IF(OR(Table2[[#This Row],[SAM Improvement]]="",Table2[[#This Row],[Current Total FG QTY]]=""),"",(Table2[[#This Row],[SAM Improvement]]*Table2[[#This Row],[Current Total FG QTY]])/15)</f>
        <v/>
      </c>
      <c r="H40" s="8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736</v>
      </c>
      <c r="B41" s="10">
        <v>131345</v>
      </c>
      <c r="C41" s="10">
        <v>39</v>
      </c>
      <c r="D41" s="10" t="s">
        <v>4152</v>
      </c>
      <c r="E41" s="10"/>
      <c r="F41" s="10"/>
      <c r="G41" s="87" t="str">
        <f>IF(OR(Table2[[#This Row],[SAM Improvement]]="",Table2[[#This Row],[Current Total FG QTY]]=""),"",(Table2[[#This Row],[SAM Improvement]]*Table2[[#This Row],[Current Total FG QTY]])/15)</f>
        <v/>
      </c>
      <c r="H41" s="8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430</v>
      </c>
      <c r="B42" s="10">
        <v>130503</v>
      </c>
      <c r="C42" s="10">
        <v>40</v>
      </c>
      <c r="D42" s="10" t="s">
        <v>4152</v>
      </c>
      <c r="E42" s="10"/>
      <c r="F42" s="10"/>
      <c r="G42" s="87" t="str">
        <f>IF(OR(Table2[[#This Row],[SAM Improvement]]="",Table2[[#This Row],[Current Total FG QTY]]=""),"",(Table2[[#This Row],[SAM Improvement]]*Table2[[#This Row],[Current Total FG QTY]])/15)</f>
        <v/>
      </c>
      <c r="H42" s="8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324</v>
      </c>
      <c r="B43" s="10">
        <v>126914</v>
      </c>
      <c r="C43" s="10">
        <v>41</v>
      </c>
      <c r="D43" s="10" t="s">
        <v>4152</v>
      </c>
      <c r="E43" s="10"/>
      <c r="F43" s="10"/>
      <c r="G43" s="87" t="str">
        <f>IF(OR(Table2[[#This Row],[SAM Improvement]]="",Table2[[#This Row],[Current Total FG QTY]]=""),"",(Table2[[#This Row],[SAM Improvement]]*Table2[[#This Row],[Current Total FG QTY]])/15)</f>
        <v/>
      </c>
      <c r="H43" s="8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946</v>
      </c>
      <c r="B44" s="10">
        <v>125681</v>
      </c>
      <c r="C44" s="10">
        <v>42</v>
      </c>
      <c r="D44" s="10" t="s">
        <v>4152</v>
      </c>
      <c r="E44" s="10"/>
      <c r="F44" s="10"/>
      <c r="G44" s="87" t="str">
        <f>IF(OR(Table2[[#This Row],[SAM Improvement]]="",Table2[[#This Row],[Current Total FG QTY]]=""),"",(Table2[[#This Row],[SAM Improvement]]*Table2[[#This Row],[Current Total FG QTY]])/15)</f>
        <v/>
      </c>
      <c r="H44" s="8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2114</v>
      </c>
      <c r="B45" s="10">
        <v>122818</v>
      </c>
      <c r="C45" s="10">
        <v>43</v>
      </c>
      <c r="D45" s="10" t="s">
        <v>4152</v>
      </c>
      <c r="E45" s="10"/>
      <c r="F45" s="10"/>
      <c r="G45" s="87" t="str">
        <f>IF(OR(Table2[[#This Row],[SAM Improvement]]="",Table2[[#This Row],[Current Total FG QTY]]=""),"",(Table2[[#This Row],[SAM Improvement]]*Table2[[#This Row],[Current Total FG QTY]])/15)</f>
        <v/>
      </c>
      <c r="H45" s="8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22</v>
      </c>
      <c r="B46" s="10">
        <v>121788</v>
      </c>
      <c r="C46" s="10">
        <v>44</v>
      </c>
      <c r="D46" s="10" t="s">
        <v>4152</v>
      </c>
      <c r="E46" s="10"/>
      <c r="F46" s="10"/>
      <c r="G46" s="87" t="str">
        <f>IF(OR(Table2[[#This Row],[SAM Improvement]]="",Table2[[#This Row],[Current Total FG QTY]]=""),"",(Table2[[#This Row],[SAM Improvement]]*Table2[[#This Row],[Current Total FG QTY]])/15)</f>
        <v/>
      </c>
      <c r="H46" s="8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1002</v>
      </c>
      <c r="B47" s="10">
        <v>119025</v>
      </c>
      <c r="C47" s="10">
        <v>45</v>
      </c>
      <c r="D47" s="10" t="s">
        <v>4152</v>
      </c>
      <c r="E47" s="10"/>
      <c r="F47" s="10"/>
      <c r="G47" s="87" t="str">
        <f>IF(OR(Table2[[#This Row],[SAM Improvement]]="",Table2[[#This Row],[Current Total FG QTY]]=""),"",(Table2[[#This Row],[SAM Improvement]]*Table2[[#This Row],[Current Total FG QTY]])/15)</f>
        <v/>
      </c>
      <c r="H47" s="8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1508</v>
      </c>
      <c r="B48" s="10">
        <v>112884</v>
      </c>
      <c r="C48" s="10">
        <v>46</v>
      </c>
      <c r="D48" s="10" t="s">
        <v>4152</v>
      </c>
      <c r="E48" s="10"/>
      <c r="F48" s="10"/>
      <c r="G48" s="87" t="str">
        <f>IF(OR(Table2[[#This Row],[SAM Improvement]]="",Table2[[#This Row],[Current Total FG QTY]]=""),"",(Table2[[#This Row],[SAM Improvement]]*Table2[[#This Row],[Current Total FG QTY]])/15)</f>
        <v/>
      </c>
      <c r="H48" s="8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2112</v>
      </c>
      <c r="B49" s="10">
        <v>106531</v>
      </c>
      <c r="C49" s="10">
        <v>47</v>
      </c>
      <c r="D49" s="10" t="s">
        <v>4152</v>
      </c>
      <c r="E49" s="10"/>
      <c r="F49" s="10"/>
      <c r="G49" s="87" t="str">
        <f>IF(OR(Table2[[#This Row],[SAM Improvement]]="",Table2[[#This Row],[Current Total FG QTY]]=""),"",(Table2[[#This Row],[SAM Improvement]]*Table2[[#This Row],[Current Total FG QTY]])/15)</f>
        <v/>
      </c>
      <c r="H49" s="8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509</v>
      </c>
      <c r="B50" s="10">
        <v>105898</v>
      </c>
      <c r="C50" s="10">
        <v>48</v>
      </c>
      <c r="D50" s="10" t="s">
        <v>4152</v>
      </c>
      <c r="E50" s="10"/>
      <c r="F50" s="10"/>
      <c r="G50" s="87" t="str">
        <f>IF(OR(Table2[[#This Row],[SAM Improvement]]="",Table2[[#This Row],[Current Total FG QTY]]=""),"",(Table2[[#This Row],[SAM Improvement]]*Table2[[#This Row],[Current Total FG QTY]])/15)</f>
        <v/>
      </c>
      <c r="H50" s="8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2231</v>
      </c>
      <c r="B51" s="10">
        <v>105896</v>
      </c>
      <c r="C51" s="10">
        <v>49</v>
      </c>
      <c r="D51" s="10" t="s">
        <v>4152</v>
      </c>
      <c r="E51" s="10"/>
      <c r="F51" s="10"/>
      <c r="G51" s="87" t="str">
        <f>IF(OR(Table2[[#This Row],[SAM Improvement]]="",Table2[[#This Row],[Current Total FG QTY]]=""),"",(Table2[[#This Row],[SAM Improvement]]*Table2[[#This Row],[Current Total FG QTY]])/15)</f>
        <v/>
      </c>
      <c r="H51" s="8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1042</v>
      </c>
      <c r="B52" s="10">
        <v>102564</v>
      </c>
      <c r="C52" s="10">
        <v>50</v>
      </c>
      <c r="D52" s="10" t="s">
        <v>4152</v>
      </c>
      <c r="E52" s="10"/>
      <c r="F52" s="10"/>
      <c r="G52" s="87" t="str">
        <f>IF(OR(Table2[[#This Row],[SAM Improvement]]="",Table2[[#This Row],[Current Total FG QTY]]=""),"",(Table2[[#This Row],[SAM Improvement]]*Table2[[#This Row],[Current Total FG QTY]])/15)</f>
        <v/>
      </c>
      <c r="H52" s="8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99750</v>
      </c>
      <c r="C53" s="10">
        <v>51</v>
      </c>
      <c r="D53" s="10" t="s">
        <v>4152</v>
      </c>
      <c r="E53" s="10"/>
      <c r="F53" s="10"/>
      <c r="G53" s="87" t="str">
        <f>IF(OR(Table2[[#This Row],[SAM Improvement]]="",Table2[[#This Row],[Current Total FG QTY]]=""),"",(Table2[[#This Row],[SAM Improvement]]*Table2[[#This Row],[Current Total FG QTY]])/15)</f>
        <v/>
      </c>
      <c r="H53" s="8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834</v>
      </c>
      <c r="B54" s="10">
        <v>97568</v>
      </c>
      <c r="C54" s="10">
        <v>52</v>
      </c>
      <c r="D54" s="10" t="s">
        <v>4152</v>
      </c>
      <c r="E54" s="10"/>
      <c r="F54" s="10"/>
      <c r="G54" s="87" t="str">
        <f>IF(OR(Table2[[#This Row],[SAM Improvement]]="",Table2[[#This Row],[Current Total FG QTY]]=""),"",(Table2[[#This Row],[SAM Improvement]]*Table2[[#This Row],[Current Total FG QTY]])/15)</f>
        <v/>
      </c>
      <c r="H54" s="8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1952</v>
      </c>
      <c r="B55" s="10">
        <v>97449</v>
      </c>
      <c r="C55" s="10">
        <v>53</v>
      </c>
      <c r="D55" s="10" t="s">
        <v>4152</v>
      </c>
      <c r="E55" s="10"/>
      <c r="F55" s="10"/>
      <c r="G55" s="87" t="str">
        <f>IF(OR(Table2[[#This Row],[SAM Improvement]]="",Table2[[#This Row],[Current Total FG QTY]]=""),"",(Table2[[#This Row],[SAM Improvement]]*Table2[[#This Row],[Current Total FG QTY]])/15)</f>
        <v/>
      </c>
      <c r="H55" s="8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843</v>
      </c>
      <c r="B56" s="10">
        <v>86994</v>
      </c>
      <c r="C56" s="10">
        <v>54</v>
      </c>
      <c r="D56" s="10" t="s">
        <v>4152</v>
      </c>
      <c r="E56" s="10"/>
      <c r="F56" s="10"/>
      <c r="G56" s="87" t="str">
        <f>IF(OR(Table2[[#This Row],[SAM Improvement]]="",Table2[[#This Row],[Current Total FG QTY]]=""),"",(Table2[[#This Row],[SAM Improvement]]*Table2[[#This Row],[Current Total FG QTY]])/15)</f>
        <v/>
      </c>
      <c r="H56" s="85">
        <f>Table2[[#This Row],[Current Total FG QTY]]*Table2[[#This Row],[SAM Improvement]]*$U$7</f>
        <v>0</v>
      </c>
      <c r="I56" s="42"/>
      <c r="J56" s="10"/>
      <c r="K56" s="38"/>
      <c r="L56" s="38"/>
    </row>
    <row r="57" spans="1:12">
      <c r="A57" s="10" t="s">
        <v>293</v>
      </c>
      <c r="B57" s="10">
        <v>84530</v>
      </c>
      <c r="C57" s="10">
        <v>55</v>
      </c>
      <c r="D57" s="10" t="s">
        <v>4152</v>
      </c>
      <c r="E57" s="10"/>
      <c r="F57" s="10"/>
      <c r="G57" s="87" t="str">
        <f>IF(OR(Table2[[#This Row],[SAM Improvement]]="",Table2[[#This Row],[Current Total FG QTY]]=""),"",(Table2[[#This Row],[SAM Improvement]]*Table2[[#This Row],[Current Total FG QTY]])/15)</f>
        <v/>
      </c>
      <c r="H57" s="8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2100</v>
      </c>
      <c r="B58" s="10">
        <v>83326</v>
      </c>
      <c r="C58" s="10">
        <v>56</v>
      </c>
      <c r="D58" s="10" t="s">
        <v>4152</v>
      </c>
      <c r="E58" s="10"/>
      <c r="F58" s="10"/>
      <c r="G58" s="87" t="str">
        <f>IF(OR(Table2[[#This Row],[SAM Improvement]]="",Table2[[#This Row],[Current Total FG QTY]]=""),"",(Table2[[#This Row],[SAM Improvement]]*Table2[[#This Row],[Current Total FG QTY]])/15)</f>
        <v/>
      </c>
      <c r="H58" s="8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406</v>
      </c>
      <c r="B59" s="10">
        <v>81762</v>
      </c>
      <c r="C59" s="10">
        <v>57</v>
      </c>
      <c r="D59" s="10" t="s">
        <v>4152</v>
      </c>
      <c r="E59" s="10"/>
      <c r="F59" s="10"/>
      <c r="G59" s="87" t="str">
        <f>IF(OR(Table2[[#This Row],[SAM Improvement]]="",Table2[[#This Row],[Current Total FG QTY]]=""),"",(Table2[[#This Row],[SAM Improvement]]*Table2[[#This Row],[Current Total FG QTY]])/15)</f>
        <v/>
      </c>
      <c r="H59" s="85">
        <f>Table2[[#This Row],[Current Total FG QTY]]*Table2[[#This Row],[SAM Improvement]]*$U$7</f>
        <v>0</v>
      </c>
      <c r="I59" s="42"/>
      <c r="J59" s="10"/>
      <c r="K59" s="38"/>
      <c r="L59" s="38"/>
    </row>
    <row r="60" spans="1:12" hidden="1">
      <c r="A60" s="10" t="s">
        <v>117</v>
      </c>
      <c r="B60" s="10">
        <v>80986</v>
      </c>
      <c r="C60" s="10">
        <v>58</v>
      </c>
      <c r="D60" s="10" t="s">
        <v>4152</v>
      </c>
      <c r="E60" s="10">
        <v>0</v>
      </c>
      <c r="F60" s="10" t="s">
        <v>4159</v>
      </c>
      <c r="G60" s="87">
        <f>IF(OR(Table2[[#This Row],[SAM Improvement]]="",Table2[[#This Row],[Current Total FG QTY]]=""),"",(Table2[[#This Row],[SAM Improvement]]*Table2[[#This Row],[Current Total FG QTY]])/15)</f>
        <v>0</v>
      </c>
      <c r="H60" s="85">
        <f>Table2[[#This Row],[Current Total FG QTY]]*Table2[[#This Row],[SAM Improvement]]*$U$7</f>
        <v>0</v>
      </c>
      <c r="I60" s="42" t="s">
        <v>4152</v>
      </c>
      <c r="J60" s="10" t="s">
        <v>4149</v>
      </c>
      <c r="K60" s="38"/>
      <c r="L60" s="38"/>
    </row>
    <row r="61" spans="1:12">
      <c r="A61" s="10" t="s">
        <v>931</v>
      </c>
      <c r="B61" s="10">
        <v>80127</v>
      </c>
      <c r="C61" s="10">
        <v>59</v>
      </c>
      <c r="D61" s="10" t="s">
        <v>4152</v>
      </c>
      <c r="E61" s="10"/>
      <c r="F61" s="10"/>
      <c r="G61" s="87" t="str">
        <f>IF(OR(Table2[[#This Row],[SAM Improvement]]="",Table2[[#This Row],[Current Total FG QTY]]=""),"",(Table2[[#This Row],[SAM Improvement]]*Table2[[#This Row],[Current Total FG QTY]])/15)</f>
        <v/>
      </c>
      <c r="H61" s="8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2767</v>
      </c>
      <c r="B62" s="10">
        <v>80127</v>
      </c>
      <c r="C62" s="10">
        <v>60</v>
      </c>
      <c r="D62" s="10" t="s">
        <v>4152</v>
      </c>
      <c r="E62" s="10"/>
      <c r="F62" s="10"/>
      <c r="G62" s="87" t="str">
        <f>IF(OR(Table2[[#This Row],[SAM Improvement]]="",Table2[[#This Row],[Current Total FG QTY]]=""),"",(Table2[[#This Row],[SAM Improvement]]*Table2[[#This Row],[Current Total FG QTY]])/15)</f>
        <v/>
      </c>
      <c r="H62" s="8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929</v>
      </c>
      <c r="B63" s="10">
        <v>79672</v>
      </c>
      <c r="C63" s="10">
        <v>61</v>
      </c>
      <c r="D63" s="10" t="s">
        <v>4152</v>
      </c>
      <c r="E63" s="10"/>
      <c r="F63" s="10"/>
      <c r="G63" s="87" t="str">
        <f>IF(OR(Table2[[#This Row],[SAM Improvement]]="",Table2[[#This Row],[Current Total FG QTY]]=""),"",(Table2[[#This Row],[SAM Improvement]]*Table2[[#This Row],[Current Total FG QTY]])/15)</f>
        <v/>
      </c>
      <c r="H63" s="8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1468</v>
      </c>
      <c r="B64" s="10">
        <v>76034</v>
      </c>
      <c r="C64" s="10">
        <v>62</v>
      </c>
      <c r="D64" s="10" t="s">
        <v>4152</v>
      </c>
      <c r="E64" s="10"/>
      <c r="F64" s="10"/>
      <c r="G64" s="87" t="str">
        <f>IF(OR(Table2[[#This Row],[SAM Improvement]]="",Table2[[#This Row],[Current Total FG QTY]]=""),"",(Table2[[#This Row],[SAM Improvement]]*Table2[[#This Row],[Current Total FG QTY]])/15)</f>
        <v/>
      </c>
      <c r="H64" s="8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1401</v>
      </c>
      <c r="B65" s="10">
        <v>74892</v>
      </c>
      <c r="C65" s="10">
        <v>63</v>
      </c>
      <c r="D65" s="10" t="s">
        <v>4152</v>
      </c>
      <c r="E65" s="10"/>
      <c r="F65" s="10"/>
      <c r="G65" s="87" t="str">
        <f>IF(OR(Table2[[#This Row],[SAM Improvement]]="",Table2[[#This Row],[Current Total FG QTY]]=""),"",(Table2[[#This Row],[SAM Improvement]]*Table2[[#This Row],[Current Total FG QTY]])/15)</f>
        <v/>
      </c>
      <c r="H65" s="8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988</v>
      </c>
      <c r="B66" s="10">
        <v>71489</v>
      </c>
      <c r="C66" s="10">
        <v>64</v>
      </c>
      <c r="D66" s="10" t="s">
        <v>4152</v>
      </c>
      <c r="E66" s="10"/>
      <c r="F66" s="10"/>
      <c r="G66" s="87" t="str">
        <f>IF(OR(Table2[[#This Row],[SAM Improvement]]="",Table2[[#This Row],[Current Total FG QTY]]=""),"",(Table2[[#This Row],[SAM Improvement]]*Table2[[#This Row],[Current Total FG QTY]])/15)</f>
        <v/>
      </c>
      <c r="H66" s="8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3559</v>
      </c>
      <c r="B67" s="10">
        <v>70215</v>
      </c>
      <c r="C67" s="10">
        <v>65</v>
      </c>
      <c r="D67" s="10" t="s">
        <v>4152</v>
      </c>
      <c r="E67" s="10"/>
      <c r="F67" s="10"/>
      <c r="G67" s="87" t="str">
        <f>IF(OR(Table2[[#This Row],[SAM Improvement]]="",Table2[[#This Row],[Current Total FG QTY]]=""),"",(Table2[[#This Row],[SAM Improvement]]*Table2[[#This Row],[Current Total FG QTY]])/15)</f>
        <v/>
      </c>
      <c r="H67" s="8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2748</v>
      </c>
      <c r="B68" s="10">
        <v>68569</v>
      </c>
      <c r="C68" s="10">
        <v>66</v>
      </c>
      <c r="D68" s="10" t="s">
        <v>4152</v>
      </c>
      <c r="E68" s="10"/>
      <c r="F68" s="10"/>
      <c r="G68" s="87" t="str">
        <f>IF(OR(Table2[[#This Row],[SAM Improvement]]="",Table2[[#This Row],[Current Total FG QTY]]=""),"",(Table2[[#This Row],[SAM Improvement]]*Table2[[#This Row],[Current Total FG QTY]])/15)</f>
        <v/>
      </c>
      <c r="H68" s="8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66870</v>
      </c>
      <c r="C69" s="10">
        <v>67</v>
      </c>
      <c r="D69" s="10" t="s">
        <v>4152</v>
      </c>
      <c r="E69" s="10"/>
      <c r="F69" s="10"/>
      <c r="G69" s="87" t="str">
        <f>IF(OR(Table2[[#This Row],[SAM Improvement]]="",Table2[[#This Row],[Current Total FG QTY]]=""),"",(Table2[[#This Row],[SAM Improvement]]*Table2[[#This Row],[Current Total FG QTY]])/15)</f>
        <v/>
      </c>
      <c r="H69" s="8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1940</v>
      </c>
      <c r="B70" s="10">
        <v>65290</v>
      </c>
      <c r="C70" s="10">
        <v>68</v>
      </c>
      <c r="D70" s="10" t="s">
        <v>4152</v>
      </c>
      <c r="E70" s="10"/>
      <c r="F70" s="10"/>
      <c r="G70" s="87" t="str">
        <f>IF(OR(Table2[[#This Row],[SAM Improvement]]="",Table2[[#This Row],[Current Total FG QTY]]=""),"",(Table2[[#This Row],[SAM Improvement]]*Table2[[#This Row],[Current Total FG QTY]])/15)</f>
        <v/>
      </c>
      <c r="H70" s="8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16</v>
      </c>
      <c r="B71" s="10">
        <v>60757</v>
      </c>
      <c r="C71" s="10">
        <v>69</v>
      </c>
      <c r="D71" s="10" t="s">
        <v>4152</v>
      </c>
      <c r="E71" s="10"/>
      <c r="F71" s="10"/>
      <c r="G71" s="87" t="str">
        <f>IF(OR(Table2[[#This Row],[SAM Improvement]]="",Table2[[#This Row],[Current Total FG QTY]]=""),"",(Table2[[#This Row],[SAM Improvement]]*Table2[[#This Row],[Current Total FG QTY]])/15)</f>
        <v/>
      </c>
      <c r="H71" s="8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254</v>
      </c>
      <c r="B72" s="10">
        <v>60654</v>
      </c>
      <c r="C72" s="10">
        <v>70</v>
      </c>
      <c r="D72" s="10" t="s">
        <v>4152</v>
      </c>
      <c r="E72" s="10"/>
      <c r="F72" s="10"/>
      <c r="G72" s="87" t="str">
        <f>IF(OR(Table2[[#This Row],[SAM Improvement]]="",Table2[[#This Row],[Current Total FG QTY]]=""),"",(Table2[[#This Row],[SAM Improvement]]*Table2[[#This Row],[Current Total FG QTY]])/15)</f>
        <v/>
      </c>
      <c r="H72" s="8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2332</v>
      </c>
      <c r="B73" s="10">
        <v>60178</v>
      </c>
      <c r="C73" s="10">
        <v>71</v>
      </c>
      <c r="D73" s="10" t="s">
        <v>4152</v>
      </c>
      <c r="E73" s="10"/>
      <c r="F73" s="10"/>
      <c r="G73" s="87" t="str">
        <f>IF(OR(Table2[[#This Row],[SAM Improvement]]="",Table2[[#This Row],[Current Total FG QTY]]=""),"",(Table2[[#This Row],[SAM Improvement]]*Table2[[#This Row],[Current Total FG QTY]])/15)</f>
        <v/>
      </c>
      <c r="H73" s="8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467</v>
      </c>
      <c r="B74" s="10">
        <v>59217</v>
      </c>
      <c r="C74" s="10">
        <v>72</v>
      </c>
      <c r="D74" s="10" t="s">
        <v>4152</v>
      </c>
      <c r="E74" s="10"/>
      <c r="F74" s="10"/>
      <c r="G74" s="87" t="str">
        <f>IF(OR(Table2[[#This Row],[SAM Improvement]]="",Table2[[#This Row],[Current Total FG QTY]]=""),"",(Table2[[#This Row],[SAM Improvement]]*Table2[[#This Row],[Current Total FG QTY]])/15)</f>
        <v/>
      </c>
      <c r="H74" s="8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2037</v>
      </c>
      <c r="B75" s="10">
        <v>58480</v>
      </c>
      <c r="C75" s="10">
        <v>73</v>
      </c>
      <c r="D75" s="10" t="s">
        <v>4152</v>
      </c>
      <c r="E75" s="10"/>
      <c r="F75" s="10"/>
      <c r="G75" s="87" t="str">
        <f>IF(OR(Table2[[#This Row],[SAM Improvement]]="",Table2[[#This Row],[Current Total FG QTY]]=""),"",(Table2[[#This Row],[SAM Improvement]]*Table2[[#This Row],[Current Total FG QTY]])/15)</f>
        <v/>
      </c>
      <c r="H75" s="8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318</v>
      </c>
      <c r="B76" s="10">
        <v>57738</v>
      </c>
      <c r="C76" s="10">
        <v>74</v>
      </c>
      <c r="D76" s="10" t="s">
        <v>4152</v>
      </c>
      <c r="E76" s="10"/>
      <c r="F76" s="10"/>
      <c r="G76" s="87" t="str">
        <f>IF(OR(Table2[[#This Row],[SAM Improvement]]="",Table2[[#This Row],[Current Total FG QTY]]=""),"",(Table2[[#This Row],[SAM Improvement]]*Table2[[#This Row],[Current Total FG QTY]])/15)</f>
        <v/>
      </c>
      <c r="H76" s="8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1278</v>
      </c>
      <c r="B77" s="10">
        <v>56919</v>
      </c>
      <c r="C77" s="10">
        <v>75</v>
      </c>
      <c r="D77" s="10" t="s">
        <v>4152</v>
      </c>
      <c r="E77" s="10"/>
      <c r="F77" s="10"/>
      <c r="G77" s="87" t="str">
        <f>IF(OR(Table2[[#This Row],[SAM Improvement]]="",Table2[[#This Row],[Current Total FG QTY]]=""),"",(Table2[[#This Row],[SAM Improvement]]*Table2[[#This Row],[Current Total FG QTY]])/15)</f>
        <v/>
      </c>
      <c r="H77" s="8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905</v>
      </c>
      <c r="B78" s="10">
        <v>56039</v>
      </c>
      <c r="C78" s="10">
        <v>76</v>
      </c>
      <c r="D78" s="10" t="s">
        <v>4152</v>
      </c>
      <c r="E78" s="10"/>
      <c r="F78" s="10"/>
      <c r="G78" s="87" t="str">
        <f>IF(OR(Table2[[#This Row],[SAM Improvement]]="",Table2[[#This Row],[Current Total FG QTY]]=""),"",(Table2[[#This Row],[SAM Improvement]]*Table2[[#This Row],[Current Total FG QTY]])/15)</f>
        <v/>
      </c>
      <c r="H78" s="8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623</v>
      </c>
      <c r="B79" s="10">
        <v>54651</v>
      </c>
      <c r="C79" s="10">
        <v>77</v>
      </c>
      <c r="D79" s="10" t="s">
        <v>4152</v>
      </c>
      <c r="E79" s="10"/>
      <c r="F79" s="10"/>
      <c r="G79" s="87" t="str">
        <f>IF(OR(Table2[[#This Row],[SAM Improvement]]="",Table2[[#This Row],[Current Total FG QTY]]=""),"",(Table2[[#This Row],[SAM Improvement]]*Table2[[#This Row],[Current Total FG QTY]])/15)</f>
        <v/>
      </c>
      <c r="H79" s="8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165</v>
      </c>
      <c r="B80" s="10">
        <v>54199</v>
      </c>
      <c r="C80" s="10">
        <v>78</v>
      </c>
      <c r="D80" s="10" t="s">
        <v>4152</v>
      </c>
      <c r="E80" s="10"/>
      <c r="F80" s="10"/>
      <c r="G80" s="87" t="str">
        <f>IF(OR(Table2[[#This Row],[SAM Improvement]]="",Table2[[#This Row],[Current Total FG QTY]]=""),"",(Table2[[#This Row],[SAM Improvement]]*Table2[[#This Row],[Current Total FG QTY]])/15)</f>
        <v/>
      </c>
      <c r="H80" s="8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2626</v>
      </c>
      <c r="B81" s="10">
        <v>52818</v>
      </c>
      <c r="C81" s="10">
        <v>79</v>
      </c>
      <c r="D81" s="10" t="s">
        <v>4152</v>
      </c>
      <c r="E81" s="10"/>
      <c r="F81" s="10"/>
      <c r="G81" s="87" t="str">
        <f>IF(OR(Table2[[#This Row],[SAM Improvement]]="",Table2[[#This Row],[Current Total FG QTY]]=""),"",(Table2[[#This Row],[SAM Improvement]]*Table2[[#This Row],[Current Total FG QTY]])/15)</f>
        <v/>
      </c>
      <c r="H81" s="8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2628</v>
      </c>
      <c r="B82" s="10">
        <v>52818</v>
      </c>
      <c r="C82" s="10">
        <v>80</v>
      </c>
      <c r="D82" s="10" t="s">
        <v>4152</v>
      </c>
      <c r="E82" s="10"/>
      <c r="F82" s="10"/>
      <c r="G82" s="87" t="str">
        <f>IF(OR(Table2[[#This Row],[SAM Improvement]]="",Table2[[#This Row],[Current Total FG QTY]]=""),"",(Table2[[#This Row],[SAM Improvement]]*Table2[[#This Row],[Current Total FG QTY]])/15)</f>
        <v/>
      </c>
      <c r="H82" s="8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813</v>
      </c>
      <c r="B83" s="10">
        <v>51265</v>
      </c>
      <c r="C83" s="10">
        <v>81</v>
      </c>
      <c r="D83" s="10" t="s">
        <v>4152</v>
      </c>
      <c r="E83" s="10"/>
      <c r="F83" s="10"/>
      <c r="G83" s="87" t="str">
        <f>IF(OR(Table2[[#This Row],[SAM Improvement]]="",Table2[[#This Row],[Current Total FG QTY]]=""),"",(Table2[[#This Row],[SAM Improvement]]*Table2[[#This Row],[Current Total FG QTY]])/15)</f>
        <v/>
      </c>
      <c r="H83" s="8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4152</v>
      </c>
      <c r="E84" s="10"/>
      <c r="F84" s="10"/>
      <c r="G84" s="87" t="str">
        <f>IF(OR(Table2[[#This Row],[SAM Improvement]]="",Table2[[#This Row],[Current Total FG QTY]]=""),"",(Table2[[#This Row],[SAM Improvement]]*Table2[[#This Row],[Current Total FG QTY]])/15)</f>
        <v/>
      </c>
      <c r="H84" s="8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4152</v>
      </c>
      <c r="E85" s="10"/>
      <c r="F85" s="10"/>
      <c r="G85" s="87" t="str">
        <f>IF(OR(Table2[[#This Row],[SAM Improvement]]="",Table2[[#This Row],[Current Total FG QTY]]=""),"",(Table2[[#This Row],[SAM Improvement]]*Table2[[#This Row],[Current Total FG QTY]])/15)</f>
        <v/>
      </c>
      <c r="H85" s="8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894</v>
      </c>
      <c r="B86" s="10">
        <v>50144</v>
      </c>
      <c r="C86" s="10">
        <v>84</v>
      </c>
      <c r="D86" s="10" t="s">
        <v>4152</v>
      </c>
      <c r="E86" s="10"/>
      <c r="F86" s="10"/>
      <c r="G86" s="87" t="str">
        <f>IF(OR(Table2[[#This Row],[SAM Improvement]]="",Table2[[#This Row],[Current Total FG QTY]]=""),"",(Table2[[#This Row],[SAM Improvement]]*Table2[[#This Row],[Current Total FG QTY]])/15)</f>
        <v/>
      </c>
      <c r="H86" s="8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832</v>
      </c>
      <c r="B87" s="10">
        <v>49044</v>
      </c>
      <c r="C87" s="10">
        <v>85</v>
      </c>
      <c r="D87" s="10" t="s">
        <v>4152</v>
      </c>
      <c r="E87" s="10"/>
      <c r="F87" s="10"/>
      <c r="G87" s="87" t="str">
        <f>IF(OR(Table2[[#This Row],[SAM Improvement]]="",Table2[[#This Row],[Current Total FG QTY]]=""),"",(Table2[[#This Row],[SAM Improvement]]*Table2[[#This Row],[Current Total FG QTY]])/15)</f>
        <v/>
      </c>
      <c r="H87" s="8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830</v>
      </c>
      <c r="B88" s="10">
        <v>49044</v>
      </c>
      <c r="C88" s="10">
        <v>86</v>
      </c>
      <c r="D88" s="10" t="s">
        <v>4152</v>
      </c>
      <c r="E88" s="10"/>
      <c r="F88" s="10"/>
      <c r="G88" s="87" t="str">
        <f>IF(OR(Table2[[#This Row],[SAM Improvement]]="",Table2[[#This Row],[Current Total FG QTY]]=""),"",(Table2[[#This Row],[SAM Improvement]]*Table2[[#This Row],[Current Total FG QTY]])/15)</f>
        <v/>
      </c>
      <c r="H88" s="8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2067</v>
      </c>
      <c r="B89" s="10">
        <v>45316</v>
      </c>
      <c r="C89" s="10">
        <v>87</v>
      </c>
      <c r="D89" s="10" t="s">
        <v>4152</v>
      </c>
      <c r="E89" s="10"/>
      <c r="F89" s="10"/>
      <c r="G89" s="87" t="str">
        <f>IF(OR(Table2[[#This Row],[SAM Improvement]]="",Table2[[#This Row],[Current Total FG QTY]]=""),"",(Table2[[#This Row],[SAM Improvement]]*Table2[[#This Row],[Current Total FG QTY]])/15)</f>
        <v/>
      </c>
      <c r="H89" s="8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1660</v>
      </c>
      <c r="B90" s="10">
        <v>43185</v>
      </c>
      <c r="C90" s="10">
        <v>88</v>
      </c>
      <c r="D90" s="10" t="s">
        <v>4152</v>
      </c>
      <c r="E90" s="10"/>
      <c r="F90" s="10"/>
      <c r="G90" s="87" t="str">
        <f>IF(OR(Table2[[#This Row],[SAM Improvement]]="",Table2[[#This Row],[Current Total FG QTY]]=""),"",(Table2[[#This Row],[SAM Improvement]]*Table2[[#This Row],[Current Total FG QTY]])/15)</f>
        <v/>
      </c>
      <c r="H90" s="8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42</v>
      </c>
      <c r="B91" s="10">
        <v>41652</v>
      </c>
      <c r="C91" s="10">
        <v>89</v>
      </c>
      <c r="D91" s="10" t="s">
        <v>4152</v>
      </c>
      <c r="E91" s="10"/>
      <c r="F91" s="10"/>
      <c r="G91" s="87" t="str">
        <f>IF(OR(Table2[[#This Row],[SAM Improvement]]="",Table2[[#This Row],[Current Total FG QTY]]=""),"",(Table2[[#This Row],[SAM Improvement]]*Table2[[#This Row],[Current Total FG QTY]])/15)</f>
        <v/>
      </c>
      <c r="H91" s="8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619</v>
      </c>
      <c r="B92" s="10">
        <v>39899</v>
      </c>
      <c r="C92" s="10">
        <v>90</v>
      </c>
      <c r="D92" s="10" t="s">
        <v>4152</v>
      </c>
      <c r="E92" s="10"/>
      <c r="F92" s="10"/>
      <c r="G92" s="87" t="str">
        <f>IF(OR(Table2[[#This Row],[SAM Improvement]]="",Table2[[#This Row],[Current Total FG QTY]]=""),"",(Table2[[#This Row],[SAM Improvement]]*Table2[[#This Row],[Current Total FG QTY]])/15)</f>
        <v/>
      </c>
      <c r="H92" s="8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507</v>
      </c>
      <c r="B93" s="10">
        <v>39852</v>
      </c>
      <c r="C93" s="10">
        <v>91</v>
      </c>
      <c r="D93" s="10" t="s">
        <v>4152</v>
      </c>
      <c r="E93" s="10"/>
      <c r="F93" s="10"/>
      <c r="G93" s="87" t="str">
        <f>IF(OR(Table2[[#This Row],[SAM Improvement]]="",Table2[[#This Row],[Current Total FG QTY]]=""),"",(Table2[[#This Row],[SAM Improvement]]*Table2[[#This Row],[Current Total FG QTY]])/15)</f>
        <v/>
      </c>
      <c r="H93" s="8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621</v>
      </c>
      <c r="B94" s="10">
        <v>39347</v>
      </c>
      <c r="C94" s="10">
        <v>92</v>
      </c>
      <c r="D94" s="10" t="s">
        <v>4152</v>
      </c>
      <c r="E94" s="10"/>
      <c r="F94" s="10"/>
      <c r="G94" s="87" t="str">
        <f>IF(OR(Table2[[#This Row],[SAM Improvement]]="",Table2[[#This Row],[Current Total FG QTY]]=""),"",(Table2[[#This Row],[SAM Improvement]]*Table2[[#This Row],[Current Total FG QTY]])/15)</f>
        <v/>
      </c>
      <c r="H94" s="8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1861</v>
      </c>
      <c r="B95" s="10">
        <v>39314</v>
      </c>
      <c r="C95" s="10">
        <v>93</v>
      </c>
      <c r="D95" s="10" t="s">
        <v>4152</v>
      </c>
      <c r="E95" s="10"/>
      <c r="F95" s="10"/>
      <c r="G95" s="87" t="str">
        <f>IF(OR(Table2[[#This Row],[SAM Improvement]]="",Table2[[#This Row],[Current Total FG QTY]]=""),"",(Table2[[#This Row],[SAM Improvement]]*Table2[[#This Row],[Current Total FG QTY]])/15)</f>
        <v/>
      </c>
      <c r="H95" s="8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1062</v>
      </c>
      <c r="B96" s="10">
        <v>37593</v>
      </c>
      <c r="C96" s="10">
        <v>94</v>
      </c>
      <c r="D96" s="10" t="s">
        <v>4152</v>
      </c>
      <c r="E96" s="10"/>
      <c r="F96" s="10"/>
      <c r="G96" s="87" t="str">
        <f>IF(OR(Table2[[#This Row],[SAM Improvement]]="",Table2[[#This Row],[Current Total FG QTY]]=""),"",(Table2[[#This Row],[SAM Improvement]]*Table2[[#This Row],[Current Total FG QTY]])/15)</f>
        <v/>
      </c>
      <c r="H96" s="8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925</v>
      </c>
      <c r="B97" s="10">
        <v>36255</v>
      </c>
      <c r="C97" s="10">
        <v>95</v>
      </c>
      <c r="D97" s="10" t="s">
        <v>4152</v>
      </c>
      <c r="E97" s="10"/>
      <c r="F97" s="10"/>
      <c r="G97" s="87" t="str">
        <f>IF(OR(Table2[[#This Row],[SAM Improvement]]="",Table2[[#This Row],[Current Total FG QTY]]=""),"",(Table2[[#This Row],[SAM Improvement]]*Table2[[#This Row],[Current Total FG QTY]])/15)</f>
        <v/>
      </c>
      <c r="H97" s="8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1356</v>
      </c>
      <c r="B98" s="10">
        <v>35048</v>
      </c>
      <c r="C98" s="10">
        <v>96</v>
      </c>
      <c r="D98" s="10" t="s">
        <v>4152</v>
      </c>
      <c r="E98" s="10"/>
      <c r="F98" s="10"/>
      <c r="G98" s="87" t="str">
        <f>IF(OR(Table2[[#This Row],[SAM Improvement]]="",Table2[[#This Row],[Current Total FG QTY]]=""),"",(Table2[[#This Row],[SAM Improvement]]*Table2[[#This Row],[Current Total FG QTY]])/15)</f>
        <v/>
      </c>
      <c r="H98" s="8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1065</v>
      </c>
      <c r="B99" s="10">
        <v>34942</v>
      </c>
      <c r="C99" s="10">
        <v>97</v>
      </c>
      <c r="D99" s="10" t="s">
        <v>4152</v>
      </c>
      <c r="E99" s="10"/>
      <c r="F99" s="10"/>
      <c r="G99" s="87" t="str">
        <f>IF(OR(Table2[[#This Row],[SAM Improvement]]="",Table2[[#This Row],[Current Total FG QTY]]=""),"",(Table2[[#This Row],[SAM Improvement]]*Table2[[#This Row],[Current Total FG QTY]])/15)</f>
        <v/>
      </c>
      <c r="H99" s="8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322</v>
      </c>
      <c r="B100" s="10">
        <v>33684</v>
      </c>
      <c r="C100" s="10">
        <v>98</v>
      </c>
      <c r="D100" s="10" t="s">
        <v>4152</v>
      </c>
      <c r="E100" s="10"/>
      <c r="F100" s="10"/>
      <c r="G100" s="87" t="str">
        <f>IF(OR(Table2[[#This Row],[SAM Improvement]]="",Table2[[#This Row],[Current Total FG QTY]]=""),"",(Table2[[#This Row],[SAM Improvement]]*Table2[[#This Row],[Current Total FG QTY]])/15)</f>
        <v/>
      </c>
      <c r="H100" s="8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1778</v>
      </c>
      <c r="B101" s="10">
        <v>33136</v>
      </c>
      <c r="C101" s="10">
        <v>99</v>
      </c>
      <c r="D101" s="10" t="s">
        <v>4152</v>
      </c>
      <c r="E101" s="10"/>
      <c r="F101" s="10"/>
      <c r="G101" s="87" t="str">
        <f>IF(OR(Table2[[#This Row],[SAM Improvement]]="",Table2[[#This Row],[Current Total FG QTY]]=""),"",(Table2[[#This Row],[SAM Improvement]]*Table2[[#This Row],[Current Total FG QTY]])/15)</f>
        <v/>
      </c>
      <c r="H101" s="8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2054</v>
      </c>
      <c r="B102" s="10">
        <v>32370</v>
      </c>
      <c r="C102" s="10">
        <v>100</v>
      </c>
      <c r="D102" s="10" t="s">
        <v>4152</v>
      </c>
      <c r="E102" s="10"/>
      <c r="F102" s="10"/>
      <c r="G102" s="87" t="str">
        <f>IF(OR(Table2[[#This Row],[SAM Improvement]]="",Table2[[#This Row],[Current Total FG QTY]]=""),"",(Table2[[#This Row],[SAM Improvement]]*Table2[[#This Row],[Current Total FG QTY]])/15)</f>
        <v/>
      </c>
      <c r="H102" s="8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1692</v>
      </c>
      <c r="B103" s="10">
        <v>31022</v>
      </c>
      <c r="C103" s="10">
        <v>101</v>
      </c>
      <c r="D103" s="10" t="s">
        <v>4152</v>
      </c>
      <c r="E103" s="10"/>
      <c r="F103" s="10"/>
      <c r="G103" s="87" t="str">
        <f>IF(OR(Table2[[#This Row],[SAM Improvement]]="",Table2[[#This Row],[Current Total FG QTY]]=""),"",(Table2[[#This Row],[SAM Improvement]]*Table2[[#This Row],[Current Total FG QTY]])/15)</f>
        <v/>
      </c>
      <c r="H103" s="8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75</v>
      </c>
      <c r="B104" s="10">
        <v>30113</v>
      </c>
      <c r="C104" s="10">
        <v>102</v>
      </c>
      <c r="D104" s="10" t="s">
        <v>4152</v>
      </c>
      <c r="E104" s="10"/>
      <c r="F104" s="10"/>
      <c r="G104" s="87" t="str">
        <f>IF(OR(Table2[[#This Row],[SAM Improvement]]="",Table2[[#This Row],[Current Total FG QTY]]=""),"",(Table2[[#This Row],[SAM Improvement]]*Table2[[#This Row],[Current Total FG QTY]])/15)</f>
        <v/>
      </c>
      <c r="H104" s="8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1489</v>
      </c>
      <c r="B105" s="10">
        <v>29756</v>
      </c>
      <c r="C105" s="10">
        <v>103</v>
      </c>
      <c r="D105" s="10" t="s">
        <v>4152</v>
      </c>
      <c r="E105" s="10"/>
      <c r="F105" s="10"/>
      <c r="G105" s="87" t="str">
        <f>IF(OR(Table2[[#This Row],[SAM Improvement]]="",Table2[[#This Row],[Current Total FG QTY]]=""),"",(Table2[[#This Row],[SAM Improvement]]*Table2[[#This Row],[Current Total FG QTY]])/15)</f>
        <v/>
      </c>
      <c r="H105" s="8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1974</v>
      </c>
      <c r="B106" s="10">
        <v>28603</v>
      </c>
      <c r="C106" s="10">
        <v>104</v>
      </c>
      <c r="D106" s="10" t="s">
        <v>4152</v>
      </c>
      <c r="E106" s="10"/>
      <c r="F106" s="10"/>
      <c r="G106" s="87" t="str">
        <f>IF(OR(Table2[[#This Row],[SAM Improvement]]="",Table2[[#This Row],[Current Total FG QTY]]=""),"",(Table2[[#This Row],[SAM Improvement]]*Table2[[#This Row],[Current Total FG QTY]])/15)</f>
        <v/>
      </c>
      <c r="H106" s="8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1979</v>
      </c>
      <c r="B107" s="10">
        <v>28603</v>
      </c>
      <c r="C107" s="10">
        <v>105</v>
      </c>
      <c r="D107" s="10" t="s">
        <v>4152</v>
      </c>
      <c r="E107" s="10"/>
      <c r="F107" s="10"/>
      <c r="G107" s="87" t="str">
        <f>IF(OR(Table2[[#This Row],[SAM Improvement]]="",Table2[[#This Row],[Current Total FG QTY]]=""),"",(Table2[[#This Row],[SAM Improvement]]*Table2[[#This Row],[Current Total FG QTY]])/15)</f>
        <v/>
      </c>
      <c r="H107" s="8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296</v>
      </c>
      <c r="B108" s="10">
        <v>26200</v>
      </c>
      <c r="C108" s="10">
        <v>106</v>
      </c>
      <c r="D108" s="10" t="s">
        <v>4152</v>
      </c>
      <c r="E108" s="10"/>
      <c r="F108" s="10"/>
      <c r="G108" s="87" t="str">
        <f>IF(OR(Table2[[#This Row],[SAM Improvement]]="",Table2[[#This Row],[Current Total FG QTY]]=""),"",(Table2[[#This Row],[SAM Improvement]]*Table2[[#This Row],[Current Total FG QTY]])/15)</f>
        <v/>
      </c>
      <c r="H108" s="8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306</v>
      </c>
      <c r="B109" s="10">
        <v>26039</v>
      </c>
      <c r="C109" s="10">
        <v>107</v>
      </c>
      <c r="D109" s="10" t="s">
        <v>4152</v>
      </c>
      <c r="E109" s="10"/>
      <c r="F109" s="10"/>
      <c r="G109" s="87" t="str">
        <f>IF(OR(Table2[[#This Row],[SAM Improvement]]="",Table2[[#This Row],[Current Total FG QTY]]=""),"",(Table2[[#This Row],[SAM Improvement]]*Table2[[#This Row],[Current Total FG QTY]])/15)</f>
        <v/>
      </c>
      <c r="H109" s="8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2482</v>
      </c>
      <c r="B110" s="10">
        <v>25354</v>
      </c>
      <c r="C110" s="10">
        <v>108</v>
      </c>
      <c r="D110" s="10" t="s">
        <v>4152</v>
      </c>
      <c r="E110" s="10"/>
      <c r="F110" s="10"/>
      <c r="G110" s="87" t="str">
        <f>IF(OR(Table2[[#This Row],[SAM Improvement]]="",Table2[[#This Row],[Current Total FG QTY]]=""),"",(Table2[[#This Row],[SAM Improvement]]*Table2[[#This Row],[Current Total FG QTY]])/15)</f>
        <v/>
      </c>
      <c r="H110" s="8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1740</v>
      </c>
      <c r="B111" s="10">
        <v>24289</v>
      </c>
      <c r="C111" s="10">
        <v>109</v>
      </c>
      <c r="D111" s="10" t="s">
        <v>4152</v>
      </c>
      <c r="E111" s="10"/>
      <c r="F111" s="10"/>
      <c r="G111" s="87" t="str">
        <f>IF(OR(Table2[[#This Row],[SAM Improvement]]="",Table2[[#This Row],[Current Total FG QTY]]=""),"",(Table2[[#This Row],[SAM Improvement]]*Table2[[#This Row],[Current Total FG QTY]])/15)</f>
        <v/>
      </c>
      <c r="H111" s="8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1283</v>
      </c>
      <c r="B112" s="10">
        <v>23401</v>
      </c>
      <c r="C112" s="10">
        <v>110</v>
      </c>
      <c r="D112" s="10" t="s">
        <v>4152</v>
      </c>
      <c r="E112" s="10"/>
      <c r="F112" s="10"/>
      <c r="G112" s="87" t="str">
        <f>IF(OR(Table2[[#This Row],[SAM Improvement]]="",Table2[[#This Row],[Current Total FG QTY]]=""),"",(Table2[[#This Row],[SAM Improvement]]*Table2[[#This Row],[Current Total FG QTY]])/15)</f>
        <v/>
      </c>
      <c r="H112" s="8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96</v>
      </c>
      <c r="B113" s="10">
        <v>23186</v>
      </c>
      <c r="C113" s="10">
        <v>111</v>
      </c>
      <c r="D113" s="10" t="s">
        <v>4152</v>
      </c>
      <c r="E113" s="10"/>
      <c r="F113" s="10"/>
      <c r="G113" s="87" t="str">
        <f>IF(OR(Table2[[#This Row],[SAM Improvement]]="",Table2[[#This Row],[Current Total FG QTY]]=""),"",(Table2[[#This Row],[SAM Improvement]]*Table2[[#This Row],[Current Total FG QTY]])/15)</f>
        <v/>
      </c>
      <c r="H113" s="8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3654</v>
      </c>
      <c r="B114" s="10">
        <v>21463</v>
      </c>
      <c r="C114" s="10">
        <v>112</v>
      </c>
      <c r="D114" s="10" t="s">
        <v>4152</v>
      </c>
      <c r="E114" s="10"/>
      <c r="F114" s="10"/>
      <c r="G114" s="87" t="str">
        <f>IF(OR(Table2[[#This Row],[SAM Improvement]]="",Table2[[#This Row],[Current Total FG QTY]]=""),"",(Table2[[#This Row],[SAM Improvement]]*Table2[[#This Row],[Current Total FG QTY]])/15)</f>
        <v/>
      </c>
      <c r="H114" s="8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2433</v>
      </c>
      <c r="B115" s="10">
        <v>21463</v>
      </c>
      <c r="C115" s="10">
        <v>113</v>
      </c>
      <c r="D115" s="10" t="s">
        <v>4152</v>
      </c>
      <c r="E115" s="10"/>
      <c r="F115" s="10"/>
      <c r="G115" s="87" t="str">
        <f>IF(OR(Table2[[#This Row],[SAM Improvement]]="",Table2[[#This Row],[Current Total FG QTY]]=""),"",(Table2[[#This Row],[SAM Improvement]]*Table2[[#This Row],[Current Total FG QTY]])/15)</f>
        <v/>
      </c>
      <c r="H115" s="8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1725</v>
      </c>
      <c r="B116" s="10">
        <v>21463</v>
      </c>
      <c r="C116" s="10">
        <v>114</v>
      </c>
      <c r="D116" s="10" t="s">
        <v>4152</v>
      </c>
      <c r="E116" s="10"/>
      <c r="F116" s="10"/>
      <c r="G116" s="87" t="str">
        <f>IF(OR(Table2[[#This Row],[SAM Improvement]]="",Table2[[#This Row],[Current Total FG QTY]]=""),"",(Table2[[#This Row],[SAM Improvement]]*Table2[[#This Row],[Current Total FG QTY]])/15)</f>
        <v/>
      </c>
      <c r="H116" s="8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3660</v>
      </c>
      <c r="B117" s="10">
        <v>21463</v>
      </c>
      <c r="C117" s="10">
        <v>115</v>
      </c>
      <c r="D117" s="10" t="s">
        <v>4152</v>
      </c>
      <c r="E117" s="10"/>
      <c r="F117" s="10"/>
      <c r="G117" s="87" t="str">
        <f>IF(OR(Table2[[#This Row],[SAM Improvement]]="",Table2[[#This Row],[Current Total FG QTY]]=""),"",(Table2[[#This Row],[SAM Improvement]]*Table2[[#This Row],[Current Total FG QTY]])/15)</f>
        <v/>
      </c>
      <c r="H117" s="8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24</v>
      </c>
      <c r="B118" s="10">
        <v>19989</v>
      </c>
      <c r="C118" s="10">
        <v>116</v>
      </c>
      <c r="D118" s="10" t="s">
        <v>4152</v>
      </c>
      <c r="E118" s="10"/>
      <c r="F118" s="10"/>
      <c r="G118" s="87" t="str">
        <f>IF(OR(Table2[[#This Row],[SAM Improvement]]="",Table2[[#This Row],[Current Total FG QTY]]=""),"",(Table2[[#This Row],[SAM Improvement]]*Table2[[#This Row],[Current Total FG QTY]])/15)</f>
        <v/>
      </c>
      <c r="H118" s="8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298</v>
      </c>
      <c r="B119" s="10">
        <v>19556</v>
      </c>
      <c r="C119" s="10">
        <v>117</v>
      </c>
      <c r="D119" s="10" t="s">
        <v>4152</v>
      </c>
      <c r="E119" s="10"/>
      <c r="F119" s="10"/>
      <c r="G119" s="87" t="str">
        <f>IF(OR(Table2[[#This Row],[SAM Improvement]]="",Table2[[#This Row],[Current Total FG QTY]]=""),"",(Table2[[#This Row],[SAM Improvement]]*Table2[[#This Row],[Current Total FG QTY]])/15)</f>
        <v/>
      </c>
      <c r="H119" s="8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1662</v>
      </c>
      <c r="B120" s="10">
        <v>19422</v>
      </c>
      <c r="C120" s="10">
        <v>118</v>
      </c>
      <c r="D120" s="10" t="s">
        <v>4152</v>
      </c>
      <c r="E120" s="10"/>
      <c r="F120" s="10"/>
      <c r="G120" s="87" t="str">
        <f>IF(OR(Table2[[#This Row],[SAM Improvement]]="",Table2[[#This Row],[Current Total FG QTY]]=""),"",(Table2[[#This Row],[SAM Improvement]]*Table2[[#This Row],[Current Total FG QTY]])/15)</f>
        <v/>
      </c>
      <c r="H120" s="8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3138</v>
      </c>
      <c r="B121" s="10">
        <v>19375</v>
      </c>
      <c r="C121" s="10">
        <v>119</v>
      </c>
      <c r="D121" s="10" t="s">
        <v>4152</v>
      </c>
      <c r="E121" s="10"/>
      <c r="F121" s="10"/>
      <c r="G121" s="87" t="str">
        <f>IF(OR(Table2[[#This Row],[SAM Improvement]]="",Table2[[#This Row],[Current Total FG QTY]]=""),"",(Table2[[#This Row],[SAM Improvement]]*Table2[[#This Row],[Current Total FG QTY]])/15)</f>
        <v/>
      </c>
      <c r="H121" s="8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2575</v>
      </c>
      <c r="B122" s="10">
        <v>19375</v>
      </c>
      <c r="C122" s="10">
        <v>120</v>
      </c>
      <c r="D122" s="10" t="s">
        <v>4152</v>
      </c>
      <c r="E122" s="10"/>
      <c r="F122" s="10"/>
      <c r="G122" s="87" t="str">
        <f>IF(OR(Table2[[#This Row],[SAM Improvement]]="",Table2[[#This Row],[Current Total FG QTY]]=""),"",(Table2[[#This Row],[SAM Improvement]]*Table2[[#This Row],[Current Total FG QTY]])/15)</f>
        <v/>
      </c>
      <c r="H122" s="8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2480</v>
      </c>
      <c r="B123" s="10">
        <v>19051</v>
      </c>
      <c r="C123" s="10">
        <v>121</v>
      </c>
      <c r="D123" s="10" t="s">
        <v>4152</v>
      </c>
      <c r="E123" s="10"/>
      <c r="F123" s="10"/>
      <c r="G123" s="87" t="str">
        <f>IF(OR(Table2[[#This Row],[SAM Improvement]]="",Table2[[#This Row],[Current Total FG QTY]]=""),"",(Table2[[#This Row],[SAM Improvement]]*Table2[[#This Row],[Current Total FG QTY]])/15)</f>
        <v/>
      </c>
      <c r="H123" s="8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2488</v>
      </c>
      <c r="B124" s="10">
        <v>19051</v>
      </c>
      <c r="C124" s="10">
        <v>122</v>
      </c>
      <c r="D124" s="10" t="s">
        <v>4152</v>
      </c>
      <c r="E124" s="10"/>
      <c r="F124" s="10"/>
      <c r="G124" s="87" t="str">
        <f>IF(OR(Table2[[#This Row],[SAM Improvement]]="",Table2[[#This Row],[Current Total FG QTY]]=""),"",(Table2[[#This Row],[SAM Improvement]]*Table2[[#This Row],[Current Total FG QTY]])/15)</f>
        <v/>
      </c>
      <c r="H124" s="8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2477</v>
      </c>
      <c r="B125" s="10">
        <v>19051</v>
      </c>
      <c r="C125" s="10">
        <v>123</v>
      </c>
      <c r="D125" s="10" t="s">
        <v>4152</v>
      </c>
      <c r="E125" s="10"/>
      <c r="F125" s="10"/>
      <c r="G125" s="87" t="str">
        <f>IF(OR(Table2[[#This Row],[SAM Improvement]]="",Table2[[#This Row],[Current Total FG QTY]]=""),"",(Table2[[#This Row],[SAM Improvement]]*Table2[[#This Row],[Current Total FG QTY]])/15)</f>
        <v/>
      </c>
      <c r="H125" s="8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2929</v>
      </c>
      <c r="B126" s="10">
        <v>18792</v>
      </c>
      <c r="C126" s="10">
        <v>124</v>
      </c>
      <c r="D126" s="10" t="s">
        <v>4152</v>
      </c>
      <c r="E126" s="10"/>
      <c r="F126" s="10"/>
      <c r="G126" s="87" t="str">
        <f>IF(OR(Table2[[#This Row],[SAM Improvement]]="",Table2[[#This Row],[Current Total FG QTY]]=""),"",(Table2[[#This Row],[SAM Improvement]]*Table2[[#This Row],[Current Total FG QTY]])/15)</f>
        <v/>
      </c>
      <c r="H126" s="8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404</v>
      </c>
      <c r="B127" s="10">
        <v>17997</v>
      </c>
      <c r="C127" s="10">
        <v>125</v>
      </c>
      <c r="D127" s="10" t="s">
        <v>4152</v>
      </c>
      <c r="E127" s="10"/>
      <c r="F127" s="10"/>
      <c r="G127" s="87" t="str">
        <f>IF(OR(Table2[[#This Row],[SAM Improvement]]="",Table2[[#This Row],[Current Total FG QTY]]=""),"",(Table2[[#This Row],[SAM Improvement]]*Table2[[#This Row],[Current Total FG QTY]])/15)</f>
        <v/>
      </c>
      <c r="H127" s="8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769</v>
      </c>
      <c r="B128" s="10">
        <v>17722</v>
      </c>
      <c r="C128" s="10">
        <v>126</v>
      </c>
      <c r="D128" s="10" t="s">
        <v>4152</v>
      </c>
      <c r="E128" s="10"/>
      <c r="F128" s="10"/>
      <c r="G128" s="87" t="str">
        <f>IF(OR(Table2[[#This Row],[SAM Improvement]]="",Table2[[#This Row],[Current Total FG QTY]]=""),"",(Table2[[#This Row],[SAM Improvement]]*Table2[[#This Row],[Current Total FG QTY]])/15)</f>
        <v/>
      </c>
      <c r="H128" s="8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3343</v>
      </c>
      <c r="B129" s="10">
        <v>17698</v>
      </c>
      <c r="C129" s="10">
        <v>127</v>
      </c>
      <c r="D129" s="10" t="s">
        <v>4152</v>
      </c>
      <c r="E129" s="10"/>
      <c r="F129" s="10"/>
      <c r="G129" s="87" t="str">
        <f>IF(OR(Table2[[#This Row],[SAM Improvement]]="",Table2[[#This Row],[Current Total FG QTY]]=""),"",(Table2[[#This Row],[SAM Improvement]]*Table2[[#This Row],[Current Total FG QTY]])/15)</f>
        <v/>
      </c>
      <c r="H129" s="8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1716</v>
      </c>
      <c r="B130" s="10">
        <v>17504</v>
      </c>
      <c r="C130" s="10">
        <v>128</v>
      </c>
      <c r="D130" s="10" t="s">
        <v>4152</v>
      </c>
      <c r="E130" s="10"/>
      <c r="F130" s="10"/>
      <c r="G130" s="87" t="str">
        <f>IF(OR(Table2[[#This Row],[SAM Improvement]]="",Table2[[#This Row],[Current Total FG QTY]]=""),"",(Table2[[#This Row],[SAM Improvement]]*Table2[[#This Row],[Current Total FG QTY]])/15)</f>
        <v/>
      </c>
      <c r="H130" s="8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2245</v>
      </c>
      <c r="B131" s="10">
        <v>16659</v>
      </c>
      <c r="C131" s="10">
        <v>129</v>
      </c>
      <c r="D131" s="10" t="s">
        <v>4152</v>
      </c>
      <c r="E131" s="10"/>
      <c r="F131" s="10"/>
      <c r="G131" s="87" t="str">
        <f>IF(OR(Table2[[#This Row],[SAM Improvement]]="",Table2[[#This Row],[Current Total FG QTY]]=""),"",(Table2[[#This Row],[SAM Improvement]]*Table2[[#This Row],[Current Total FG QTY]])/15)</f>
        <v/>
      </c>
      <c r="H131" s="8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1376</v>
      </c>
      <c r="B132" s="10">
        <v>16414</v>
      </c>
      <c r="C132" s="10">
        <v>130</v>
      </c>
      <c r="D132" s="10" t="s">
        <v>4152</v>
      </c>
      <c r="E132" s="10"/>
      <c r="F132" s="10"/>
      <c r="G132" s="87" t="str">
        <f>IF(OR(Table2[[#This Row],[SAM Improvement]]="",Table2[[#This Row],[Current Total FG QTY]]=""),"",(Table2[[#This Row],[SAM Improvement]]*Table2[[#This Row],[Current Total FG QTY]])/15)</f>
        <v/>
      </c>
      <c r="H132" s="8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1313</v>
      </c>
      <c r="B133" s="10">
        <v>14988</v>
      </c>
      <c r="C133" s="10">
        <v>131</v>
      </c>
      <c r="D133" s="10" t="s">
        <v>4152</v>
      </c>
      <c r="E133" s="10"/>
      <c r="F133" s="10"/>
      <c r="G133" s="87" t="str">
        <f>IF(OR(Table2[[#This Row],[SAM Improvement]]="",Table2[[#This Row],[Current Total FG QTY]]=""),"",(Table2[[#This Row],[SAM Improvement]]*Table2[[#This Row],[Current Total FG QTY]])/15)</f>
        <v/>
      </c>
      <c r="H133" s="8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481</v>
      </c>
      <c r="B134" s="10">
        <v>14276</v>
      </c>
      <c r="C134" s="10">
        <v>132</v>
      </c>
      <c r="D134" s="10" t="s">
        <v>4152</v>
      </c>
      <c r="E134" s="10"/>
      <c r="F134" s="10"/>
      <c r="G134" s="87" t="str">
        <f>IF(OR(Table2[[#This Row],[SAM Improvement]]="",Table2[[#This Row],[Current Total FG QTY]]=""),"",(Table2[[#This Row],[SAM Improvement]]*Table2[[#This Row],[Current Total FG QTY]])/15)</f>
        <v/>
      </c>
      <c r="H134" s="8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1794</v>
      </c>
      <c r="B135" s="10">
        <v>14197</v>
      </c>
      <c r="C135" s="10">
        <v>133</v>
      </c>
      <c r="D135" s="10" t="s">
        <v>4152</v>
      </c>
      <c r="E135" s="10"/>
      <c r="F135" s="10"/>
      <c r="G135" s="87" t="str">
        <f>IF(OR(Table2[[#This Row],[SAM Improvement]]="",Table2[[#This Row],[Current Total FG QTY]]=""),"",(Table2[[#This Row],[SAM Improvement]]*Table2[[#This Row],[Current Total FG QTY]])/15)</f>
        <v/>
      </c>
      <c r="H135" s="8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997</v>
      </c>
      <c r="B136" s="10">
        <v>14150</v>
      </c>
      <c r="C136" s="10">
        <v>134</v>
      </c>
      <c r="D136" s="10" t="s">
        <v>4152</v>
      </c>
      <c r="E136" s="10"/>
      <c r="F136" s="10"/>
      <c r="G136" s="87" t="str">
        <f>IF(OR(Table2[[#This Row],[SAM Improvement]]="",Table2[[#This Row],[Current Total FG QTY]]=""),"",(Table2[[#This Row],[SAM Improvement]]*Table2[[#This Row],[Current Total FG QTY]])/15)</f>
        <v/>
      </c>
      <c r="H136" s="8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663</v>
      </c>
      <c r="B137" s="10">
        <v>14035</v>
      </c>
      <c r="C137" s="10">
        <v>135</v>
      </c>
      <c r="D137" s="10" t="s">
        <v>4152</v>
      </c>
      <c r="E137" s="10"/>
      <c r="F137" s="10"/>
      <c r="G137" s="87" t="str">
        <f>IF(OR(Table2[[#This Row],[SAM Improvement]]="",Table2[[#This Row],[Current Total FG QTY]]=""),"",(Table2[[#This Row],[SAM Improvement]]*Table2[[#This Row],[Current Total FG QTY]])/15)</f>
        <v/>
      </c>
      <c r="H137" s="8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28</v>
      </c>
      <c r="B138" s="10">
        <v>12853</v>
      </c>
      <c r="C138" s="10">
        <v>136</v>
      </c>
      <c r="D138" s="10" t="s">
        <v>4152</v>
      </c>
      <c r="E138" s="10"/>
      <c r="F138" s="10"/>
      <c r="G138" s="87" t="str">
        <f>IF(OR(Table2[[#This Row],[SAM Improvement]]="",Table2[[#This Row],[Current Total FG QTY]]=""),"",(Table2[[#This Row],[SAM Improvement]]*Table2[[#This Row],[Current Total FG QTY]])/15)</f>
        <v/>
      </c>
      <c r="H138" s="8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30</v>
      </c>
      <c r="B139" s="10">
        <v>12853</v>
      </c>
      <c r="C139" s="10">
        <v>137</v>
      </c>
      <c r="D139" s="10" t="s">
        <v>4152</v>
      </c>
      <c r="E139" s="10"/>
      <c r="F139" s="10"/>
      <c r="G139" s="87" t="str">
        <f>IF(OR(Table2[[#This Row],[SAM Improvement]]="",Table2[[#This Row],[Current Total FG QTY]]=""),"",(Table2[[#This Row],[SAM Improvement]]*Table2[[#This Row],[Current Total FG QTY]])/15)</f>
        <v/>
      </c>
      <c r="H139" s="8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943</v>
      </c>
      <c r="B140" s="10">
        <v>12658</v>
      </c>
      <c r="C140" s="10">
        <v>138</v>
      </c>
      <c r="D140" s="10" t="s">
        <v>4152</v>
      </c>
      <c r="E140" s="10"/>
      <c r="F140" s="10"/>
      <c r="G140" s="87" t="str">
        <f>IF(OR(Table2[[#This Row],[SAM Improvement]]="",Table2[[#This Row],[Current Total FG QTY]]=""),"",(Table2[[#This Row],[SAM Improvement]]*Table2[[#This Row],[Current Total FG QTY]])/15)</f>
        <v/>
      </c>
      <c r="H140" s="8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665</v>
      </c>
      <c r="B141" s="10">
        <v>11817</v>
      </c>
      <c r="C141" s="10">
        <v>139</v>
      </c>
      <c r="D141" s="10" t="s">
        <v>4152</v>
      </c>
      <c r="E141" s="10"/>
      <c r="F141" s="10"/>
      <c r="G141" s="87" t="str">
        <f>IF(OR(Table2[[#This Row],[SAM Improvement]]="",Table2[[#This Row],[Current Total FG QTY]]=""),"",(Table2[[#This Row],[SAM Improvement]]*Table2[[#This Row],[Current Total FG QTY]])/15)</f>
        <v/>
      </c>
      <c r="H141" s="8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68</v>
      </c>
      <c r="B142" s="10">
        <v>11550</v>
      </c>
      <c r="C142" s="10">
        <v>140</v>
      </c>
      <c r="D142" s="10" t="s">
        <v>4152</v>
      </c>
      <c r="E142" s="10"/>
      <c r="F142" s="10"/>
      <c r="G142" s="87" t="str">
        <f>IF(OR(Table2[[#This Row],[SAM Improvement]]="",Table2[[#This Row],[Current Total FG QTY]]=""),"",(Table2[[#This Row],[SAM Improvement]]*Table2[[#This Row],[Current Total FG QTY]])/15)</f>
        <v/>
      </c>
      <c r="H142" s="8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2465</v>
      </c>
      <c r="B143" s="10">
        <v>11458</v>
      </c>
      <c r="C143" s="10">
        <v>141</v>
      </c>
      <c r="D143" s="10" t="s">
        <v>4152</v>
      </c>
      <c r="E143" s="10"/>
      <c r="F143" s="10"/>
      <c r="G143" s="87" t="str">
        <f>IF(OR(Table2[[#This Row],[SAM Improvement]]="",Table2[[#This Row],[Current Total FG QTY]]=""),"",(Table2[[#This Row],[SAM Improvement]]*Table2[[#This Row],[Current Total FG QTY]])/15)</f>
        <v/>
      </c>
      <c r="H143" s="8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1310</v>
      </c>
      <c r="B144" s="10">
        <v>11458</v>
      </c>
      <c r="C144" s="10">
        <v>142</v>
      </c>
      <c r="D144" s="10" t="s">
        <v>4152</v>
      </c>
      <c r="E144" s="10"/>
      <c r="F144" s="10"/>
      <c r="G144" s="87" t="str">
        <f>IF(OR(Table2[[#This Row],[SAM Improvement]]="",Table2[[#This Row],[Current Total FG QTY]]=""),"",(Table2[[#This Row],[SAM Improvement]]*Table2[[#This Row],[Current Total FG QTY]])/15)</f>
        <v/>
      </c>
      <c r="H144" s="8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2473</v>
      </c>
      <c r="B145" s="10">
        <v>10016</v>
      </c>
      <c r="C145" s="10">
        <v>143</v>
      </c>
      <c r="D145" s="10" t="s">
        <v>4152</v>
      </c>
      <c r="E145" s="10"/>
      <c r="F145" s="10"/>
      <c r="G145" s="87" t="str">
        <f>IF(OR(Table2[[#This Row],[SAM Improvement]]="",Table2[[#This Row],[Current Total FG QTY]]=""),"",(Table2[[#This Row],[SAM Improvement]]*Table2[[#This Row],[Current Total FG QTY]])/15)</f>
        <v/>
      </c>
      <c r="H145" s="8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900</v>
      </c>
      <c r="B146" s="10">
        <v>9400</v>
      </c>
      <c r="C146" s="10">
        <v>144</v>
      </c>
      <c r="D146" s="10" t="s">
        <v>4152</v>
      </c>
      <c r="E146" s="10"/>
      <c r="F146" s="10"/>
      <c r="G146" s="87" t="str">
        <f>IF(OR(Table2[[#This Row],[SAM Improvement]]="",Table2[[#This Row],[Current Total FG QTY]]=""),"",(Table2[[#This Row],[SAM Improvement]]*Table2[[#This Row],[Current Total FG QTY]])/15)</f>
        <v/>
      </c>
      <c r="H146" s="8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310</v>
      </c>
      <c r="B147" s="10">
        <v>9380</v>
      </c>
      <c r="C147" s="10">
        <v>145</v>
      </c>
      <c r="D147" s="10" t="s">
        <v>4152</v>
      </c>
      <c r="E147" s="10"/>
      <c r="F147" s="10"/>
      <c r="G147" s="87" t="str">
        <f>IF(OR(Table2[[#This Row],[SAM Improvement]]="",Table2[[#This Row],[Current Total FG QTY]]=""),"",(Table2[[#This Row],[SAM Improvement]]*Table2[[#This Row],[Current Total FG QTY]])/15)</f>
        <v/>
      </c>
      <c r="H147" s="8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308</v>
      </c>
      <c r="B148" s="10">
        <v>9380</v>
      </c>
      <c r="C148" s="10">
        <v>146</v>
      </c>
      <c r="D148" s="10" t="s">
        <v>4152</v>
      </c>
      <c r="E148" s="10"/>
      <c r="F148" s="10"/>
      <c r="G148" s="87" t="str">
        <f>IF(OR(Table2[[#This Row],[SAM Improvement]]="",Table2[[#This Row],[Current Total FG QTY]]=""),"",(Table2[[#This Row],[SAM Improvement]]*Table2[[#This Row],[Current Total FG QTY]])/15)</f>
        <v/>
      </c>
      <c r="H148" s="8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1345</v>
      </c>
      <c r="B149" s="10">
        <v>8234</v>
      </c>
      <c r="C149" s="10">
        <v>147</v>
      </c>
      <c r="D149" s="10" t="s">
        <v>4152</v>
      </c>
      <c r="E149" s="10"/>
      <c r="F149" s="10"/>
      <c r="G149" s="87" t="str">
        <f>IF(OR(Table2[[#This Row],[SAM Improvement]]="",Table2[[#This Row],[Current Total FG QTY]]=""),"",(Table2[[#This Row],[SAM Improvement]]*Table2[[#This Row],[Current Total FG QTY]])/15)</f>
        <v/>
      </c>
      <c r="H149" s="8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1631</v>
      </c>
      <c r="B150" s="10">
        <v>7938</v>
      </c>
      <c r="C150" s="10">
        <v>148</v>
      </c>
      <c r="D150" s="10" t="s">
        <v>4152</v>
      </c>
      <c r="E150" s="10"/>
      <c r="F150" s="10"/>
      <c r="G150" s="87" t="str">
        <f>IF(OR(Table2[[#This Row],[SAM Improvement]]="",Table2[[#This Row],[Current Total FG QTY]]=""),"",(Table2[[#This Row],[SAM Improvement]]*Table2[[#This Row],[Current Total FG QTY]])/15)</f>
        <v/>
      </c>
      <c r="H150" s="8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 hidden="1">
      <c r="A151" s="10" t="s">
        <v>1287</v>
      </c>
      <c r="B151" s="10">
        <v>7417</v>
      </c>
      <c r="C151" s="10">
        <v>149</v>
      </c>
      <c r="D151" s="10" t="s">
        <v>4152</v>
      </c>
      <c r="E151" s="10"/>
      <c r="F151" s="10"/>
      <c r="G151" s="87" t="str">
        <f>IF(OR(Table2[[#This Row],[SAM Improvement]]="",Table2[[#This Row],[Current Total FG QTY]]=""),"",(Table2[[#This Row],[SAM Improvement]]*Table2[[#This Row],[Current Total FG QTY]])/15)</f>
        <v/>
      </c>
      <c r="H151" s="85">
        <f>Table2[[#This Row],[Current Total FG QTY]]*Table2[[#This Row],[SAM Improvement]]*$U$7</f>
        <v>0</v>
      </c>
      <c r="I151" s="55"/>
      <c r="J151" s="10" t="s">
        <v>4149</v>
      </c>
      <c r="K151" s="38"/>
      <c r="L151" s="38"/>
    </row>
    <row r="152" spans="1:12">
      <c r="A152" s="10" t="s">
        <v>1887</v>
      </c>
      <c r="B152" s="10">
        <v>7277</v>
      </c>
      <c r="C152" s="10">
        <v>150</v>
      </c>
      <c r="D152" s="10" t="s">
        <v>4152</v>
      </c>
      <c r="E152" s="10"/>
      <c r="F152" s="10"/>
      <c r="G152" s="87" t="str">
        <f>IF(OR(Table2[[#This Row],[SAM Improvement]]="",Table2[[#This Row],[Current Total FG QTY]]=""),"",(Table2[[#This Row],[SAM Improvement]]*Table2[[#This Row],[Current Total FG QTY]])/15)</f>
        <v/>
      </c>
      <c r="H152" s="8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778</v>
      </c>
      <c r="B153" s="10">
        <v>6658</v>
      </c>
      <c r="C153" s="10">
        <v>151</v>
      </c>
      <c r="D153" s="10" t="s">
        <v>4152</v>
      </c>
      <c r="E153" s="10"/>
      <c r="F153" s="10"/>
      <c r="G153" s="87" t="str">
        <f>IF(OR(Table2[[#This Row],[SAM Improvement]]="",Table2[[#This Row],[Current Total FG QTY]]=""),"",(Table2[[#This Row],[SAM Improvement]]*Table2[[#This Row],[Current Total FG QTY]])/15)</f>
        <v/>
      </c>
      <c r="H153" s="8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1921</v>
      </c>
      <c r="B154" s="10">
        <v>6494</v>
      </c>
      <c r="C154" s="10">
        <v>152</v>
      </c>
      <c r="D154" s="10" t="s">
        <v>4152</v>
      </c>
      <c r="E154" s="10"/>
      <c r="F154" s="10"/>
      <c r="G154" s="87" t="str">
        <f>IF(OR(Table2[[#This Row],[SAM Improvement]]="",Table2[[#This Row],[Current Total FG QTY]]=""),"",(Table2[[#This Row],[SAM Improvement]]*Table2[[#This Row],[Current Total FG QTY]])/15)</f>
        <v/>
      </c>
      <c r="H154" s="8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2295</v>
      </c>
      <c r="B155" s="10">
        <v>6482</v>
      </c>
      <c r="C155" s="10">
        <v>153</v>
      </c>
      <c r="D155" s="10" t="s">
        <v>4152</v>
      </c>
      <c r="E155" s="10"/>
      <c r="F155" s="10"/>
      <c r="G155" s="87" t="str">
        <f>IF(OR(Table2[[#This Row],[SAM Improvement]]="",Table2[[#This Row],[Current Total FG QTY]]=""),"",(Table2[[#This Row],[SAM Improvement]]*Table2[[#This Row],[Current Total FG QTY]])/15)</f>
        <v/>
      </c>
      <c r="H155" s="8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3745</v>
      </c>
      <c r="B156" s="10">
        <v>6303</v>
      </c>
      <c r="C156" s="10">
        <v>154</v>
      </c>
      <c r="D156" s="10" t="s">
        <v>4152</v>
      </c>
      <c r="E156" s="10"/>
      <c r="F156" s="10"/>
      <c r="G156" s="87" t="str">
        <f>IF(OR(Table2[[#This Row],[SAM Improvement]]="",Table2[[#This Row],[Current Total FG QTY]]=""),"",(Table2[[#This Row],[SAM Improvement]]*Table2[[#This Row],[Current Total FG QTY]])/15)</f>
        <v/>
      </c>
      <c r="H156" s="8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498</v>
      </c>
      <c r="B157" s="10">
        <v>6063</v>
      </c>
      <c r="C157" s="10">
        <v>155</v>
      </c>
      <c r="D157" s="10" t="s">
        <v>4152</v>
      </c>
      <c r="E157" s="10"/>
      <c r="F157" s="10"/>
      <c r="G157" s="87" t="str">
        <f>IF(OR(Table2[[#This Row],[SAM Improvement]]="",Table2[[#This Row],[Current Total FG QTY]]=""),"",(Table2[[#This Row],[SAM Improvement]]*Table2[[#This Row],[Current Total FG QTY]])/15)</f>
        <v/>
      </c>
      <c r="H157" s="85">
        <f>Table2[[#This Row],[Current Total FG QTY]]*Table2[[#This Row],[SAM Improvement]]*$U$7</f>
        <v>0</v>
      </c>
      <c r="I157" s="55"/>
      <c r="J157" s="10"/>
      <c r="K157" s="38"/>
      <c r="L157" s="38"/>
    </row>
    <row r="158" spans="1:12">
      <c r="A158" s="10" t="s">
        <v>1300</v>
      </c>
      <c r="B158" s="10">
        <v>5903</v>
      </c>
      <c r="C158" s="10">
        <v>156</v>
      </c>
      <c r="D158" s="10" t="s">
        <v>4152</v>
      </c>
      <c r="E158" s="10"/>
      <c r="F158" s="10"/>
      <c r="G158" s="87" t="str">
        <f>IF(OR(Table2[[#This Row],[SAM Improvement]]="",Table2[[#This Row],[Current Total FG QTY]]=""),"",(Table2[[#This Row],[SAM Improvement]]*Table2[[#This Row],[Current Total FG QTY]])/15)</f>
        <v/>
      </c>
      <c r="H158" s="8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2190</v>
      </c>
      <c r="B159" s="10">
        <v>4874</v>
      </c>
      <c r="C159" s="10">
        <v>157</v>
      </c>
      <c r="D159" s="10" t="s">
        <v>4152</v>
      </c>
      <c r="E159" s="10"/>
      <c r="F159" s="10"/>
      <c r="G159" s="87" t="str">
        <f>IF(OR(Table2[[#This Row],[SAM Improvement]]="",Table2[[#This Row],[Current Total FG QTY]]=""),"",(Table2[[#This Row],[SAM Improvement]]*Table2[[#This Row],[Current Total FG QTY]])/15)</f>
        <v/>
      </c>
      <c r="H159" s="8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2196</v>
      </c>
      <c r="B160" s="10">
        <v>4874</v>
      </c>
      <c r="C160" s="10">
        <v>158</v>
      </c>
      <c r="D160" s="10" t="s">
        <v>4152</v>
      </c>
      <c r="E160" s="10"/>
      <c r="F160" s="10"/>
      <c r="G160" s="87" t="str">
        <f>IF(OR(Table2[[#This Row],[SAM Improvement]]="",Table2[[#This Row],[Current Total FG QTY]]=""),"",(Table2[[#This Row],[SAM Improvement]]*Table2[[#This Row],[Current Total FG QTY]])/15)</f>
        <v/>
      </c>
      <c r="H160" s="8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2192</v>
      </c>
      <c r="B161" s="10">
        <v>4874</v>
      </c>
      <c r="C161" s="10">
        <v>159</v>
      </c>
      <c r="D161" s="10" t="s">
        <v>4152</v>
      </c>
      <c r="E161" s="10"/>
      <c r="F161" s="10"/>
      <c r="G161" s="87" t="str">
        <f>IF(OR(Table2[[#This Row],[SAM Improvement]]="",Table2[[#This Row],[Current Total FG QTY]]=""),"",(Table2[[#This Row],[SAM Improvement]]*Table2[[#This Row],[Current Total FG QTY]])/15)</f>
        <v/>
      </c>
      <c r="H161" s="8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3159</v>
      </c>
      <c r="B162" s="10">
        <v>4804</v>
      </c>
      <c r="C162" s="10">
        <v>160</v>
      </c>
      <c r="D162" s="10" t="s">
        <v>4152</v>
      </c>
      <c r="E162" s="10"/>
      <c r="F162" s="10"/>
      <c r="G162" s="87" t="str">
        <f>IF(OR(Table2[[#This Row],[SAM Improvement]]="",Table2[[#This Row],[Current Total FG QTY]]=""),"",(Table2[[#This Row],[SAM Improvement]]*Table2[[#This Row],[Current Total FG QTY]])/15)</f>
        <v/>
      </c>
      <c r="H162" s="8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1617</v>
      </c>
      <c r="B163" s="10">
        <v>4256</v>
      </c>
      <c r="C163" s="10">
        <v>161</v>
      </c>
      <c r="D163" s="10" t="s">
        <v>4152</v>
      </c>
      <c r="E163" s="10"/>
      <c r="F163" s="10"/>
      <c r="G163" s="87" t="str">
        <f>IF(OR(Table2[[#This Row],[SAM Improvement]]="",Table2[[#This Row],[Current Total FG QTY]]=""),"",(Table2[[#This Row],[SAM Improvement]]*Table2[[#This Row],[Current Total FG QTY]])/15)</f>
        <v/>
      </c>
      <c r="H163" s="8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45</v>
      </c>
      <c r="B164" s="10">
        <v>4128</v>
      </c>
      <c r="C164" s="10">
        <v>162</v>
      </c>
      <c r="D164" s="10" t="s">
        <v>4152</v>
      </c>
      <c r="E164" s="10"/>
      <c r="F164" s="10"/>
      <c r="G164" s="87" t="str">
        <f>IF(OR(Table2[[#This Row],[SAM Improvement]]="",Table2[[#This Row],[Current Total FG QTY]]=""),"",(Table2[[#This Row],[SAM Improvement]]*Table2[[#This Row],[Current Total FG QTY]])/15)</f>
        <v/>
      </c>
      <c r="H164" s="8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48</v>
      </c>
      <c r="B165" s="10">
        <v>4128</v>
      </c>
      <c r="C165" s="10">
        <v>163</v>
      </c>
      <c r="D165" s="10" t="s">
        <v>4152</v>
      </c>
      <c r="E165" s="10"/>
      <c r="F165" s="10"/>
      <c r="G165" s="87" t="str">
        <f>IF(OR(Table2[[#This Row],[SAM Improvement]]="",Table2[[#This Row],[Current Total FG QTY]]=""),"",(Table2[[#This Row],[SAM Improvement]]*Table2[[#This Row],[Current Total FG QTY]])/15)</f>
        <v/>
      </c>
      <c r="H165" s="8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1591</v>
      </c>
      <c r="B166" s="10">
        <v>3522</v>
      </c>
      <c r="C166" s="10">
        <v>164</v>
      </c>
      <c r="D166" s="10" t="s">
        <v>4152</v>
      </c>
      <c r="E166" s="10"/>
      <c r="F166" s="10"/>
      <c r="G166" s="87" t="str">
        <f>IF(OR(Table2[[#This Row],[SAM Improvement]]="",Table2[[#This Row],[Current Total FG QTY]]=""),"",(Table2[[#This Row],[SAM Improvement]]*Table2[[#This Row],[Current Total FG QTY]])/15)</f>
        <v/>
      </c>
      <c r="H166" s="8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1738</v>
      </c>
      <c r="B167" s="10">
        <v>2826</v>
      </c>
      <c r="C167" s="10">
        <v>165</v>
      </c>
      <c r="D167" s="10" t="s">
        <v>4152</v>
      </c>
      <c r="E167" s="10"/>
      <c r="F167" s="10"/>
      <c r="G167" s="87" t="str">
        <f>IF(OR(Table2[[#This Row],[SAM Improvement]]="",Table2[[#This Row],[Current Total FG QTY]]=""),"",(Table2[[#This Row],[SAM Improvement]]*Table2[[#This Row],[Current Total FG QTY]])/15)</f>
        <v/>
      </c>
      <c r="H167" s="8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1742</v>
      </c>
      <c r="B168" s="10">
        <v>2826</v>
      </c>
      <c r="C168" s="10">
        <v>166</v>
      </c>
      <c r="D168" s="10" t="s">
        <v>4152</v>
      </c>
      <c r="E168" s="10"/>
      <c r="F168" s="10"/>
      <c r="G168" s="87" t="str">
        <f>IF(OR(Table2[[#This Row],[SAM Improvement]]="",Table2[[#This Row],[Current Total FG QTY]]=""),"",(Table2[[#This Row],[SAM Improvement]]*Table2[[#This Row],[Current Total FG QTY]])/15)</f>
        <v/>
      </c>
      <c r="H168" s="8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876</v>
      </c>
      <c r="B169" s="10">
        <v>2128</v>
      </c>
      <c r="C169" s="10">
        <v>167</v>
      </c>
      <c r="D169" s="10" t="s">
        <v>4152</v>
      </c>
      <c r="E169" s="10"/>
      <c r="F169" s="10"/>
      <c r="G169" s="87" t="str">
        <f>IF(OR(Table2[[#This Row],[SAM Improvement]]="",Table2[[#This Row],[Current Total FG QTY]]=""),"",(Table2[[#This Row],[SAM Improvement]]*Table2[[#This Row],[Current Total FG QTY]])/15)</f>
        <v/>
      </c>
      <c r="H169" s="8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1818</v>
      </c>
      <c r="B170" s="10">
        <v>2053</v>
      </c>
      <c r="C170" s="10">
        <v>168</v>
      </c>
      <c r="D170" s="10" t="s">
        <v>4152</v>
      </c>
      <c r="E170" s="10"/>
      <c r="F170" s="10"/>
      <c r="G170" s="87" t="str">
        <f>IF(OR(Table2[[#This Row],[SAM Improvement]]="",Table2[[#This Row],[Current Total FG QTY]]=""),"",(Table2[[#This Row],[SAM Improvement]]*Table2[[#This Row],[Current Total FG QTY]])/15)</f>
        <v/>
      </c>
      <c r="H170" s="8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1141</v>
      </c>
      <c r="B171" s="10">
        <v>1637</v>
      </c>
      <c r="C171" s="10">
        <v>169</v>
      </c>
      <c r="D171" s="10" t="s">
        <v>4152</v>
      </c>
      <c r="E171" s="10"/>
      <c r="F171" s="10"/>
      <c r="G171" s="87" t="str">
        <f>IF(OR(Table2[[#This Row],[SAM Improvement]]="",Table2[[#This Row],[Current Total FG QTY]]=""),"",(Table2[[#This Row],[SAM Improvement]]*Table2[[#This Row],[Current Total FG QTY]])/15)</f>
        <v/>
      </c>
      <c r="H171" s="8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2083</v>
      </c>
      <c r="B172" s="10">
        <v>1584</v>
      </c>
      <c r="C172" s="10">
        <v>170</v>
      </c>
      <c r="D172" s="10" t="s">
        <v>4152</v>
      </c>
      <c r="E172" s="10"/>
      <c r="F172" s="10"/>
      <c r="G172" s="87" t="str">
        <f>IF(OR(Table2[[#This Row],[SAM Improvement]]="",Table2[[#This Row],[Current Total FG QTY]]=""),"",(Table2[[#This Row],[SAM Improvement]]*Table2[[#This Row],[Current Total FG QTY]])/15)</f>
        <v/>
      </c>
      <c r="H172" s="8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781</v>
      </c>
      <c r="B173" s="10">
        <v>1293</v>
      </c>
      <c r="C173" s="10">
        <v>171</v>
      </c>
      <c r="D173" s="10" t="s">
        <v>4152</v>
      </c>
      <c r="E173" s="10"/>
      <c r="F173" s="10"/>
      <c r="G173" s="87" t="str">
        <f>IF(OR(Table2[[#This Row],[SAM Improvement]]="",Table2[[#This Row],[Current Total FG QTY]]=""),"",(Table2[[#This Row],[SAM Improvement]]*Table2[[#This Row],[Current Total FG QTY]])/15)</f>
        <v/>
      </c>
      <c r="H173" s="8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2448</v>
      </c>
      <c r="B174" s="10">
        <v>1037</v>
      </c>
      <c r="C174" s="10">
        <v>172</v>
      </c>
      <c r="D174" s="10" t="s">
        <v>4152</v>
      </c>
      <c r="E174" s="10"/>
      <c r="F174" s="10"/>
      <c r="G174" s="87" t="str">
        <f>IF(OR(Table2[[#This Row],[SAM Improvement]]="",Table2[[#This Row],[Current Total FG QTY]]=""),"",(Table2[[#This Row],[SAM Improvement]]*Table2[[#This Row],[Current Total FG QTY]])/15)</f>
        <v/>
      </c>
      <c r="H174" s="8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2096</v>
      </c>
      <c r="B175" s="10">
        <v>835</v>
      </c>
      <c r="C175" s="10">
        <v>173</v>
      </c>
      <c r="D175" s="10" t="s">
        <v>4152</v>
      </c>
      <c r="E175" s="10"/>
      <c r="F175" s="10"/>
      <c r="G175" s="87" t="str">
        <f>IF(OR(Table2[[#This Row],[SAM Improvement]]="",Table2[[#This Row],[Current Total FG QTY]]=""),"",(Table2[[#This Row],[SAM Improvement]]*Table2[[#This Row],[Current Total FG QTY]])/15)</f>
        <v/>
      </c>
      <c r="H175" s="8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927</v>
      </c>
      <c r="B176" s="10">
        <v>835</v>
      </c>
      <c r="C176" s="10">
        <v>174</v>
      </c>
      <c r="D176" s="10" t="s">
        <v>4152</v>
      </c>
      <c r="E176" s="10"/>
      <c r="F176" s="10"/>
      <c r="G176" s="87" t="str">
        <f>IF(OR(Table2[[#This Row],[SAM Improvement]]="",Table2[[#This Row],[Current Total FG QTY]]=""),"",(Table2[[#This Row],[SAM Improvement]]*Table2[[#This Row],[Current Total FG QTY]])/15)</f>
        <v/>
      </c>
      <c r="H176" s="8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2091</v>
      </c>
      <c r="B177" s="10">
        <v>835</v>
      </c>
      <c r="C177" s="10">
        <v>175</v>
      </c>
      <c r="D177" s="10" t="s">
        <v>4152</v>
      </c>
      <c r="E177" s="10"/>
      <c r="F177" s="10"/>
      <c r="G177" s="87" t="str">
        <f>IF(OR(Table2[[#This Row],[SAM Improvement]]="",Table2[[#This Row],[Current Total FG QTY]]=""),"",(Table2[[#This Row],[SAM Improvement]]*Table2[[#This Row],[Current Total FG QTY]])/15)</f>
        <v/>
      </c>
      <c r="H177" s="8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2209</v>
      </c>
      <c r="B178" s="10">
        <v>749</v>
      </c>
      <c r="C178" s="10">
        <v>176</v>
      </c>
      <c r="D178" s="10" t="s">
        <v>4152</v>
      </c>
      <c r="E178" s="10"/>
      <c r="F178" s="10"/>
      <c r="G178" s="87" t="str">
        <f>IF(OR(Table2[[#This Row],[SAM Improvement]]="",Table2[[#This Row],[Current Total FG QTY]]=""),"",(Table2[[#This Row],[SAM Improvement]]*Table2[[#This Row],[Current Total FG QTY]])/15)</f>
        <v/>
      </c>
      <c r="H178" s="8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2211</v>
      </c>
      <c r="B179" s="10">
        <v>749</v>
      </c>
      <c r="C179" s="10">
        <v>177</v>
      </c>
      <c r="D179" s="10" t="s">
        <v>4152</v>
      </c>
      <c r="E179" s="10"/>
      <c r="F179" s="10"/>
      <c r="G179" s="87" t="str">
        <f>IF(OR(Table2[[#This Row],[SAM Improvement]]="",Table2[[#This Row],[Current Total FG QTY]]=""),"",(Table2[[#This Row],[SAM Improvement]]*Table2[[#This Row],[Current Total FG QTY]])/15)</f>
        <v/>
      </c>
      <c r="H179" s="8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2213</v>
      </c>
      <c r="B180" s="10">
        <v>749</v>
      </c>
      <c r="C180" s="10">
        <v>178</v>
      </c>
      <c r="D180" s="10" t="s">
        <v>4152</v>
      </c>
      <c r="E180" s="10"/>
      <c r="F180" s="10"/>
      <c r="G180" s="87" t="str">
        <f>IF(OR(Table2[[#This Row],[SAM Improvement]]="",Table2[[#This Row],[Current Total FG QTY]]=""),"",(Table2[[#This Row],[SAM Improvement]]*Table2[[#This Row],[Current Total FG QTY]])/15)</f>
        <v/>
      </c>
      <c r="H180" s="8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4152</v>
      </c>
      <c r="E181" s="10"/>
      <c r="F181" s="10"/>
      <c r="G181" s="87" t="str">
        <f>IF(OR(Table2[[#This Row],[SAM Improvement]]="",Table2[[#This Row],[Current Total FG QTY]]=""),"",(Table2[[#This Row],[SAM Improvement]]*Table2[[#This Row],[Current Total FG QTY]])/15)</f>
        <v/>
      </c>
      <c r="H181" s="8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4152</v>
      </c>
      <c r="E182" s="10"/>
      <c r="F182" s="10"/>
      <c r="G182" s="87" t="str">
        <f>IF(OR(Table2[[#This Row],[SAM Improvement]]="",Table2[[#This Row],[Current Total FG QTY]]=""),"",(Table2[[#This Row],[SAM Improvement]]*Table2[[#This Row],[Current Total FG QTY]])/15)</f>
        <v/>
      </c>
      <c r="H182" s="8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4152</v>
      </c>
      <c r="E183" s="10"/>
      <c r="F183" s="10"/>
      <c r="G183" s="87" t="str">
        <f>IF(OR(Table2[[#This Row],[SAM Improvement]]="",Table2[[#This Row],[Current Total FG QTY]]=""),"",(Table2[[#This Row],[SAM Improvement]]*Table2[[#This Row],[Current Total FG QTY]])/15)</f>
        <v/>
      </c>
      <c r="H183" s="8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4152</v>
      </c>
      <c r="E184" s="10"/>
      <c r="F184" s="10"/>
      <c r="G184" s="87" t="str">
        <f>IF(OR(Table2[[#This Row],[SAM Improvement]]="",Table2[[#This Row],[Current Total FG QTY]]=""),"",(Table2[[#This Row],[SAM Improvement]]*Table2[[#This Row],[Current Total FG QTY]])/15)</f>
        <v/>
      </c>
      <c r="H184" s="8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4152</v>
      </c>
      <c r="E185" s="10"/>
      <c r="F185" s="10"/>
      <c r="G185" s="87" t="str">
        <f>IF(OR(Table2[[#This Row],[SAM Improvement]]="",Table2[[#This Row],[Current Total FG QTY]]=""),"",(Table2[[#This Row],[SAM Improvement]]*Table2[[#This Row],[Current Total FG QTY]])/15)</f>
        <v/>
      </c>
      <c r="H185" s="8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4152</v>
      </c>
      <c r="E186" s="10"/>
      <c r="F186" s="10"/>
      <c r="G186" s="87" t="str">
        <f>IF(OR(Table2[[#This Row],[SAM Improvement]]="",Table2[[#This Row],[Current Total FG QTY]]=""),"",(Table2[[#This Row],[SAM Improvement]]*Table2[[#This Row],[Current Total FG QTY]])/15)</f>
        <v/>
      </c>
      <c r="H186" s="8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4152</v>
      </c>
      <c r="E187" s="10"/>
      <c r="F187" s="10"/>
      <c r="G187" s="87" t="str">
        <f>IF(OR(Table2[[#This Row],[SAM Improvement]]="",Table2[[#This Row],[Current Total FG QTY]]=""),"",(Table2[[#This Row],[SAM Improvement]]*Table2[[#This Row],[Current Total FG QTY]])/15)</f>
        <v/>
      </c>
      <c r="H187" s="8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4152</v>
      </c>
      <c r="E188" s="10"/>
      <c r="F188" s="10"/>
      <c r="G188" s="87" t="str">
        <f>IF(OR(Table2[[#This Row],[SAM Improvement]]="",Table2[[#This Row],[Current Total FG QTY]]=""),"",(Table2[[#This Row],[SAM Improvement]]*Table2[[#This Row],[Current Total FG QTY]])/15)</f>
        <v/>
      </c>
      <c r="H188" s="8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4152</v>
      </c>
      <c r="E189" s="10"/>
      <c r="F189" s="10"/>
      <c r="G189" s="87" t="str">
        <f>IF(OR(Table2[[#This Row],[SAM Improvement]]="",Table2[[#This Row],[Current Total FG QTY]]=""),"",(Table2[[#This Row],[SAM Improvement]]*Table2[[#This Row],[Current Total FG QTY]])/15)</f>
        <v/>
      </c>
      <c r="H189" s="8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4160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4161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4162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4163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4164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4165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4166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4167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4168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4169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4170</v>
      </c>
      <c r="D404">
        <v>44</v>
      </c>
    </row>
    <row r="405" spans="2:4">
      <c r="B405" t="s">
        <v>4171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4172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4171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4173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4174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4175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4176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4177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4134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4178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4179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4180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4181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4182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4183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4184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4185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4186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4187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4188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4189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4190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4191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4192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4193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4194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4195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4196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4197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4198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4199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4200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4201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4202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4203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4204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4205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4206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4207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4208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4209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4210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4211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4212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4213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4214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4215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4216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4217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4218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4219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4220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4221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4222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4223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4224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4225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Joe Aung Paing Kyaw</cp:lastModifiedBy>
  <cp:revision/>
  <dcterms:created xsi:type="dcterms:W3CDTF">2015-06-05T18:17:20Z</dcterms:created>
  <dcterms:modified xsi:type="dcterms:W3CDTF">2026-08-24T09:02:28Z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