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971" documentId="13_ncr:1_{7EF57DF4-89AE-8C42-9C9C-3682908C3E34}" xr6:coauthVersionLast="47" xr6:coauthVersionMax="47" xr10:uidLastSave="{0EE4F2A6-0BA9-4077-A7FA-9340139C3B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<sst xmlns="http://schemas.openxmlformats.org/spreadsheetml/2006/main" count="34760" uniqueCount="19822">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</sst>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5" dataDxfId="24" tableBorderDxfId="23">
  <autoFilter ref="A2:K19335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1905" activePane="bottomLeft" state="frozen"/>
      <selection pane="bottomLeft" activeCell="I1859" sqref="I18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5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5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5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5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5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5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5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5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5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5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5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5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5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5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5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5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5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5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5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5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5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5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5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5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5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5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5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5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5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5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5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5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5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5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5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5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5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5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5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5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5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5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5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5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5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5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5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5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5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5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5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5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5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5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5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5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5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5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5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5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5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5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5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5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5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5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5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5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5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5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5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5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5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5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5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5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5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5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5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5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5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5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5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5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5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5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5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5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5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5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5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5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5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5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5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5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5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5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5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5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5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5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5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5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5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5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5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5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5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5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5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5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5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5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5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5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5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5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5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5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5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5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5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5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5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5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5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5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5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5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5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5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5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5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5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5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5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5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5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5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5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5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5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5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5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5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5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5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5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5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5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5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5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5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5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5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5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5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5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5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5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5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5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5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5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5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5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5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5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5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5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5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5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5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5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5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5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5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5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5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5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5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5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5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5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5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5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5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5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5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5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5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5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5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5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5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5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5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5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5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5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5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5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5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5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5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5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5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5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5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5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5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5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5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5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5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5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5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5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5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5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5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5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5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5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5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5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5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5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5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5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5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5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1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1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1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1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1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1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1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1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1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1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1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1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1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1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1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1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1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1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1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1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1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1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1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1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1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1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1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1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1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1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1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1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1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1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1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1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1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1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1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1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1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1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1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1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1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1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1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1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1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1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1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1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1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1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1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1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1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1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1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1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1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1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1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1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1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1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1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1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1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1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1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1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1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1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1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1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1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1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1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1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1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1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1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1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1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1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1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1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1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1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1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1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1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1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1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1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1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1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1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1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1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1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1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1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1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1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1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1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1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1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1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1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1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1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1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1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1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1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1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1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1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1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1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1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1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1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1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1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1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1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1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1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1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1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1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1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1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1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1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1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1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1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1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1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1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1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1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1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1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1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1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1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1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1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1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1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1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1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1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1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1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1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1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1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1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1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1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1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1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1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1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1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1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1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1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1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1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1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1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1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1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1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1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1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1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1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1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1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1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1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1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1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1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1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1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1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1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1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1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1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1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1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1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1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1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1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1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1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1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1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1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1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1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1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1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1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1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1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1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1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1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1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1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1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1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1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1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1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1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1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1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1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1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1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1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1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1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1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1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1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1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1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1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1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1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1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1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1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1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1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1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1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1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1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1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1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1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1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1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1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1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1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1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1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1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1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1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1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1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1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1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1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1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1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1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1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1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1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1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1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1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1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1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1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1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1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1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1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1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1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1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1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1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1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1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1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1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1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1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1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1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1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1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1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1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1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1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1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1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1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1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1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1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1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1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1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1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1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1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1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1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1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1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1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1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1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1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1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1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1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1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1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1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1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1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1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1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1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1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1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1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1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1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1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1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1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1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1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1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1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29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1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1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1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1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1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1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1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1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1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1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1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1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1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1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1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1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1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1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1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1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1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1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1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1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1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1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1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1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1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1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1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1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1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1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1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1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1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1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1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1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1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1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1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1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1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1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1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1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1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1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1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1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1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1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1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10514</v>
      </c>
      <c r="L1945" s="47">
        <f>IF(COUNTIFS($E$3:E19462,E1945)=1, K1945, 0)</f>
        <v>0</v>
      </c>
    </row>
    <row r="1946" spans="1:12" ht="1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10514</v>
      </c>
      <c r="L1946" s="47">
        <f>IF(COUNTIFS($E$3:E19463,E1946)=1, K1946, 0)</f>
        <v>0</v>
      </c>
    </row>
    <row r="1947" spans="1:12" ht="1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10514</v>
      </c>
      <c r="L1947" s="47">
        <f>IF(COUNTIFS($E$3:E19464,E1947)=1, K1947, 0)</f>
        <v>0</v>
      </c>
    </row>
    <row r="1948" spans="1:12" ht="1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10514</v>
      </c>
      <c r="L1948" s="47">
        <f>IF(COUNTIFS($E$3:E19465,E1948)=1, K1948, 0)</f>
        <v>0</v>
      </c>
    </row>
    <row r="1949" spans="1:12" ht="1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10514</v>
      </c>
      <c r="L1949" s="47">
        <f>IF(COUNTIFS($E$3:E19466,E1949)=1, K1949, 0)</f>
        <v>0</v>
      </c>
    </row>
    <row r="1950" spans="1:12" ht="1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10514</v>
      </c>
      <c r="L1950" s="47">
        <f>IF(COUNTIFS($E$3:E19467,E1950)=1, K1950, 0)</f>
        <v>0</v>
      </c>
    </row>
    <row r="1951" spans="1:12" ht="1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10514</v>
      </c>
      <c r="L1951" s="47">
        <f>IF(COUNTIFS($E$3:E19468,E1951)=1, K1951, 0)</f>
        <v>0</v>
      </c>
    </row>
    <row r="1952" spans="1:12" ht="1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10514</v>
      </c>
      <c r="L1952" s="47">
        <f>IF(COUNTIFS($E$3:E19469,E1952)=1, K1952, 0)</f>
        <v>0</v>
      </c>
    </row>
    <row r="1953" spans="1:12" ht="1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10514</v>
      </c>
      <c r="L1953" s="47">
        <f>IF(COUNTIFS($E$3:E19470,E1953)=1, K1953, 0)</f>
        <v>0</v>
      </c>
    </row>
    <row r="1954" spans="1:12" ht="1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10514</v>
      </c>
      <c r="L1954" s="47">
        <f>IF(COUNTIFS($E$3:E19471,E1954)=1, K1954, 0)</f>
        <v>0</v>
      </c>
    </row>
    <row r="1955" spans="1:12" ht="1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10514</v>
      </c>
      <c r="L1955" s="47">
        <f>IF(COUNTIFS($E$3:E19472,E1955)=1, K1955, 0)</f>
        <v>0</v>
      </c>
    </row>
    <row r="1956" spans="1:12" ht="1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10514</v>
      </c>
      <c r="L1956" s="47">
        <f>IF(COUNTIFS($E$3:E19473,E1956)=1, K1956, 0)</f>
        <v>0</v>
      </c>
    </row>
    <row r="1957" spans="1:12" ht="1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10514</v>
      </c>
      <c r="L1957" s="47">
        <f>IF(COUNTIFS($E$3:E19474,E1957)=1, K1957, 0)</f>
        <v>0</v>
      </c>
    </row>
    <row r="1958" spans="1:12" ht="1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10514</v>
      </c>
      <c r="L1958" s="47">
        <f>IF(COUNTIFS($E$3:E19475,E1958)=1, K1958, 0)</f>
        <v>0</v>
      </c>
    </row>
    <row r="1959" spans="1:12" ht="1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10514</v>
      </c>
      <c r="L1959" s="47">
        <f>IF(COUNTIFS($E$3:E19476,E1959)=1, K1959, 0)</f>
        <v>0</v>
      </c>
    </row>
    <row r="1960" spans="1:12" ht="1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1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1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1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1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1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1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1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1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1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1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1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1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1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1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1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1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1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1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1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1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1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1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1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1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1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1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1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1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1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1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1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1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1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1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1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1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1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1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1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1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1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1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1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1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1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1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1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1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1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1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1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1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1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1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1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1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1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1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1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1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1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1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1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1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1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1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1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1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1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1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1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1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1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1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1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1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1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1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1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1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1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1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1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1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1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1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1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1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1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1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1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1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1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1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1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1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1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1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1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1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1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1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1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1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1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1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1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1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1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1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1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1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1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1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1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1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1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1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1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1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1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1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1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1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1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1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1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1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1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1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1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1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1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1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1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1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1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1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1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1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1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1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1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1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1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1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1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1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1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1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1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1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1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1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1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1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1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1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1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1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1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1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1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1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1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1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1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1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1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1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1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1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1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1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1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1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1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1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1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1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1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1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1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1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1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1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1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1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1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1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1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1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1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1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1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1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1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1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1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1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1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1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1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1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1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1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1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1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1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1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1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1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1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1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1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1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1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1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1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1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1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1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1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1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1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1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1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1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1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1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1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1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1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1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1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1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1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1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1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1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1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1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1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1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1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1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1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1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1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1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1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1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1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1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1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1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1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1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1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1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1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1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1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1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1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1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1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1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1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1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1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1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1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1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1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1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1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1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1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1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1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1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1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1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1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1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1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1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1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1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1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1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1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1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1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1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1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1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1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1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1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1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1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1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1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1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1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1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1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1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1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1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1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1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1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1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1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1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1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1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1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1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1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1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1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1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1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1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1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1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1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1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1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1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1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1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1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1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1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1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1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1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1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1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1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1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1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1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1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1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1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1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1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1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1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1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1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1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1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1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1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1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1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1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1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1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1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1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1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1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1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1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1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1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1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1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1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1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1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1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1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1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1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1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1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1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1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1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1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1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1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1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1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1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1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1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1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1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1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1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1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1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1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1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1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1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1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1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1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1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1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1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1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1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1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1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1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1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1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1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1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1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1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1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1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1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1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1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1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1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1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1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1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1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1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1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1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1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1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1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1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1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1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1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1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1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1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1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1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1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1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1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1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1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1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1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1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1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1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1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1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1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1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1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1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1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1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1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1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1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1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1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1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1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1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1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1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1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1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1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1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1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1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1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1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1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1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1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1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1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1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1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1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1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1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1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1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1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1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1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1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1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1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1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1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1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1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1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1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1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1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1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1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1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1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1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1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1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1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1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1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1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1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1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1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1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1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1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1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1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1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1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1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1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1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1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1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1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1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1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1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1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1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1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1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1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1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1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1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1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1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1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1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1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1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1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1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1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1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1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1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1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1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1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1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1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1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1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1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1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1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1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1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1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1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1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1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1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1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1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1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1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1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1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1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1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1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1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1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1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1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1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1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1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1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1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1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1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1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1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1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1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1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1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1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1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1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1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1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1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1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1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1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1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1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1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1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1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1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1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1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1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1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1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1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1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1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1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1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1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1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1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1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1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1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1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1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1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1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1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1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1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1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1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1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1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1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1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1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1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1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1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1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1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1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1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1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1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1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1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1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1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1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1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1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1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1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1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1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1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1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1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1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1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1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1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1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1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1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1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1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1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1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1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1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1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1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1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1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1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1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1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1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1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1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1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1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1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1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1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1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1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1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1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1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1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1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1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1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1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1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1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1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1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1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1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1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1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1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1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1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1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1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1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1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1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1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1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1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1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1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1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1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1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1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1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1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1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1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1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1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1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1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1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1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1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1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1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1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1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1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1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1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1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1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1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1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1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1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1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1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1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1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1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1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1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1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1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1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1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1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1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1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1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1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1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1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1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1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1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1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1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1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1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1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1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1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1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1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1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1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1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1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1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1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1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1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1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1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1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1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1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1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1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1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1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1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1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1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1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1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1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1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1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1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1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1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1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1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1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1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1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1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1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1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1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1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1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1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1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1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15" customHeight="1">
      <c r="A2792" s="18" t="s">
        <v>3087</v>
      </c>
      <c r="B2792" s="19" t="s">
        <v>1486</v>
      </c>
      <c r="C2792" s="19" t="s">
        <v>2418</v>
      </c>
      <c r="D2792" s="58" t="s">
        <v>203</v>
      </c>
      <c r="E2792" s="19" t="s">
        <v>2597</v>
      </c>
      <c r="F2792" s="21"/>
      <c r="G2792" s="19" t="s">
        <v>2245</v>
      </c>
      <c r="H2792" s="25" t="str">
        <f t="shared" si="321"/>
        <v>HD106</v>
      </c>
      <c r="I2792" s="25" t="str">
        <f t="shared" si="322"/>
        <v>M</v>
      </c>
      <c r="J2792" s="32" t="s">
        <v>2455</v>
      </c>
      <c r="K2792" s="48">
        <v>20175</v>
      </c>
    </row>
    <row r="2793" spans="1:12" ht="15" customHeight="1">
      <c r="A2793" s="18" t="s">
        <v>3088</v>
      </c>
      <c r="B2793" s="19" t="s">
        <v>1486</v>
      </c>
      <c r="C2793" s="19" t="s">
        <v>2418</v>
      </c>
      <c r="D2793" s="58" t="s">
        <v>203</v>
      </c>
      <c r="E2793" s="19" t="s">
        <v>2597</v>
      </c>
      <c r="F2793" s="21"/>
      <c r="G2793" s="19" t="s">
        <v>2568</v>
      </c>
      <c r="H2793" s="25" t="str">
        <f t="shared" si="321"/>
        <v>JS404</v>
      </c>
      <c r="I2793" s="25" t="str">
        <f t="shared" si="322"/>
        <v>Non-M</v>
      </c>
      <c r="J2793" s="32"/>
      <c r="K2793" s="48">
        <v>14139</v>
      </c>
    </row>
    <row r="2794" spans="1:12" ht="15" customHeight="1">
      <c r="A2794" s="18" t="s">
        <v>3089</v>
      </c>
      <c r="B2794" s="19" t="s">
        <v>1486</v>
      </c>
      <c r="C2794" s="19" t="s">
        <v>2418</v>
      </c>
      <c r="D2794" s="58" t="s">
        <v>203</v>
      </c>
      <c r="E2794" s="19" t="s">
        <v>2597</v>
      </c>
      <c r="F2794" s="21"/>
      <c r="G2794" s="19" t="s">
        <v>815</v>
      </c>
      <c r="H2794" s="25" t="str">
        <f t="shared" si="321"/>
        <v>HD604</v>
      </c>
      <c r="I2794" s="25" t="str">
        <f t="shared" si="322"/>
        <v>Non-M</v>
      </c>
      <c r="J2794" s="32"/>
      <c r="K2794" s="48">
        <v>14139</v>
      </c>
    </row>
    <row r="2795" spans="1:12" ht="15" customHeight="1">
      <c r="A2795" s="18" t="s">
        <v>3090</v>
      </c>
      <c r="B2795" s="19" t="s">
        <v>1486</v>
      </c>
      <c r="C2795" s="19" t="s">
        <v>2418</v>
      </c>
      <c r="D2795" s="58" t="s">
        <v>203</v>
      </c>
      <c r="E2795" s="19" t="s">
        <v>2597</v>
      </c>
      <c r="F2795" s="21"/>
      <c r="G2795" s="19" t="s">
        <v>2032</v>
      </c>
      <c r="H2795" s="25" t="str">
        <f t="shared" si="321"/>
        <v>ZP105</v>
      </c>
      <c r="I2795" s="25" t="str">
        <f t="shared" si="322"/>
        <v>Non-M</v>
      </c>
      <c r="J2795" s="32"/>
      <c r="K2795" s="48">
        <v>14139</v>
      </c>
    </row>
    <row r="2796" spans="1:12" ht="15" customHeight="1">
      <c r="A2796" s="18" t="s">
        <v>3091</v>
      </c>
      <c r="B2796" s="19" t="s">
        <v>1486</v>
      </c>
      <c r="C2796" s="19" t="s">
        <v>2418</v>
      </c>
      <c r="D2796" s="58" t="s">
        <v>203</v>
      </c>
      <c r="E2796" s="19" t="s">
        <v>2597</v>
      </c>
      <c r="F2796" s="21"/>
      <c r="G2796" s="19" t="s">
        <v>1703</v>
      </c>
      <c r="H2796" s="25" t="str">
        <f t="shared" si="321"/>
        <v>JS401</v>
      </c>
      <c r="I2796" s="25" t="str">
        <f t="shared" si="322"/>
        <v>Non-M</v>
      </c>
      <c r="J2796" s="32"/>
      <c r="K2796" s="48">
        <v>14139</v>
      </c>
    </row>
    <row r="2797" spans="1:12" ht="15" customHeight="1">
      <c r="A2797" s="18" t="s">
        <v>3092</v>
      </c>
      <c r="B2797" s="19" t="s">
        <v>1486</v>
      </c>
      <c r="C2797" s="19" t="s">
        <v>2418</v>
      </c>
      <c r="D2797" s="58" t="s">
        <v>203</v>
      </c>
      <c r="E2797" s="19" t="s">
        <v>2597</v>
      </c>
      <c r="F2797" s="21"/>
      <c r="G2797" s="19" t="s">
        <v>134</v>
      </c>
      <c r="H2797" s="25" t="str">
        <f t="shared" si="321"/>
        <v>JS124</v>
      </c>
      <c r="I2797" s="25" t="str">
        <f t="shared" si="322"/>
        <v>Non-M</v>
      </c>
      <c r="J2797" s="32"/>
      <c r="K2797" s="48">
        <v>14139</v>
      </c>
    </row>
    <row r="2798" spans="1:12" ht="15" customHeight="1">
      <c r="A2798" s="18" t="s">
        <v>3093</v>
      </c>
      <c r="B2798" s="19" t="s">
        <v>1486</v>
      </c>
      <c r="C2798" s="19" t="s">
        <v>2418</v>
      </c>
      <c r="D2798" s="58" t="s">
        <v>203</v>
      </c>
      <c r="E2798" s="19" t="s">
        <v>2597</v>
      </c>
      <c r="F2798" s="21"/>
      <c r="G2798" s="19" t="s">
        <v>1911</v>
      </c>
      <c r="H2798" s="25" t="str">
        <f t="shared" si="321"/>
        <v>JS117</v>
      </c>
      <c r="I2798" s="25" t="str">
        <f t="shared" si="322"/>
        <v>Non-M</v>
      </c>
      <c r="J2798" s="32"/>
      <c r="K2798" s="48">
        <v>14139</v>
      </c>
    </row>
    <row r="2799" spans="1:12" ht="15" customHeight="1">
      <c r="A2799" s="18" t="s">
        <v>3096</v>
      </c>
      <c r="B2799" s="19" t="s">
        <v>1486</v>
      </c>
      <c r="C2799" s="19" t="s">
        <v>2418</v>
      </c>
      <c r="D2799" s="58" t="s">
        <v>203</v>
      </c>
      <c r="E2799" s="19" t="s">
        <v>2597</v>
      </c>
      <c r="F2799" s="21"/>
      <c r="G2799" s="19" t="s">
        <v>1586</v>
      </c>
      <c r="H2799" s="25" t="str">
        <f t="shared" si="321"/>
        <v>JS105</v>
      </c>
      <c r="I2799" s="25" t="str">
        <f t="shared" si="322"/>
        <v>Non-M</v>
      </c>
      <c r="J2799" s="32"/>
      <c r="K2799" s="48">
        <v>14139</v>
      </c>
    </row>
    <row r="2800" spans="1:12" ht="15" customHeight="1">
      <c r="A2800" s="18" t="s">
        <v>3097</v>
      </c>
      <c r="B2800" s="19" t="s">
        <v>1486</v>
      </c>
      <c r="C2800" s="19" t="s">
        <v>2418</v>
      </c>
      <c r="D2800" s="58" t="s">
        <v>203</v>
      </c>
      <c r="E2800" s="19" t="s">
        <v>2597</v>
      </c>
      <c r="F2800" s="21"/>
      <c r="G2800" s="19" t="s">
        <v>624</v>
      </c>
      <c r="H2800" s="25" t="str">
        <f t="shared" si="321"/>
        <v>LP100</v>
      </c>
      <c r="I2800" s="25" t="str">
        <f t="shared" si="322"/>
        <v>Non-M</v>
      </c>
      <c r="J2800" s="32"/>
      <c r="K2800" s="48">
        <v>14139</v>
      </c>
    </row>
    <row r="2801" spans="1:11" ht="15" customHeight="1">
      <c r="A2801" s="18" t="s">
        <v>3098</v>
      </c>
      <c r="B2801" s="19" t="s">
        <v>1486</v>
      </c>
      <c r="C2801" s="19" t="s">
        <v>2418</v>
      </c>
      <c r="D2801" s="58" t="s">
        <v>203</v>
      </c>
      <c r="E2801" s="19" t="s">
        <v>2597</v>
      </c>
      <c r="F2801" s="21"/>
      <c r="G2801" s="19" t="s">
        <v>433</v>
      </c>
      <c r="H2801" s="25" t="str">
        <f t="shared" si="321"/>
        <v>PK602</v>
      </c>
      <c r="I2801" s="25" t="str">
        <f t="shared" si="322"/>
        <v>M</v>
      </c>
      <c r="J2801" s="32" t="s">
        <v>1595</v>
      </c>
      <c r="K2801" s="48">
        <v>14139</v>
      </c>
    </row>
    <row r="2802" spans="1:11" ht="15" customHeight="1">
      <c r="A2802" s="18" t="s">
        <v>3100</v>
      </c>
      <c r="B2802" s="19" t="s">
        <v>1486</v>
      </c>
      <c r="C2802" s="19" t="s">
        <v>2418</v>
      </c>
      <c r="D2802" s="58" t="s">
        <v>203</v>
      </c>
      <c r="E2802" s="19" t="s">
        <v>2597</v>
      </c>
      <c r="F2802" s="21"/>
      <c r="G2802" s="19" t="s">
        <v>96</v>
      </c>
      <c r="H2802" s="25" t="str">
        <f t="shared" si="321"/>
        <v>PB104</v>
      </c>
      <c r="I2802" s="25" t="str">
        <f t="shared" si="322"/>
        <v>Non-M</v>
      </c>
      <c r="J2802" s="32"/>
      <c r="K2802" s="48">
        <v>14139</v>
      </c>
    </row>
    <row r="2803" spans="1:11" ht="15" customHeight="1">
      <c r="A2803" s="18" t="s">
        <v>3102</v>
      </c>
      <c r="B2803" s="19" t="s">
        <v>1486</v>
      </c>
      <c r="C2803" s="19" t="s">
        <v>2418</v>
      </c>
      <c r="D2803" s="58" t="s">
        <v>203</v>
      </c>
      <c r="E2803" s="19" t="s">
        <v>2597</v>
      </c>
      <c r="F2803" s="21"/>
      <c r="G2803" s="19" t="s">
        <v>146</v>
      </c>
      <c r="H2803" s="25" t="str">
        <f t="shared" ref="H2803:H2866" si="323">IF(RIGHT(G2803,1)="M", LEFT(G2803,LEN(G2803)-1), G2803)</f>
        <v>HM420</v>
      </c>
      <c r="I2803" s="25" t="str">
        <f t="shared" ref="I2803:I2866" si="324">IF(RIGHT(G2803,1)="M","M","Non-M")</f>
        <v>M</v>
      </c>
      <c r="J2803" s="32" t="s">
        <v>2232</v>
      </c>
      <c r="K2803" s="48">
        <v>14139</v>
      </c>
    </row>
    <row r="2804" spans="1:11" ht="15" customHeight="1">
      <c r="A2804" s="18" t="s">
        <v>3104</v>
      </c>
      <c r="B2804" s="19" t="s">
        <v>1486</v>
      </c>
      <c r="C2804" s="19" t="s">
        <v>2418</v>
      </c>
      <c r="D2804" s="58" t="s">
        <v>203</v>
      </c>
      <c r="E2804" s="19" t="s">
        <v>2597</v>
      </c>
      <c r="F2804" s="21"/>
      <c r="G2804" s="19" t="s">
        <v>917</v>
      </c>
      <c r="H2804" s="25" t="str">
        <f t="shared" si="323"/>
        <v>HM508</v>
      </c>
      <c r="I2804" s="25" t="str">
        <f t="shared" si="324"/>
        <v>Non-M</v>
      </c>
      <c r="J2804" s="37"/>
      <c r="K2804" s="48">
        <v>14139</v>
      </c>
    </row>
    <row r="2805" spans="1:11" ht="15" customHeight="1">
      <c r="A2805" s="18" t="s">
        <v>3105</v>
      </c>
      <c r="B2805" s="19" t="s">
        <v>1486</v>
      </c>
      <c r="C2805" s="19" t="s">
        <v>2418</v>
      </c>
      <c r="D2805" s="58" t="s">
        <v>203</v>
      </c>
      <c r="E2805" s="19" t="s">
        <v>2597</v>
      </c>
      <c r="F2805" s="21"/>
      <c r="G2805" s="19" t="s">
        <v>102</v>
      </c>
      <c r="H2805" s="25" t="str">
        <f t="shared" si="323"/>
        <v>DC201</v>
      </c>
      <c r="I2805" s="25" t="str">
        <f t="shared" si="324"/>
        <v>Non-M</v>
      </c>
      <c r="J2805" s="32"/>
      <c r="K2805" s="48">
        <v>14139</v>
      </c>
    </row>
    <row r="2806" spans="1:11" ht="15" customHeight="1">
      <c r="A2806" s="18" t="s">
        <v>3106</v>
      </c>
      <c r="B2806" s="19" t="s">
        <v>1486</v>
      </c>
      <c r="C2806" s="19" t="s">
        <v>2418</v>
      </c>
      <c r="D2806" s="58" t="s">
        <v>203</v>
      </c>
      <c r="E2806" s="19" t="s">
        <v>2597</v>
      </c>
      <c r="F2806" s="21"/>
      <c r="G2806" s="19" t="s">
        <v>176</v>
      </c>
      <c r="H2806" s="25" t="str">
        <f t="shared" si="323"/>
        <v>DC402</v>
      </c>
      <c r="I2806" s="25" t="str">
        <f t="shared" si="324"/>
        <v>Non-M</v>
      </c>
      <c r="J2806" s="32"/>
      <c r="K2806" s="48">
        <v>14139</v>
      </c>
    </row>
    <row r="2807" spans="1:11" ht="1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1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1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1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1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1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1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1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1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1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1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1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1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1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1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1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1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1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1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1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1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1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1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1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1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1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1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1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1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1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1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1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1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1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1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1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1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1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1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1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1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1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1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1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1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1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1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1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1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1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1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1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1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1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1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1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1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1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1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1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1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1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1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1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1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1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1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1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1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1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1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1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1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1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1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1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1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1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1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1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1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1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1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1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1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1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1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1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1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1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1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1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1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1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1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1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1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1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1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1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1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1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1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1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1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1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1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1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1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1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1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1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1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1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1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1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1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1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1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1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1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1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1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1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1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1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1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1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1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1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1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1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1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1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1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1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1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1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1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1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1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1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1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1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1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1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1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1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1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1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1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1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1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1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1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1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1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1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1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1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1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1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1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1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1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1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1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1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1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1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1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1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1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1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1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1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1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1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1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1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1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1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1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1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1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1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1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1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1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1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1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1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1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1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1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1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1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1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1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1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1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1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1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1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1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1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1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1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1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1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1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1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1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1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1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1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1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1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1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1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1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1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1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1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1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1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1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1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1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1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1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1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1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1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1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1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1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1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1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1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1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1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1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1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1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1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1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1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1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1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1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1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1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1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1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1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1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1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1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1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1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1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1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1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1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1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1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1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1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1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1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1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1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1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1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1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1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1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1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1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1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1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1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1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1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1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1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1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1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1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1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1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1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1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1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1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1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1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1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1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1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1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1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1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1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1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1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1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1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1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1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1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1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1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1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1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1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1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1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1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1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1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1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1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1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1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1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1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1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1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1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1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1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1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1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1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1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1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1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1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1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1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1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1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1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1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1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1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1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1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1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1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1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1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1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1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1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1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1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1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1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1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1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1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1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1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1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1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1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1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1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1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1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1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1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1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1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1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1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1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1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1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1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1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1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1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1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1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1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1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1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1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1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1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1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1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1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1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1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1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1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1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1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1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1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1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1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1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1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1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1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1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1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1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1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1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1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1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1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1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1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1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1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1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1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1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1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1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1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1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1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1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1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1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1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1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1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1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1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1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1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1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1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1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1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1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1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1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1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1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1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1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1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1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1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1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1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1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1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1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1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1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1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1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1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1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1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1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1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1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1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1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1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1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1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1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1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1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1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1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1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1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1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1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1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1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1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1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1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1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1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1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1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1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1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1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1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1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1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1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1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1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1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1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1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1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1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1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1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1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1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1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1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1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1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1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1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1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1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1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1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1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1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1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1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1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1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1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1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1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1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1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1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1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1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1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1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1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1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1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1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1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1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1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1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1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1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1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1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1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1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1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1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1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1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1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1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1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1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1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1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1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1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1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1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1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1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1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1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1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1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1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1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1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1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1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1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1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1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1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1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1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1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1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1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1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1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1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1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1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1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1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1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1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1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1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1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1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1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1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1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1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1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1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1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1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1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1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1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1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1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1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1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1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1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1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1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1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1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1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1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1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1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1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1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1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1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1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1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1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1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1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1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1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1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1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1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1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1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1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1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1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1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1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1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1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1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1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1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1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1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1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1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1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1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1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1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1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1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1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1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1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1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1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1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1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1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1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1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1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1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1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1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1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1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1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1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1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1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1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1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1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1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1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1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1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1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1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1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1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1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1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1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1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1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1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1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1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1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1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1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1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1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1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1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1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1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1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1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1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1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1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1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1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1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1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1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1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1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1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1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1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1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1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1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1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1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1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1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1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1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1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1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1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1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1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1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1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1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1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1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1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1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1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1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1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1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1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1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1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1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1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1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1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1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1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1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1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1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1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1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1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1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1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1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1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1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1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1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1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1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1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1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1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1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1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1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1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1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1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1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1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1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1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1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1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1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1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1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1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1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1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1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1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1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1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1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1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1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1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1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1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1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1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1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1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1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1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1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1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1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1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1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1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1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1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1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1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1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1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1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1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1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1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1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1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1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1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1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1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1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1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1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1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1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1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1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1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1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1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1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1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1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1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1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1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1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1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1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1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1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1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1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1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1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1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1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1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1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1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1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1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1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1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1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1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1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1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1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1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1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1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1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1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1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1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1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1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1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1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1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1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1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1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1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1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1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1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1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1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1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1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1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1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1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1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1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1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1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1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1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1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1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1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1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1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1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1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1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1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1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1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1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1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1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1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1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1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1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1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1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1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1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1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1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1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1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1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1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1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1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1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1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1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1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1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1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1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1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1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1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1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1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1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1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1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1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1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1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1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1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1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1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1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1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1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1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1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1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1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1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1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1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1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1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1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1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1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1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1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1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1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1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1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1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1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1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1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1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1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1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1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1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1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1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1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1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1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1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1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1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1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1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1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1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1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1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1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1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1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1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1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1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1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1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1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1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1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1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1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1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1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1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1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1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1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1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1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1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1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1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1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1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1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1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1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1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1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1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1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1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1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1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1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1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1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1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1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1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1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1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1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1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1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1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1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1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1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1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1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1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1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1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1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1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1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1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1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1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1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1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1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1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1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1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1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1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1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1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1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1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1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1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1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1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1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1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1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1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1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1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1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1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1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1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1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1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1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1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1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1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1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1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1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1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1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1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1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1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1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1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1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1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1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1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1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1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1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1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1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1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1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1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1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1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1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1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1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1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1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1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1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1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1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1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1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1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1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1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1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1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1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1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1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1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1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1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1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1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1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1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1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1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1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1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1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1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1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1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1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1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1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1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1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1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1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1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1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1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1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1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1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1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1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1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1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1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1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1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1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1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1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1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1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1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1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1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1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1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1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1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1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1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1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1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1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1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1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1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1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1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1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1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1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1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1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1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1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1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1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1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1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1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1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1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1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1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1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1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1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1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1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1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1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1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1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1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1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1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1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1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1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1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1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1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1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1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1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1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1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1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1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1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1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1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1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1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1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1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1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1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1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1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1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1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1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1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1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1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1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1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1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1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1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1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1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1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1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1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1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1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1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1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1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1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1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1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1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1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1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1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1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1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1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1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1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1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1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1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1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1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1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1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1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1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1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1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1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1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1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1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1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1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1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1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1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1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1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1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1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1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1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1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1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1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1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1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1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1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1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1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1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1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1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1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1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1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1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1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1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1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1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1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1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1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1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1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1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1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1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1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1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1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1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1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1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1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1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1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1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1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1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1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1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1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1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1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1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1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1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1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1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1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1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1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1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1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1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1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1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1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1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1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1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1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1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1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1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1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1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1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1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1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1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1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1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1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1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1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1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1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1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1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1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1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1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1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1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1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1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1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1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1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1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1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1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1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1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1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1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1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1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1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1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1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1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1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1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1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1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1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1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1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1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1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1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1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1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1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1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1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1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1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1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1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1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1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1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1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1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1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1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1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1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1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1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1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1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1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1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1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1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1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1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1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1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1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1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1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1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1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1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1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1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1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1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1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1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1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1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1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1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1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1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1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1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1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1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1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1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1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1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1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1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1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1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1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1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1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1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1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1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1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1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1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1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1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1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1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1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1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1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1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1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1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1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1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1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1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1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1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1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1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1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1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1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1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1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1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1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1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1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1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1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1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1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1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1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1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1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1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1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1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1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1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1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1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1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1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1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1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1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1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1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1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1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1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1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1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1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1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1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1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1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1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1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1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1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1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1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1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1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1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1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1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1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1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1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1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1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1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1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1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1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1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1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1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1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1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1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1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1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1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1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1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1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1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1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1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1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1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1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1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1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1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1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1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1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1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1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1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1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1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1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1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1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1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1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1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1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1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1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1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1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1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1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1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1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1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1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1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1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1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1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1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1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1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1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1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1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1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1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1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1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1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1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1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1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1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1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1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1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1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1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1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1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1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1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1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1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1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1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1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1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1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1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1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1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1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1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1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1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1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1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1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1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1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1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1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1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1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1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1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1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1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1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1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1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1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1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1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1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1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1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1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1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1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1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1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1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1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1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1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1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1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1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1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1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1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1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1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1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1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1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1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1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1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1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1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1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1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1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1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1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1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1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1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1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1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1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1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1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1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1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1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1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1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1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1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1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1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1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1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1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1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1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1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1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1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1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1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1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1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1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1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1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1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1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1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1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1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1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1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1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1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1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1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1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1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1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1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1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1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1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1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1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1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1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1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1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1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1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1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1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1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1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1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1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1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1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1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1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1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1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1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1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1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1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1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1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1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1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1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1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1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1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1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1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1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1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1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1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1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1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1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1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1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1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1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1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1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1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1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1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1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1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1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1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1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1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1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1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1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1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1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1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1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1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1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1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1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1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1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1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1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1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1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1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1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1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1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1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1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1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1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1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1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1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1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1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1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1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1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1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1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1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1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1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1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1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1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1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1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1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1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1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1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1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1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1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1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1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1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1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1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1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1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1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1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1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1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1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1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1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1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1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1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1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1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1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1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1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1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1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1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1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1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1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1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1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1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1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1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1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1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1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1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1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1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1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1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1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1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1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1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1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1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1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1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1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1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1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1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1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1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1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1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1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1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1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1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1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1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1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1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1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1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1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1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1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1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1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1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1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1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1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1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1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1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1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1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1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1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1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1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1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1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1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1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1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1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1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1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1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1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1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1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1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1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1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1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1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1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1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1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1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1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1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1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1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1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1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1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1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1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1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1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1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1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1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1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1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1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1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1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1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1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1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1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1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1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1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1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1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1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1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1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1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1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1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1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1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1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1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1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1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1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1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1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1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1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1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1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1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1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1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1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1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1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1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1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1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1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1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1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1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1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1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1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1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1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1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1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1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1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1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1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1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1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1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1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1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1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1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1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1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1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1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1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1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1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1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1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1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1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1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1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1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1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1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1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1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1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1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1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1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1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1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1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1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1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1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1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1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1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1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1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1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1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1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1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1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1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1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1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1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1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1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1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1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1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1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1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1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1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1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1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1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1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1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1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1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1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1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1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1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1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1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1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1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1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1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1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1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1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1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1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1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1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1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1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1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1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1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1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1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1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1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1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1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1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1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1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1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1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1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1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1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1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1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1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1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1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1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1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1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1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1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1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1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1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1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1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1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1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1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1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1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1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1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1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1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1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1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1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1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1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1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1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1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1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1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1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1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1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1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1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1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1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1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1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1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1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1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1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1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1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1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1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1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1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1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1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1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1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1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1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1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1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1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1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1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1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1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1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1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1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1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1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1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1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1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1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1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1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1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1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1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1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1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1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1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1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1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1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1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1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1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1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1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1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1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1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1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1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1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1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1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1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1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1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1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1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1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1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1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1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1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1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1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1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1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1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1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1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1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1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1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1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1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1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1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1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1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1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1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1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1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1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1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1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1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1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1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1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1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1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1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1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1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1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1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1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1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1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1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1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1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1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1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1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1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1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1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1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1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1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1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1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1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1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1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1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1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1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1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1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1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1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1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1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1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1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1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1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1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1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1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1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1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1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1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1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1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1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1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1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1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1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1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1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1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1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1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1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1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1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1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1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1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1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1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1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1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1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1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1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1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1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1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1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1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1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1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1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1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1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1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1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1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1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1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1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1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1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1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1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1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1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1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1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1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1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1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1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1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1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1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1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1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1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1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1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1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1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1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1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1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1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1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1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1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1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1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1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1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1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1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1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1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1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1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1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1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1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1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1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1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1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1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1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1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1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1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1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1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1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1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1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1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1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1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1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1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1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1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1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1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1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1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1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1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1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1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1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1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1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1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1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1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1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1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1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1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1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1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1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1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1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1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1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1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1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1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1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1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1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1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1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1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1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1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1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1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1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1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1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1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1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1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1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1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1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1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1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1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1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1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1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1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1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1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1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1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1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1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1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1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1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1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1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1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1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1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1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1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1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1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1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1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1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1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1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1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1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1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1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1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1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1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1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1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1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1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1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1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1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1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1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1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1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1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1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1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1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1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1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1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1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1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1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1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1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1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1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1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1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1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1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1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1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1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1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1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1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1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1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1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1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1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1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1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1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1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1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1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1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1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1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1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1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1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1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1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1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1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1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1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1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1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1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1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1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1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1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1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1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1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1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1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1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1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1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1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1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1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1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1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1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1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1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1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1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1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1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1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1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1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1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1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1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1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1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1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1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1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1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1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1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1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1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1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1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1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1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1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1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1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1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1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1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1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1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1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1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1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1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1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1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1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1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1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1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1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1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1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1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1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1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1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1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1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1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1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1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1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1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1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1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1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1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1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1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1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1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1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1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1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1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1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1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1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1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1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1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1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1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1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1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1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1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1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1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1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1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1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1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1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1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1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1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1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1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1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1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1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1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1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1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1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1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1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1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1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1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1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1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1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1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1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1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1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1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1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1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1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1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1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1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1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1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1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1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1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1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1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1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1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1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1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1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1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1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1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1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1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1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1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1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1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1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1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1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1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1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1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1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1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1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1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1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1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1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1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1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1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1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1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1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1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1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1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1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1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1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1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1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1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1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1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1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1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1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1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1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1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1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1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1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1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1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1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1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1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1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1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1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1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1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1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1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1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1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1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1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1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1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1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1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1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1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1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1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1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1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1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1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1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1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1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1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1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1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1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1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1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1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1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1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1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1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1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1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1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1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1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1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1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1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1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1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1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1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1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1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1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1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1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1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1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1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1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1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1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1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1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1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1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1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1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1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1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1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1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1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1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1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1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1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1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1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1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1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1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1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1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1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1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1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1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1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1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1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1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1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1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1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1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1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1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1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1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1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1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1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1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1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1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1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1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1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1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1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1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1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1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1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1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1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1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1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1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1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1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1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1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1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1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1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1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1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1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1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1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1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1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1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1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1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1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1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1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1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1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1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1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1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1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1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1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1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1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1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1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1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1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1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1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1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1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1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1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1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1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1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1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1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1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1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1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1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1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1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1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1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1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1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1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1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1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1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1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1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1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1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1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1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1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1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1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1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1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1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1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1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1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1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1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1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1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1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1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1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1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1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1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1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1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1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1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1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1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1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1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1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1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1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1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1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1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1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1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1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1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1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1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1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1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1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1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1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1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1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1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1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1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1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1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1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1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1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1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1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1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1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1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1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1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1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1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1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1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1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1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1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1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1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1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1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1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1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1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1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1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1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1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1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1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1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1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1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1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1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1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1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1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1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1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1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1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1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1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1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1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1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1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1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1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1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1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1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1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1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1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1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1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1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1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1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1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1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1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1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1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1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1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1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1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1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1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1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1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1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1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1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1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1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1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1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1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1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1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1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1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1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1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1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1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1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1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1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1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1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1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1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1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1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1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1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1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1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1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1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1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1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1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1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1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1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1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1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1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1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1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1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1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1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1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1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1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1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1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1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1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1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1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1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1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1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1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1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1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1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1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1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1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1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1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1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1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1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1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1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1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1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1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1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1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1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1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1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1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1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1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1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1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1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1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1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1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1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1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1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1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1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1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1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1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1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1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1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1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1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1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1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1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1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1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1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1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1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1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1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1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1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1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1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1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1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1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1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1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1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1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1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1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1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1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1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1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1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1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1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1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1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1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1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1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1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1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1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1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1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1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1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1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1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1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1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1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1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1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1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1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1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1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1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1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1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1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1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1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1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1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1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1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1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1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1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1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1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1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1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1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1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1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1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1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1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1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1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1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1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1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1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1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1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1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1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1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1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1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1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1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1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1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1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1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1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1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1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1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1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1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1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1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1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1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1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1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1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1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1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1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1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1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1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1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1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1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1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1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1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1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1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1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1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1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1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1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1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1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1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1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1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1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1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1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1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1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1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1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1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1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1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1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1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1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1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1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1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1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1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1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1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1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1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1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1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1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1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1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1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1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1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1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1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1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1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1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1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1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1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1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1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1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1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1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1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1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1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1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1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1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1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1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1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1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1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1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1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1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1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1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1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1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1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1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1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1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1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1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1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1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1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1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1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1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1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1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1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1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1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1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1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1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1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1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1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1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1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1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1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1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1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1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1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1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1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1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1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1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1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1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1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1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1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1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1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1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1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1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1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1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1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1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1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1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1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1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1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1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1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1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1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1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1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1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1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1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1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1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1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1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1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1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1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1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1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1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1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1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1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1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1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1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1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1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1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1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1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1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1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1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1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1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1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1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1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1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1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1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1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1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1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1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1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1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1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1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1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1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1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1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1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1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1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1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1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1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1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1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1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1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1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1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1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1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1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1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1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1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1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1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1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1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1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1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1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1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1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1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1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1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1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1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1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1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1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1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1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1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1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1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1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1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1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1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1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1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1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1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1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1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1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1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1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1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1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1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1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1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1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1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1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1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1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1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1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1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1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1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1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1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1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1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1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1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1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1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1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1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1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1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1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1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1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1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1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1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1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1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1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1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1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1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1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1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1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1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1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1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1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1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1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1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1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1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1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1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1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1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1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1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1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1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1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1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1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1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1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1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1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1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1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1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1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1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1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1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1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1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1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1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1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1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1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1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1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1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1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1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1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1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1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1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1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1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1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1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1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1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1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1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1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1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1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1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1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1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1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1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1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1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1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1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1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1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1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1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1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1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1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1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1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1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1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1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1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1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1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1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1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1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1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1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1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1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1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1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1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1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1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1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1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1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1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1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1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1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1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1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1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1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1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1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1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1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1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1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1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1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1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1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1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1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1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1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1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1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1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1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1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1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1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1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1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1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1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1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1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1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1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1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1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1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1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1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1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1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1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1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1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1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1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1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1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1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1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1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1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1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1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1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1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1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1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1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1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1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1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1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1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1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1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1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1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1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1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1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1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1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1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1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1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1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1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1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1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1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1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1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1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1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1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1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1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1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1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1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1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1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1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1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1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1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1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1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1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1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1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1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1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1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1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1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1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1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1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1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1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1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1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1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1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1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1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1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1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1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1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1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1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1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1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1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1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1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1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1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1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1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1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1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1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1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1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1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1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1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1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1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1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1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1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1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1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1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1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1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1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1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1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1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1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1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1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1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1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1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1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1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1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1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1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1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1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1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1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1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1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1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1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1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1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1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1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1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1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1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1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1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1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1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1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1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1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1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1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1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1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1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1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1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1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1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1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1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1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1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1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1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1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1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1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1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1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1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1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1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1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1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1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1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1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1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1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1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1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1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1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1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1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1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1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1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1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1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1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1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1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1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1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1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1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1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1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1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1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1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1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1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1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1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1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1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1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1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1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1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1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1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1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1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1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1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1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1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1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1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1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1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1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1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1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1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1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1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1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1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1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1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1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1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1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1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1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1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1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1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1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1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1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1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1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1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1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1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1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1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1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1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1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1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1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1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1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1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1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1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1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1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1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1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1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1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1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1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1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1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1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1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1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1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1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1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1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1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1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1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1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1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1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1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1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1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1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1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1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1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1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1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1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1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1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1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1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1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1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1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1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1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1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1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1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1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1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1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1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1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1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1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1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1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1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1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1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1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1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1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1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1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1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1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1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1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1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1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1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1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1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1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1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1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1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1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1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1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1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1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1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1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1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1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1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1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1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1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1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1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1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1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1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1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1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1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1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1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1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1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1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1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1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1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1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1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1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1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1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1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1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1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1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1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1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1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1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1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1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1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1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1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1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1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1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1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1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1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1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1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1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1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1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1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1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1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1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1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1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1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1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1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1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1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1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1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1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1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1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1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1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1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1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1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1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1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1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1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1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1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1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1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1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1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1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1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1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1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1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1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1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1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1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1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1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1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1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1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1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1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1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1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1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1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1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1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1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1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1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1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1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1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1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1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1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1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1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1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1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1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1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1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1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1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1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1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1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1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1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1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1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1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1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1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1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1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1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1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1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1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1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1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1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1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1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1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1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1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1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1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1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1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1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1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1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1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1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1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1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1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1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1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1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1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1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1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1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1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1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1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1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1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1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1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1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1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1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1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1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1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1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1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1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1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1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1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1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1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1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1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1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1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1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1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1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1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1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1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1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1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1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1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1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1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1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1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1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1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1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1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1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1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1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1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1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1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1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1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1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1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1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1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1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1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1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1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1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1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1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1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1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1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1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1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1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1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1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1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1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1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1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1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1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1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1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1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1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1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1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1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1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1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1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1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1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1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1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1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1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1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1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1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1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1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1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1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1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1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1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1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1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1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1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1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1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1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1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1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1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1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1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1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1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1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1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1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1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1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1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1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1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1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1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1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1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1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1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1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1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1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1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1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1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1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1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1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1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1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1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1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1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1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1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1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1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1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1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1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1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1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1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1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1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1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1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1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1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1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1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1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1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1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1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1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1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1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1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1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1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1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1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1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1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1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1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1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1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1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1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1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1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1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1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1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1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1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1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1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1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1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1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1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1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1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1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1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1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1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1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1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1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1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1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1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1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1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1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1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1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1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1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1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1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1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1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1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1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1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1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1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1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1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1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1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1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1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1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1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1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1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1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1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1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1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1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1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1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1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1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1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1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1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1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1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1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1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1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1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1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1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1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1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1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1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1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1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1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1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1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1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1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1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1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1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1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1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1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1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1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1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1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1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1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1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1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1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1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1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1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1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1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1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1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1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1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1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1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1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1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1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1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1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1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1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1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1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1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1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1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1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1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1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1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1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1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1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1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1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1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1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1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1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1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1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1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1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1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1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1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1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1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1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1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1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1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1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1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1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1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1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1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1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1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1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1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1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1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1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1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1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1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1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1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1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1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1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1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1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1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1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1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1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1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1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1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1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1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1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1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1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1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1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1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1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1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1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1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1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1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1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1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1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1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1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1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1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1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1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1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1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1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1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1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1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1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1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1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1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1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1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1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1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1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1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1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1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1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1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1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1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1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1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1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1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1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1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1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1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1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1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1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1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1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1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1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1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1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1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1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1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1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1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1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1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1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1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1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1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1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1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1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1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1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1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1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1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1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1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1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1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1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1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1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1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1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1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1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1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1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1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1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1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1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1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1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1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1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1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1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1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1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1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1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1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1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1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1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1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1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1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1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1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1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1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1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1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1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1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1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1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1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1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1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1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1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1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1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1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1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1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1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1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1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1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1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1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1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1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1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1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1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1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1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1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1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1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1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1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1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1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1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1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1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1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1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1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1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1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1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1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1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1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1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1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1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1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1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1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1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1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1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1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1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1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1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1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1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1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1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1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1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1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1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1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1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1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1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1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1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1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1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1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1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1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1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1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1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1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1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1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1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1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1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1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1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1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1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1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1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1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1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1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1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1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1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1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1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1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1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1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1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1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1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1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1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1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1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1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1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1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1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1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1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1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1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1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1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1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1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1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1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1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1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1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1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1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1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1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1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1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1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1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1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1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1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1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1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1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1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1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1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1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1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1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1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1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1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1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1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1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1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1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1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1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1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1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1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1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1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1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1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1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1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1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1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1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1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1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1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1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1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1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1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1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1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1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1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1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1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1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1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1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1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1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1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1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1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1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1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1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1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1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1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1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1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1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1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1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1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1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1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1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1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1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1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1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1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1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1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1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1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1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1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1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1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1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1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1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1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1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1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1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1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1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1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1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1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1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1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1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1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1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1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1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1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1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1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1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1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1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1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1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1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1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1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1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1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1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1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1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1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1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1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1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1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1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1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1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1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1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1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1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1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1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1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1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1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1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1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1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1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1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1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1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1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1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1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1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1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1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1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1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1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1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1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1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1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1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1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1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1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1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1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1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1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1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1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1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1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1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1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1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1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1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1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1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1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1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1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1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1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1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1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1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1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1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1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1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1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1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1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1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1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1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1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1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1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1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1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1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1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1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1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1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1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1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1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1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1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1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1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1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1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1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1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1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1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1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1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1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1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1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1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1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1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1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1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1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1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1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1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1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1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1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1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1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1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1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1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1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1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1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1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1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1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1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1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1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1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1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1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1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1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1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1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1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1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1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1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1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1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1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1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1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1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1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1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1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1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1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1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1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1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1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1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1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1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1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1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1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1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1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1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1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1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1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1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1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1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1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1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1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1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1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1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1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1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1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1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1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1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1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1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1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1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1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1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1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1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1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1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1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1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1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1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1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1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1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1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1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1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1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1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1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1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1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1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1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1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1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1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1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1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1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1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1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1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1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1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1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1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1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1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1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1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1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1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1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1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1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1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1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1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1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1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1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1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1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1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1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1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1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1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1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1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1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1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1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1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1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1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1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1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1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1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1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1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1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1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1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1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1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1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1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1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1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1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1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1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1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1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1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1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1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1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1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1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1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1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1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1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1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1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1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1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1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1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1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1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1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1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1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1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1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1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1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1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1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1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1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1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1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1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1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1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1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1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1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1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1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1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1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1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1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1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1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1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1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1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1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1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1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1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1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1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1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1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1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1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1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1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1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1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1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1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1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1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1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1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1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1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1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1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1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1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1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1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1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1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1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1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1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1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1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1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1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1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1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1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1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1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1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1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1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1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1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1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1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1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1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1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1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1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1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1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1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1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1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1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1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1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1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1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1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1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1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1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1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1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1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1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1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1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1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1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1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1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1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1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1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1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1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1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1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1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1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1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1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1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1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1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1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1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1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1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1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1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1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1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1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1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1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1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1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1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1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1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1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1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1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1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1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1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1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1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1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1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1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1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1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1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1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1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1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1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1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1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1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1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1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1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1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1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1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1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1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1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1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1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1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1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1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1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1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1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1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1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1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1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1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1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1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1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1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1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1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1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1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1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1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1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1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1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1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1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1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1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1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1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1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1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1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1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1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1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1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1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1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1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1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1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1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1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1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1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1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1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1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1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1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1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1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1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1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1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1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1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1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1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1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1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1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1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1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1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1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1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1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1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1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1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1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1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1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1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1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1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1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1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1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1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1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1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1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1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1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1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1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1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1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1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1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1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1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1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1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1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1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1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1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1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1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1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1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1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1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1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1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1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1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1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1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1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1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1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1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1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1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1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1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1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1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1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1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1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1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1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1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1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1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1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1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1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1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1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1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1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1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1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1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1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1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1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1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1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1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1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1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1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1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1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1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1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1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1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1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1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1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1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1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1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1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1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1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1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1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1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1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1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1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1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1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1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1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1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1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1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1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1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1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1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1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1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1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1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1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1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1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1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1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1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1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1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1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1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1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1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1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1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1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1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1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1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1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1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1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1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1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1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1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1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1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1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1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1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1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1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1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1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1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1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1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1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1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1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1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1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1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1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1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1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1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1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1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1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1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1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1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1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1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1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1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1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1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1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1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1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1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1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1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1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1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1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1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1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1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1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1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1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1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1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1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1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1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1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1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1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1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1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1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1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1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1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1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1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1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1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1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1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1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1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1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1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1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1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1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1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1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1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1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1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1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1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1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1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1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1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1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1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1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1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1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1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1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1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1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1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1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1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1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1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1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1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1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1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1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1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1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1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1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1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1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1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1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1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1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1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1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1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1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1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1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1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1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1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1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1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1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1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1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1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1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1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1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1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1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1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1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1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1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1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1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1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1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1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1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1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1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1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1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1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1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1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1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1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1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1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1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1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1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1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1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1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1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1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1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1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1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1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1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1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1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1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1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1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1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1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1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1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1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1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1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1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1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1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1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1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1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1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1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1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1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1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1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1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1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1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1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1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1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1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1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1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1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1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1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1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1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1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1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1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1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1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1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1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1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1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1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1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1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1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1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1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1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1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1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1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1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1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1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1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1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1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1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1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1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1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1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1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1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1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1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1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1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1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1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1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1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1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1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1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1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1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1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1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1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1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1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1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1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1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1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1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1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1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1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1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1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1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1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1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1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1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1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1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1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1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1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1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1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1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1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1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1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1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1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1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1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1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1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1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1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1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1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1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1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1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1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1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1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1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1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1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1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1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1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1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1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1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1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1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1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1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1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1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1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1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1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1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1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1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1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1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1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1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1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1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1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1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1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1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1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1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1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1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1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1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1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1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1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1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1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1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1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1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1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1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1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1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1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1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1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1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1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1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1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1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1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1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1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1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1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1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1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1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1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1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1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1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1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1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1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1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1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1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1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1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1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1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1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1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1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1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1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1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1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1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1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1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1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1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1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1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1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1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1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1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1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1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1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1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1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1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1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1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1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1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1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1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1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1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1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1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1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1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1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1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1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1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1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1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1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1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1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1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1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1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1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1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1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1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1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1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1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1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1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1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1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1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1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1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1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1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1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1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1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1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1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1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1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1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1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1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1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1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1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1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1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1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1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1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1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1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1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1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1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1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1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1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1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1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1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1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1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1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1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1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1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1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1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1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1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1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1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1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1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1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1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1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1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1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1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1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1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1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1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1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1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1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1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1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1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1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1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1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1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1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1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1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1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1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1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1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1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1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1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1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1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1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1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1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1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1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1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1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1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1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1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1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1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1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1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1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1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1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1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1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1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1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1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1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1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1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1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1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1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1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1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1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1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1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1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1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1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1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1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1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1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1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1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1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1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1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1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1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1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1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1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1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1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1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1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1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1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1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1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1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1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1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1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1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1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1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1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1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1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1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1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1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1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1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1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1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1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1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1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1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1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1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1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1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1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1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1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1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1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1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1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1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1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1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1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1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1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1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1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1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1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1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1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1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1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1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1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1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1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1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1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1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1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1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1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1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1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1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1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1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1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1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1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1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1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1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1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1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1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1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1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1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1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1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1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1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1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1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1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1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1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1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1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1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1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1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1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1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1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1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1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1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1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1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1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1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1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1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1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1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1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1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1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1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1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1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1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1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1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1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1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1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1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1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1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1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1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1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1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1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1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1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1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1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1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1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1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1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1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1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1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1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1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1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1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1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1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1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1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1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1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1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1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1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1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1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1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1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1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1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1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1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1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1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1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1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1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1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1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1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1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1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1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1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1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1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1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1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1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1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1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1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1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1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1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1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1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1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1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1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1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1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1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1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1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1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1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1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1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1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1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1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1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1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1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1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1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1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1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1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1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1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1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1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1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1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1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1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1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1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1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1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1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1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1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1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1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1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1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1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1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1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1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1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1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1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1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1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1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1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1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1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1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1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1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1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1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1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1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1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1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1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1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1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1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1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1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1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1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1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1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1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1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1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1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1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1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1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1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1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1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1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1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1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1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1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1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1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1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1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1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1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1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1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1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1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1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1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1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1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1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1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1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1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1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1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1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1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1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1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1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1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1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1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1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1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1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1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1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1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1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1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1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1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1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1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1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1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1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1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1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1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1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1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1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1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1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1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1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1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1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1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1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1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1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1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1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1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1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1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1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1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1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1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1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1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1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1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1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1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1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1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1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1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1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1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1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1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1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1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1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1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1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1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1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1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1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1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1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1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1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1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1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1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1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1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1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1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1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1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1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1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1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1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1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1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1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1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1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1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1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1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1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1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1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1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1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1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1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1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1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1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1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1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1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1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1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1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1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1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1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1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1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1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1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1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1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1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1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1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1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1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1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1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1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1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1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1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1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1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1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1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1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1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1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1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1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1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1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1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1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1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1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1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1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1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1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1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1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1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1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1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1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1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1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1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1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1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1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1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1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1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1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1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1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1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1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1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1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1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1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1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1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1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1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1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1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1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1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1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1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1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1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1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1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1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1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1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1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1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1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1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1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1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1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1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1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1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1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1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1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1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1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1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1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1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1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1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1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1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1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1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1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1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1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1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1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1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1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1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1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1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1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1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1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1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1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1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1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1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1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1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1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1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1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1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1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1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1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1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1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1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1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1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1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1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1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1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1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1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1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1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1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1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1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1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1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1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1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1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1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1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1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1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1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1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1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1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1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1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1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1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1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1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1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1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1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1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1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1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1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1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1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1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1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1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1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1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1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1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1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1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1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1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1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1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1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1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1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1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1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1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1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1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1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1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1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1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1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1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1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1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1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1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1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1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1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1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1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1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1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1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1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1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1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1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1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1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1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1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1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1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1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1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1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1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1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1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1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1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1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1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1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1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1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1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1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1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1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1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1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1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1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1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1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1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1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1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1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1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1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1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1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1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1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1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1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1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1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1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1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1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1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1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1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1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1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1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1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1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1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1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1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1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1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1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1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1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1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1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1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1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1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1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1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1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1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1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1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1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1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1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1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1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1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1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1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1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1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1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1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1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1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1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1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1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1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1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1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1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1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1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1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1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1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1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1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1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1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1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1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1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1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1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1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1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1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1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1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1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1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1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1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1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1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1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1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1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1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1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1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1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1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1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1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1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1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1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1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1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1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1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1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1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1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1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1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1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1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1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1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1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1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1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1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1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1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1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1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1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1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1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1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1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1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1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1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1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1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1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1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1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1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1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1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1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1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1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1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1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1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1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1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1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1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1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1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1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1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1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1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1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1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1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1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1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1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1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1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1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1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1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1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1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1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1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1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1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1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1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1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1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1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1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1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1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1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1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1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1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1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1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1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1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1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1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1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1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1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1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1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1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1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1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1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1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1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1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1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1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1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1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1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1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1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1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1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1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1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1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1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1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1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1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1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1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1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1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1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1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1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1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1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1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1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1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1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1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1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1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1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1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1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1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1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1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1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1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1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1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1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1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1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1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1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1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1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1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1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1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1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1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1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1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1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1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1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1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1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1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1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1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1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1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1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1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1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1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1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1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1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1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1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1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1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1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1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1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1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1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1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1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1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1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1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1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1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1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1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1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1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1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1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1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1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1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1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1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1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1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1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1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1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1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1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1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1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1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1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1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1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1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1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1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1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1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1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1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1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1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1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1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1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1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1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1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1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1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1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1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1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1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1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1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1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1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1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1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1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1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1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1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1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1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1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1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1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1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1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1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1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1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1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1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1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1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1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1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1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1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1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1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1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1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1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1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1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1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1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1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1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1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1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1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1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1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1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1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1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1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1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1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1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1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1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1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1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1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1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1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1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1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1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1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1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1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1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1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1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1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1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1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1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1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1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1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1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1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1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1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1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1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1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1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1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1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1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1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1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1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1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1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1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1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1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1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1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1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1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1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1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1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1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1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1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1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1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1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1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1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1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1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1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1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1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1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1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1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1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1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1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1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1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1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1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1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1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1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1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1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1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1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1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1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1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1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1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1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1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1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1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1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1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1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1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1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1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1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1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1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1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1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1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1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1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1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1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1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1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1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1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1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1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1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1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1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1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1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1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1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1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1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1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1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1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1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1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1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1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1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1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1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1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1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1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1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1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1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1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1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1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1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1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1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1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1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1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1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1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1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1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1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1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1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1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1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1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1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1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1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1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1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1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1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1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1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1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1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1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1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1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1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1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1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1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1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1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1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1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1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1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1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1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1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1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1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1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1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1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1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1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1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1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1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1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1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1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1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1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1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1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1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1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1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1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1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1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1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1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1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1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1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1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1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1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1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1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1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1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1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1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1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1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1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1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1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1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1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1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1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1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1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1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1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1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1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1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1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1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1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1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1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1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1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1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1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1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1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1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1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1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1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1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1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1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1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1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1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1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1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1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1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1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1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1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1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1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1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1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1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1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1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1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1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1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1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1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1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1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1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1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1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1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1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1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1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1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1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1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1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1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1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1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1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1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1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1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1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1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1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1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1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1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1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1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1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1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1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1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1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1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1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1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1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1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1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1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1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1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1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1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1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1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1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1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1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1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1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1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1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1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1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1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1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1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1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1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1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1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1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1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1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1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1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1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1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1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1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1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1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1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1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1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1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1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1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1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1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1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1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1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1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1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1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1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1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1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1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1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1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1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1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1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1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1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1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1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1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1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1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1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1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1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1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1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1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1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1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1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1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1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1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1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1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1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1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1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1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1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1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1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1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1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1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1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1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1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1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1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1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1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1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1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1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1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1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1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1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1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1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1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1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1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1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1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1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1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1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1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1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1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1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1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1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1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1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1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1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1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1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1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1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1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1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1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1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1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1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1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1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1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1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1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1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1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1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1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1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1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1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1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1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1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1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1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1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1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1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1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1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1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1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1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1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1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1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1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1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1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1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1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1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1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1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1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1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1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1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1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1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1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1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1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1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1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1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1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1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1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1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1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1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1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1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1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1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1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1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1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1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1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1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1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1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1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1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1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1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1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1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1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1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1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1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1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1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1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1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1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1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1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1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1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1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1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1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1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1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1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1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1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1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1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1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1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1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1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1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1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1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1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1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1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1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1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1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1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1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1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1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1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1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1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1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1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1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1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1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1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1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1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1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1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1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1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1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1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1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1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1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1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1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1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1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1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1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1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1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1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1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1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1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1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1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1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1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1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1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1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1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1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1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1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1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1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1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1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1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1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1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1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1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1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1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1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1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1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1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1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1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1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1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1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1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1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1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1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1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1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1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1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1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1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1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1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1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1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1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1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1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1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1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1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1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1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1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1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1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1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1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1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1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1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1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1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1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1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1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1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1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1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1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1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1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1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1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1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1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1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1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1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1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1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1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1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1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1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1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1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1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1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1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1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1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1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1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1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1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1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1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1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1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1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1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1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1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1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1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1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1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1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1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1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1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1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1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1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1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1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1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1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1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1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1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1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1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1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1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1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1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1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1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1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1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1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1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1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1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1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1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1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1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1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1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1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1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1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1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1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1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1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1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1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1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1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1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1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1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1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1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1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1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1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1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1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1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1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1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1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1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1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1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1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1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1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1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1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1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1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1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1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1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1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1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1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1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1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1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1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1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1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1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1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1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1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1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1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1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1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1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1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1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1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1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1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1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1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1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1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1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1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1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1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1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1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1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1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1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1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1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1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1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1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1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1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1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1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1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1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1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1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1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1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1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1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1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1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1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1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1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1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1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1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1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1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1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1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1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1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1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1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1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1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1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1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1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1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1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1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1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1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1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1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1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1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1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1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1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1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1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1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1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1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1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1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1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1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1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1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1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1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1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1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1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1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1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1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1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1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1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1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1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1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1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1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1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1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1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1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1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1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1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1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1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1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1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1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1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1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1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1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1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1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1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1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1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1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1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1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1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1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1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1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1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1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1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1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1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1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1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1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1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1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1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1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1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1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1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1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1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1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1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1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1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1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1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1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1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1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1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1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1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1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1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1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1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1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1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1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1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1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1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1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1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1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1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1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1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1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1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1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1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1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1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1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1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1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1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1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1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1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1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1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1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1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1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1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1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1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1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1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1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1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1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1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1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1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1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1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1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1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1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1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1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1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1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1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1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1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1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1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1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1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1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1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1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1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1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1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1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1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1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1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1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1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1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1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1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1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1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1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1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1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1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1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1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1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1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1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1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1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1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1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1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1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1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1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1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1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1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1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1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1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1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1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1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1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1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1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1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1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1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1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1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1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1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1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1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1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1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1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1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1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1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1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1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1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1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1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1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1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1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1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1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1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1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1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1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1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1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1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1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1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1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1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1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1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1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1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1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1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1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1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1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1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1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1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1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1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1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1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1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1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1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1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1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1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1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1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1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1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1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1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1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1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1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1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1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1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1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1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1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1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1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1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1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1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1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1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1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1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1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1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1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1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1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1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1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1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1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1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1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1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1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1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1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1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1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1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1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1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1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1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1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1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1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1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1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1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1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1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1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1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1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1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1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1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1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1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1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1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1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1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1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1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1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1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1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1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1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1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1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1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1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1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1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1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1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1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1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1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1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1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1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1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1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1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1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1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1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1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1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1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1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1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1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1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1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1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1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1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1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1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1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1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1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1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1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1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1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1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1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1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1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1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1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1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1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1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1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1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1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1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1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1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1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1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1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1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1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1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1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1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1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1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1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1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1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1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1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1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1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1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1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1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1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1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1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1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1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1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1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1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1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1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1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1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1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1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1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1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1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1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1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1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1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1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1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1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1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1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1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1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1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1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1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1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1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1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1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1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1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1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1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1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1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1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1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1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1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1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1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1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1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1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1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1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1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1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1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1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1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1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1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1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1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1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1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1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1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1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1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1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1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1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1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1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1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1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1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1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1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1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1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1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1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1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1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1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1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1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1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1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1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1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1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1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1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1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1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1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1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1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1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1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1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1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1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1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1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1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1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1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1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1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1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1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1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1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1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1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1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1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1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1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1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1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1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1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1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1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1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1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1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1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1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1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1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1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1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1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1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1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1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1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1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1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1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1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1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1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1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1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1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1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1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1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1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1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1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1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1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1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1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1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1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1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1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1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1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1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1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1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1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1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1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1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1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1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1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1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1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1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1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1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1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1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1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1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1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1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1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1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1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1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1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1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1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1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1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1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1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1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1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1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1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1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1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1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1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1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1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1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1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1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1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1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1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1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1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1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1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1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1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1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1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1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1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1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1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1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1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1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1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1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1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1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1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1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1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1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1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1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1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1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1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1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1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1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1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1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1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1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1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1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1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1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1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1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1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1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1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1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1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1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1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1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1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1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1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1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1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1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1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1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1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1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1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1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1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1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1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1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1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1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1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1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1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1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1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1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1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1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1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1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1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1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1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1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1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1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1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1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1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1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1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1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1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1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1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1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1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1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1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1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1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1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1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1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1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1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1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1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1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1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1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1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1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1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1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1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1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1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1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1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1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1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1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1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1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1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1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1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1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1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1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1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1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1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1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1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1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1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1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1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1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1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1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1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1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1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1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1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1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1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1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1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1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1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1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1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1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1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1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1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1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1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1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1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1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1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1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1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1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1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1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1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1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1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1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1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1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1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1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1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1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1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1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1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1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1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1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1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1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1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1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1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1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1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1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1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1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1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1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1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1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1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1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1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1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1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1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1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1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1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1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1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1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1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1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1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1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1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1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1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1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1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1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1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1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1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1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1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1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1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1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1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1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1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1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1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1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1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1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1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1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1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1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1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1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1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1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1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1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1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1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1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1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1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1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1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1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1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1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1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1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1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1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1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1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1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1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1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1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1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1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1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1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1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1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1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1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1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1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1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1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1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1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1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1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1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1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1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1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1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1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1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1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1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1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1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1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1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1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1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1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1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1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1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1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1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1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1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1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1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1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1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1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1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1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1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1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1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1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1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1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1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1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1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1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1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1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1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1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1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1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1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1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1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1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1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1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1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1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1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1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1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1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1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1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1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1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1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1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1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1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1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1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1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1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1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1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1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1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1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1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1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1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1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1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1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1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1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1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1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1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1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1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1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1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1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1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1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1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1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1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1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1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1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1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1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1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1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1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1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1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1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1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1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1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1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1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1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1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1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1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1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1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1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1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1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1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1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1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1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1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1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1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1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1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1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1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1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1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1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1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1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1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1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1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1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1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1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1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1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1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1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1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1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1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1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1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1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1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1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1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1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1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1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1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1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1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1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1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1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1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1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1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1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1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1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1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1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1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1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1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1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1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1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1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1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1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1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1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1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1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1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1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1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1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1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1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1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1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1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1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1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1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1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1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1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1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1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1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1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1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1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1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1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1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1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1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1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1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1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1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1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1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1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1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1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1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1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1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1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1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1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1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1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1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1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1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1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1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1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1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1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1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1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1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1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1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1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1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1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1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1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1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1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1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1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1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1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1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1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1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1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1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1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1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1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1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1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1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1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1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1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1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1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1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1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1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1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1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1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1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1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1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1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1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1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1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1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1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1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1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1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1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1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1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1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1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1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1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1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1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1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1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1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1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1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1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1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1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1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1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1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1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1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1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1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1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1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1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1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1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1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1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1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1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1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1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1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1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1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1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1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1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1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1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1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1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1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1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1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1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1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1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1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1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1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1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1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1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1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1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1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1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1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1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1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1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1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1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1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1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1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1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1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1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1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1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1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1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1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1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1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1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1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1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1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1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1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1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1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1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1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1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1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1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1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1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1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1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1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1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1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1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1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1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1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1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1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1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1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1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1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1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1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1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1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1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1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1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1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1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1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1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1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1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1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1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1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1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1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1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1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1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1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1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1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1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1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1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1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1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1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1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1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1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1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1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1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1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1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1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1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1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1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1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1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1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1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1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1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1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1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1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1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1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1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1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1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1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1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1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1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1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1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1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1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1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1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1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1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1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1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1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1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1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1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1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1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1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1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1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1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1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1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1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1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1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1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1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1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1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1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1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1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1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1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1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1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1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1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1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1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1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1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1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1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1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1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1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1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1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1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1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1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1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1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1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1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1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1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1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1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1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1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1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1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1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1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1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1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1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1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1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1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1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1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1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1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1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1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1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1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1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1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1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1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1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1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1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1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1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1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1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1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1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1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1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1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1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1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1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1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1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1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1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1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1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1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1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1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1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1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1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1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1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1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1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1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1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1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1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1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1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1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1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1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1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1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1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1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1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1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1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1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1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1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1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1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1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1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1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1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1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1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1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1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1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1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1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1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1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1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1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1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1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1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1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1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1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1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1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1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1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1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1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1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1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1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1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1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1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1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1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1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1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1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1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1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1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1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1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1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1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1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1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1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1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1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1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1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1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1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1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1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1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1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1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1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1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1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1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1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1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1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1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1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1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1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1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1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1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1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1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1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1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1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1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1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1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1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1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1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1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1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1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1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1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1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1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1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1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1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1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1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1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1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1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1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1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1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1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1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1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1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1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1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1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1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1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1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1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1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1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1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1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1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1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1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1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1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1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1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1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1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1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1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1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1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1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1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1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1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1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1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1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1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1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1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1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1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1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1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1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1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1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1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1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1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1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1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1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1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1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1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1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1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1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1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1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1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1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1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1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1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1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1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1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1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1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1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1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1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1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1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1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1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1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1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1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1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1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1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1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1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1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1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1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1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1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1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1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1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1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1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1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1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1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1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1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1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1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1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1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1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1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1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1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1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1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1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1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1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1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1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1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1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1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1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1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1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1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1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1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1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1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1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1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1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1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1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1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1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1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1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1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1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1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1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1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1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1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1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1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1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1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1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1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1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1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1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1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1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1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1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1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1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1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1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1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1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1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1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1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1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1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1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1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1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1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1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1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1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1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1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1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1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1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1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1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1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1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1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1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1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1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1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1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1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1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1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1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1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1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1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1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1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1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1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1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1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1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1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1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1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1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1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1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1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1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1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1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1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1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1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1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1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1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1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1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1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1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1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1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1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1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1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1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1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1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1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1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1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1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1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1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1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1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1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1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1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1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1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1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1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1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1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1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1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1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1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1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1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1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1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1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1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1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1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1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1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1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1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1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1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1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1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1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1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1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1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1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1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1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1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1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1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1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1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1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1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1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1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1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1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1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1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1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1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1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1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1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1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1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1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1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1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1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1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1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1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1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1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1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1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1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1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1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1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1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1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1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1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1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1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1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1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1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1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1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1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1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1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1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1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1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1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1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1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1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1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1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1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1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1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1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1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1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1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1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1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1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1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1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1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1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1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1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1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1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1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1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1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1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1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1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1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1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1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1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1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1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1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1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1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1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1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1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1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1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1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1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1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1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1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1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1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1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1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1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1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1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1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1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1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1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1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1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1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1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1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1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1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1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1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1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1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1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1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1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1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1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1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1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1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1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1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1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1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1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1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1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1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1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1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1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1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1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1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1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1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1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1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1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1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1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1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1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1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1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1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1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1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1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1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1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1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1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1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1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1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1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1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1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1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1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1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1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1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1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1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1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1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1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1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1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1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1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1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1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1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1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1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1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1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1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1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1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1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1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1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1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1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1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1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1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1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1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1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1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1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1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1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1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1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1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1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1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1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1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1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1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1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1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1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1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1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1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1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1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1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1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1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1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1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1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1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1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1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1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1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1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1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1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1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1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1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1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1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1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1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1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1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1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1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1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1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1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1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1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1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1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1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1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1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1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1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1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1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1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1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1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1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1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1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1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1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1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1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1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1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1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1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1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1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1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1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1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1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1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1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1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1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1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1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1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1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1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1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1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1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1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1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1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1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1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1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1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1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1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1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1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1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1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1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1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1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1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1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1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1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1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1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1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1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1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1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1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1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1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1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1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1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1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1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1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1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1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1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1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1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1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1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1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1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1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1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1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1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1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1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1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1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1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1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1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1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1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1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1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1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1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1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1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1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1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1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1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1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1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1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1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1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1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1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1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1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1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1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1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1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1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1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1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1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1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1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1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1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1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1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1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1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1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1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1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1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1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1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1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1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1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1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1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1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1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1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1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1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1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1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1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1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1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1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1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1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1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1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1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1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1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1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1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1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1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1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1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1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1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1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1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1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1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1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1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1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1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1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1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1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1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1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1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1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1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1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1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1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1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1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1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1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1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1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1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1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1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1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1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1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1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1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1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1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1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1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1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1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1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1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1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1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1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1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1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1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1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1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1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1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1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1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1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1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1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1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1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1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1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1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1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1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1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1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1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1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1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1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1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1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1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1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1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1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1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1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1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1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1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1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1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1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1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1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1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1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1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1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1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1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1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1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1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1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1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1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1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1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1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1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1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1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1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1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1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1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1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1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1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1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1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1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1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1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1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1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1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1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1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1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1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1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1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1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1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1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1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1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1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1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1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1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1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1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1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1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1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1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1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1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1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1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1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1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1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1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1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1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1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1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1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1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1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1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1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1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1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1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1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1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1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1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1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1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1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1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1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1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1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1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1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1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1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1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1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1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1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1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1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1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1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1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1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1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1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1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1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1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1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1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1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1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1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1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1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1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1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1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1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1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1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1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1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1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1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1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1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1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1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1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1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1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1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1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1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1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1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1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1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1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1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1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1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1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1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1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1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1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1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1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1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1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1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1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1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1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1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1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1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1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1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1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1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1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1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1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1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1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1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1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1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1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1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1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1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1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1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1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1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1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1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1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1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1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1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1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1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1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1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1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1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1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1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1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1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1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1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1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1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1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1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1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1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1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1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1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1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1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1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1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1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1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1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1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1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1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1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1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1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1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1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1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1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1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1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1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1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1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1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1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1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1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1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1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1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1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1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1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1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1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1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1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1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1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1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1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1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1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1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1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1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1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1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1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1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1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1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1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1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1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1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1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1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1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1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1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1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1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1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1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1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1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1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1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1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1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1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1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1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1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1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1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1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1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1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1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1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1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1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1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1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1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1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1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1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1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1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1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1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1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1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1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1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1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1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1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1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1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1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1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1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1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1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1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1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1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1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1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1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1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1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1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1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1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1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1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1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1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1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1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1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1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1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1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1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1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1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1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1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1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1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1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1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1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1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1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1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1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1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1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1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1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1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1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1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1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1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1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1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1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1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1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1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1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1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1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1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1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1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1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1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1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1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1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1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1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1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1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1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1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1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1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1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1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1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1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1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1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1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1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1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1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1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1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1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1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1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1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1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1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1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1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1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1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1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1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1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1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1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1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1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1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1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1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1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1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1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1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1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1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1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1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1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1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1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1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1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1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1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1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1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1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1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1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1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1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1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1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1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1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1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1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1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1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1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1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1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1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1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1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1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1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1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1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1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1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1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1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1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1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1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1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1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1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1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1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1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1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1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1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1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1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1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1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1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1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1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1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1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1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1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1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1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1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1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1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1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1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1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1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1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1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1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1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1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1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1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1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1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1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1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1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1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1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1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1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1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1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1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1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1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1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1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1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1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1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1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1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1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1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1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1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1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1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1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1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1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1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1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1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1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1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1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1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1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1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1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1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1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1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1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1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1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1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1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1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1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1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1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1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1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1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1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1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1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1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1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1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1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1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1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1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1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1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1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1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1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1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1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1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1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1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1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1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1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1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1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1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1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1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1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1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1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1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1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1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1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1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1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1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1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1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1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1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1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1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1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1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1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1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1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1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1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1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1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1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1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1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1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1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1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1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1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1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1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1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1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1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1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1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1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1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1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1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1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1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1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1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1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1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1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1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1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1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1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1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1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1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1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1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1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1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1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1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1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1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1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1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1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1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1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1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1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1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1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1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1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1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1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1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1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1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1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1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1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1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1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1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1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1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1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1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1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1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1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1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1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1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1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1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1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1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1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1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1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1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1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1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1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1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1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1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1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1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1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1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1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1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1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1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1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1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1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1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1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1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1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1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1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1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1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1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1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1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1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1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1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1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1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1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1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1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1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1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1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1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1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1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1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1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1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1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1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1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1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1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1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1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1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1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1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1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1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1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1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1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1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1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1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1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1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1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1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1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1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1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1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1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1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1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1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1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1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1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1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1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1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1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1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1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1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1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1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1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1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1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1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1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1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1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1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1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1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1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1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1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1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1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1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1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1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1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1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1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1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1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1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1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1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1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1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1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1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1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1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1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1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1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1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1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1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1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1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1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1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1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1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1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1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1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1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1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1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1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1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1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1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1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1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1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1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1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1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1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1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1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1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1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1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1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1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1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1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1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1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1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1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1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1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1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1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1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1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1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1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1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1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1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1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1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1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1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1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1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1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1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1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1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1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1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1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1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1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1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1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1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1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1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1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1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1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1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1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1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1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1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1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1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1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1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1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1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1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1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1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1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1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1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1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1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1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1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1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1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1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1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1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1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1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1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1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1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1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1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1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1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1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1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1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1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1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1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1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1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1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1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1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1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1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1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1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1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1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1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1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1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1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1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1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1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1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1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1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1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1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1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1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1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1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1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1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1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1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1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1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1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1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1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1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1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1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1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1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1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1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1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1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1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1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1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1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1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1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1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1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1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1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1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1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1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1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1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1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1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1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1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1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1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1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1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1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1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1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1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1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1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1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1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1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1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1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1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1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1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1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1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1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1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1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1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1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1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1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1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1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1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1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1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1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1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1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1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1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1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1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1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1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1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1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1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1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1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1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1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1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1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1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1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1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1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1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1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1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1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1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1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1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1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1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1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1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1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1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1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1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1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1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1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1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1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1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1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1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1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1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1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1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1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1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1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1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1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1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1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1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1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1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1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1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1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1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1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1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1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1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1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1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1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1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1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1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1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1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1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1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1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1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1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1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1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1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1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1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1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1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1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1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1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1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1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1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1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1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1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1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1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1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1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1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1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1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1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1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1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1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1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1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1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1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1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1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1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1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1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1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1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1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1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1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1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1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1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1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1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1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1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1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1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1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1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1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1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1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1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1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1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1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1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1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1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1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1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1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1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1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1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1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1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1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1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1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1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1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1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1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1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1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1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1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1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1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1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1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1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1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1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1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1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1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1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1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1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1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1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1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1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1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1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1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1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1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1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1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1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1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1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1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1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1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1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1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1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1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1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1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1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1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1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1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1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1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1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1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1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1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1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1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1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1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1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1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1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1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1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1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1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1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1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1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1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1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1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1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1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1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1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1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1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1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1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1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1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1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1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1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1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1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1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1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1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1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1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1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1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1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1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1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1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1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1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1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1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1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1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1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1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1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1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1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1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1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1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1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1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1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1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1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1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1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1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1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1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1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1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1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1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1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1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1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1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1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1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1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1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1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1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1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1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1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1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1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1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1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1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1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1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1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1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1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1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1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1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1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1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1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1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1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1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1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1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1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1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1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1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1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1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1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1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1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1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1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1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1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1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1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1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1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1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1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1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1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1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1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1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1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1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1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1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1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1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1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1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1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1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1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1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1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1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1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1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1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1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1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1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1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1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1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1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1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1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1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1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1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1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1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1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1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1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1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1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1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1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1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1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1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1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1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1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1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1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1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1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1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1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1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1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1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1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1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1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1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1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1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1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1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1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1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1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1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1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1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1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1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1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1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1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1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1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1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1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1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1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1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1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1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1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1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1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1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1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1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1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1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1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1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1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1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1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1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1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1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1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1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1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1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1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1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1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1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1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1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1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1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1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1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1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1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1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1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1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1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1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1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1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1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1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1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1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1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1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1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1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1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1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1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1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1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1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1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1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1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1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1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1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1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1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1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1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1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1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1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1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1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1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1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1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1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1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1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1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1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1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1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1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1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1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1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1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1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1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1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1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1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1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1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1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1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1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1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1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1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1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1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1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1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1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1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1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1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1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1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1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1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1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1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1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1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1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1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1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1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1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1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1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1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1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1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1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1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1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1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1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1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1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1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1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1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1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1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1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1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1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1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1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1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1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1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1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1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1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1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1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1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1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1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1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1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1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1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1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1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1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1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1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1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1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1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1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1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1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1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1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1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1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1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1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1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1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1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1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1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1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1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1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1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1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1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1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1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1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1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1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1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1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1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1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1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1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1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1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1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1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1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1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1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1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1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1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1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1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1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1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1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1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1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1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1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1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1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1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1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1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1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1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1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1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1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1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1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1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1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1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1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1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1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1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1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1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1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1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1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1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1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1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1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1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1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1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1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1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1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1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1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1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1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1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1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1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1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1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1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1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1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1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1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1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1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1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1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1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1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1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1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1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1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1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1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1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1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1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1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1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1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1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1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1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1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1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1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1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1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1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1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1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1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1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1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1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1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1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1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1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1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1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1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1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1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1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1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1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1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1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1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1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1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1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1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1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1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1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1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1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1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1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1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1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1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1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1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1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1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1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1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1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1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1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1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1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1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1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1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1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1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1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1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1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1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1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1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1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1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1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1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1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1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1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1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1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1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1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1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1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1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1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1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1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1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1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1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1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1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1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1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1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1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1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1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1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1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1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1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1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1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1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1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1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1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1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1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1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1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1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1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1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1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1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1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1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1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1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1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1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1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1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1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1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1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1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1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1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1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1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1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1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1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1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1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1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1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1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1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1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1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1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1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1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1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1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1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1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1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1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1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1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1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1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1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1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1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1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1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1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1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1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1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1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1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1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1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1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1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1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1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1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1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1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1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1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1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1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1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1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1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1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1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1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1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1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1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1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1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1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1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1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1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1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1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1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1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1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1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1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1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1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1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1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1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1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1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1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1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1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1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1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1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1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1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1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1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1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1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1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1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1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1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1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1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1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1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1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1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1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1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1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1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1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1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1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1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1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1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1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1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1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1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1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1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1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1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1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1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1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1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1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1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1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1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1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1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1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1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1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1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1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1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1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1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1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1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1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1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1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1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1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1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1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1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1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1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1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1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1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1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1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1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1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1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1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1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1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1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1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1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1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1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1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1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1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1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1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1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1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1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1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1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1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1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1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1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1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1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1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1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1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1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1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1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1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1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1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1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1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1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1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1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1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1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1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1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1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1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1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1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1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1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1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1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1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1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1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1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1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1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1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1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1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1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1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1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1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1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1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1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1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1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1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1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1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1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1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1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1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1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1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1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1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1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1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1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1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1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1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1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1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1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1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1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1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1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1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1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1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1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1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1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1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1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1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1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1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1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1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1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1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1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1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1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1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1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1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1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1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1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1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1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1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1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1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1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1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1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1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1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1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1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1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1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1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1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1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1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1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1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1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1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1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1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1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1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1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1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1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1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1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1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1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1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1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1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1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1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1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1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1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1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1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1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1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1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1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1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1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1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1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1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1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1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1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1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1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1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1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1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1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1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1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1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1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1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1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1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1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1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1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1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1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1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1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1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1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1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1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1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1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1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1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1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1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1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1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1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1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1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1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1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1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1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1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1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1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1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1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1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1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1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1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1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1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1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1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1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1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1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1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1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1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1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1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1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1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1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1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1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1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1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1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1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1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1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1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1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1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1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1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1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1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1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1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1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1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1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1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1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1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1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1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1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1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1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1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1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1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1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1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1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1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1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1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1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1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1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1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1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1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1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1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1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1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1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1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1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1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1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1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1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1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1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1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1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1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1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1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1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1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1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1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1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1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1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1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1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1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1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1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1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1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1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1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1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1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1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1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1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1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1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1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1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1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1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1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1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1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1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1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1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1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1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1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1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1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1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1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1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1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1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1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1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1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1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1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1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1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1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1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1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1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1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1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1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1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1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1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1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1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1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1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1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1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1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1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1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1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1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1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1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1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1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1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1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1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1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1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1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1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1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1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1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1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1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1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1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1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1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1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1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1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1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1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1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1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1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1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1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1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1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1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1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1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1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1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1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1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1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1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1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1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1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1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1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1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1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1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1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1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1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1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1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1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1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1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1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1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1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1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1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1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1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1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1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1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1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1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1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1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1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1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1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1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1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1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1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1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1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1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1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1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1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1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1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1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1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1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1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1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1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1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1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1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1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1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1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1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1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1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1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1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1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1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1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1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1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1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1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1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1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1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1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1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1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1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1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1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1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1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1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1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1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1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1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1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1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1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1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1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1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1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1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1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1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1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1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1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1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1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1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1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1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1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1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1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1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1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1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1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1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1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1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1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1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1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1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1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1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1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1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1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1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1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1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1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1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1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1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1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1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1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1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1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1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1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1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1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1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1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1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1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1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1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1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1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1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1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1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1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1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1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1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1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1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1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1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1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1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1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1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1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1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1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1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1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1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1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1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1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1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1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1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1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1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1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1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1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1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1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1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1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1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1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1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1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1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1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1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1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1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1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1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1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1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1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1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1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1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1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1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1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1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1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1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1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1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1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1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1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1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1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1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1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1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1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1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1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1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1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1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1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1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1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1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1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1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1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1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1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1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1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1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1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1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1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1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1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1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1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1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1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1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1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1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1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1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1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1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1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1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1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1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1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1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1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1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1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1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1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1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1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1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1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1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1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1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1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1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1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1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1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1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1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1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1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1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1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1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1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1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1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1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1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1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1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1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1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1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1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1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1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1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1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1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1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1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1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1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1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1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1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1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1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1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1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1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1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1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1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1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1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1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1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1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1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1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1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1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1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1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1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1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1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1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1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1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1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1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1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1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1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1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1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1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1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1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1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1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1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1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1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1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1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1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1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1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1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1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1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1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1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1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1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1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1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1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1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1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1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1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1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1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1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1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1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1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1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1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1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1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1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1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1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1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1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1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1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1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1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1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1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1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1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1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1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1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1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1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1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1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1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1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1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1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1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1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1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1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1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1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1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1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1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1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1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1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1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1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1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1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1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1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1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1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1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1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1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1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1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1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1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1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1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1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1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1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1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1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1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1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1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1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1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1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1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1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1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1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1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1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1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1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1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1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1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1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1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1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1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1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1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1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1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1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1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1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1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1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1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1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1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1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1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1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1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1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1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1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1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1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1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1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1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1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1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1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1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1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1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1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1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1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1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1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1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1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1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1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1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1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1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1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1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1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1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1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1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1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1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1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1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1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1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1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1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1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1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1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1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1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1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1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1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1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1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1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1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1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1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1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1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1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1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1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1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1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1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1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1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1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1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1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1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1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1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1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1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1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1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1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1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1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1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1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1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1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1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1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1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1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1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1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1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1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1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1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1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1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1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1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1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1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1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1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1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1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1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1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1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1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1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1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1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1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1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1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1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1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1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1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1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1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1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1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1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1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1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1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1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1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1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1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1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1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1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1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1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1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1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1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1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1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1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1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1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1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1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1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1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1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1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1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1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1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1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1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1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1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1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1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1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1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1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1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1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1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1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1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1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1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1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1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1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1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1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1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1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1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1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1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1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1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1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1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1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1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1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1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1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1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1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1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1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1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1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1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1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1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1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1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1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1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1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1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1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1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1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1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1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1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1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1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1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1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1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1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1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1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1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1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1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1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1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1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1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1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1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1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1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1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1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1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1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1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1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1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1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1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1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1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1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1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1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1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1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1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1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1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1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1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1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1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1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1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1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1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1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1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1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1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1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1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1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1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1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1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1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1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1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1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1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1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1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1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1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1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1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1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1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1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1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1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1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1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1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1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1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1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1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1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1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1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1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1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1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1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1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1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1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1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1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1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1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1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1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1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1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1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1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1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1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1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1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1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1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1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1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1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1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1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1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1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1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1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1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1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1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1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1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1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1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1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1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1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1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1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1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1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1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1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1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1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1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1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1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1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1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1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1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1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1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1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1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1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1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1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1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1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1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1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1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1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1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1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1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1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1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1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1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1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1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1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1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1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1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1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1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1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1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1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1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1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1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1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1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1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1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1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1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1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1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1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1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1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1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1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1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1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1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1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1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1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1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1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1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1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1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1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1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1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1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1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1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1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1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1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1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1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1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1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1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1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1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1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1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1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1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1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1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1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1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1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1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1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1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1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1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1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1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1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1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1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1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1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1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1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1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1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1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1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1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1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1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1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1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1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1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1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1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1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1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1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1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1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1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1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1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1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1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1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1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1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1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1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1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1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1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1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1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1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1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1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1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1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1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1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1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1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1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1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1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1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1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1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1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1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1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1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1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1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1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1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1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1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1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1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1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1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1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1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1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1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1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1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1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1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1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1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1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1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1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1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1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1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1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1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1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1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1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1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1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1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1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1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1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1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1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1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1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1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1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1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1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1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1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1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1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1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1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1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1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1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1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1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1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1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1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1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1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1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1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1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1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1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1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1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1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1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1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1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1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1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1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1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1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1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1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1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1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1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1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1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1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1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1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1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1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1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1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1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1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1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1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1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1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1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1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1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1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1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1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1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1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1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1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1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1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1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1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1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1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1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1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1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1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1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1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1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1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1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1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1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1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1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1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1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1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1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1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1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1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1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1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1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1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1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1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1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1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1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1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1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1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1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1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1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1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1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1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1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1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1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1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1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1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1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1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1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1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1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1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1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1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1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1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1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1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1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1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1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1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1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1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1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1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1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1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1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1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1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1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1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1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1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1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1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1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1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1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1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1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1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1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1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1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1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1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1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1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1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1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1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1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1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1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1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1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1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1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1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1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1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1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1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1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1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1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1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1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1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1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1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1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1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1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1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1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1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1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1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1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1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1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1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1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1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1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1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1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1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1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1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1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1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1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1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1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1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1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1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1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1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1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1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1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1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1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1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1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1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1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1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1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1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1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1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1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1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1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1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1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1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1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1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1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1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1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1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1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1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1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1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1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1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1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1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1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1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1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1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1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1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1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1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1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1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1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1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1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1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1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1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1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1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1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1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1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1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1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1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1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1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1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1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1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1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1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1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1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1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1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1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1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1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1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1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1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1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1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1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1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1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1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1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1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1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1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1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1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1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1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1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1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1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1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1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1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1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1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1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1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1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1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1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1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1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1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1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1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1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1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1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1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1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1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1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1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1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1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1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1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1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1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1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1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1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1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1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1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1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1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1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1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1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1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1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1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1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1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1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1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1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1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1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1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1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1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1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1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1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1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1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1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1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1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1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1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1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1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1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1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1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1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1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1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1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1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1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1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1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1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1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1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1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1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1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1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1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1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1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1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1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1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1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1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1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1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1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1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1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1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1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1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1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1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1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1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1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1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1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1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1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1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1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1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1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1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1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1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1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1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1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1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1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1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1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1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1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1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1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1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1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1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1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1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1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1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1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1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1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1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1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1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1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1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1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1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1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1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1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1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1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1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1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1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1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1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1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1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1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1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1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1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1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1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1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1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1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1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1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1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1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1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1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1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1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1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1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1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1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1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1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1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1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1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1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1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1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1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1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1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1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1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1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1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1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1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1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1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1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1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1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1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1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1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1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1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1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1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1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1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1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1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1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1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1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1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1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1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1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1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1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1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1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1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1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1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1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1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1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1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1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1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1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1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1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1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1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1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1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1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1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1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1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1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1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1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1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1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1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1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1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1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1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1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1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1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1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1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1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1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1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1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1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1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1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1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1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1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1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1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1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1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1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1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1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1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1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1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1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1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1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1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1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1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1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1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1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1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1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1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1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1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1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1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1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1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1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1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1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1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1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1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1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1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1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1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1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1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1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1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1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1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1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1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1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1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1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1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1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1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1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1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1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1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1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1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1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1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1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1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1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1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1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1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1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1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1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1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1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1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1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1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1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1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1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1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1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1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1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1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1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1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1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1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1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1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1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1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1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1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1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1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1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1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1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1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1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1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1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1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1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1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1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1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1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1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1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1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1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1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1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1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1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1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1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1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1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1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1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1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1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1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1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1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1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1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1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1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1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1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1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1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1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1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1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1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1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1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1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1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1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1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1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1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1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1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1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1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1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1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1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1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1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1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1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1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1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1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1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1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1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1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1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1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1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1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1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1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1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1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1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1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1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1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1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1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1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1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1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1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1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1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1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1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1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1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1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1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1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1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1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1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1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1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1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1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1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1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1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1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1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1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1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1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1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1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1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1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1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1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1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1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1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1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1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1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1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1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1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1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1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1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1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1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1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1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1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1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1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1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1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1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1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1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1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1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1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1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1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1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1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1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1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1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1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1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1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1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1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1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1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1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1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1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1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1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1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1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1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1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1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1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1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1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1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1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1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1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1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1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1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1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1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1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1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1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1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1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1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1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1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1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1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1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1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1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1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1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1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1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1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1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1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1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1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1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1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1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1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1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1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1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1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1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1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1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1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1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1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1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1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1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1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1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1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1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1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1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1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1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1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1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1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1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1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1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1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1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1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1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1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1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1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1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1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1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1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1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1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1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1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1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1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1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1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1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1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1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1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1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1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1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1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1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1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1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1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1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1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1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1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1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1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1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1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1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1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1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1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1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1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1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1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1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1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1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1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1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1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1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1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1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1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1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1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1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1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1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1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1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1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1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1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1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1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1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1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1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1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1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1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1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1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1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1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1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1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1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1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1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1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1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1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1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1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1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1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1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1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1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1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1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1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1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1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1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1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1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1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1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1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1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1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1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1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1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1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1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1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1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1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1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1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1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1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1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1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1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1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1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1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1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1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1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1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1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1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1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1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1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1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1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1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1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1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1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1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1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1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1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1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1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1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1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1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1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1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1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1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1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1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1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1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1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1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1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1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1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1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1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1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1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1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1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1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1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1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1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1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1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1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1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1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1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1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1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1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1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1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1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1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1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1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1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1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1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1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1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1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1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1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1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1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1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1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1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1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1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1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1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1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1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1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1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1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1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1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1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1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1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1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1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1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1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1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1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1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1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1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1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1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1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1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1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1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1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1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1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1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1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1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1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1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1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1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1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1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1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1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1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1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1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1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1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1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1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1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1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1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1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1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1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1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1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1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1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1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1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1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1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1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1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1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1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1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1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1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1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1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1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1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1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1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1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1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1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1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1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1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1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1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1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1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1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1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1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1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1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1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1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1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1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1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1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1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1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1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1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1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1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1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1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1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1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1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1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1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1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1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1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1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1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1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1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1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1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1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1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1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1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1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1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1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1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1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1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1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1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1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1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1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1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1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1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1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1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1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1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1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1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1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1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1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1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1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1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1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1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1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1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1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1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1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1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1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1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1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1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1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1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1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1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1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1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1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1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1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1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1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1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1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1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1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1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1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1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1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1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1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1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1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1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1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1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1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1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1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1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1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1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1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1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1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1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1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1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1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1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1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1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1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1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1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1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1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1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1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1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1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1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1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1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1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1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1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1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1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1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1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1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1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1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1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1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1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1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1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1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1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1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1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1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1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1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1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1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1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1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1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1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1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1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1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1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1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1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1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1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1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1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1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1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1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1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1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1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1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1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1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1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1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1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1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1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1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1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1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1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1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1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1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1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1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1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1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1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1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1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1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1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1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1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1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1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1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1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1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1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1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1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1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1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1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1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1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1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1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1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1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1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1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1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1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1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1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1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1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1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1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1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1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1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1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1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1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1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1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1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1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1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1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1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1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1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1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1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1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1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1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1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1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1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1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1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1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1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1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1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1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1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1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1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1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1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1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1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1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1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1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1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1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1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1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1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1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1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1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1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1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1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1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1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1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1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1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1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1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1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1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1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1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1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1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1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1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1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1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1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1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1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1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1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1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1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1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1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1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1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1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1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1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1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1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1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1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1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1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1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1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1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1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1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1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1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1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1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1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1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1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1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1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1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1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1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1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1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1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1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1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1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1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1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1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1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1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1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1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1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1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1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1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1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1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1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1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1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1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1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1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1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1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1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1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1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1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1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1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1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1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1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1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1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1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1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1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1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1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1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1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1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1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1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1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1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1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1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1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1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1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1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1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1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1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1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1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1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1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1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1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1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1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1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1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1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1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1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1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1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1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1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1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1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1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1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1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1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1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1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1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1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1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1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1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1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1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1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1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1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1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1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1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1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1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1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1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1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1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1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1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1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1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1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1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1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1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1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1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1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1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1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1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1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1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1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1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1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1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1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1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1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1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1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1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1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1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1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1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1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1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1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1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1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1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1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1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1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1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1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1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1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1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1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1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1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1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1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1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1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1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1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1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1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1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1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1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1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1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1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1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1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1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1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1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1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1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1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1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1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1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1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1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1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1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1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1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1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1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1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1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1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1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1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1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1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1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1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1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1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1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1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1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1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1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1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1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1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1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1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1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1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1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1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1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1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1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1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1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1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1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1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1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1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1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1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1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1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1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1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1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1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1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1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1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1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1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1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1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1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1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1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1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1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1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1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1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1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1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1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1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1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1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1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1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1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1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1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1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1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1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1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1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1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1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1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1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1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1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1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1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1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1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1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1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1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1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1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1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1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1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1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1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1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1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1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1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1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1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1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1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1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1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1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1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1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1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1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1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1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1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1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1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1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1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1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1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1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1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1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1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1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1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1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1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1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1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1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1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1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1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1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1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1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1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1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1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1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1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1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1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1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1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1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1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1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1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1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1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1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1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1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1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1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1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1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1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1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1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1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1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1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1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1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1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1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1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1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1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1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1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1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1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1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1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1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1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1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1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1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1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1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1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1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1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1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1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1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1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1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1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1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1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1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1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1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1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1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1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1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1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1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1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1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1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1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1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1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1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1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1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1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1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1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1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1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1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1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1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1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1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1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1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1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1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1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1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1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1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1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1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1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1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1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1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1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1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1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1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1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1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1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1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1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1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1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1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1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1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1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1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1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1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1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1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1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1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1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1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1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1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1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1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1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1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1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1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1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1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1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1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1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1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1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1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1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1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1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1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1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1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1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1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1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1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1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1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1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1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1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1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1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1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1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1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1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1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1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1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1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1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1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1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1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1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1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1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1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1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1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1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1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1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1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1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1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1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1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1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1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1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1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1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1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1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1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1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1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1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1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1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1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1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1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1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1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1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1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1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1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1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1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1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1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1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1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1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1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1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1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1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1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1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1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1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1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1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1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1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1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1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1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1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1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1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1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1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1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1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1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1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1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1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1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1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1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1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1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1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1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1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1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1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1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1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1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1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1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1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1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1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1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1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1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1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1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1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1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1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1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1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1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1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1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1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1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1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1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1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1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1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1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1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1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1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1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1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1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1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1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1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1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1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1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1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1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1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1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1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1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1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1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1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1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1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1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1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1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1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1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1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1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1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1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1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1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1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1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1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1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1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1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1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1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1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1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1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1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1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1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1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1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1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1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1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1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1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1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1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1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1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1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1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1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1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1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1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1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1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1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1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1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1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1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1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1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1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1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1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1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1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1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1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1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1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1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1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1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1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1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1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1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1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1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1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1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1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1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1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1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1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1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1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1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1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1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1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1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1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1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1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1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1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1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1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1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1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1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1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1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1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1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1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1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1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1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1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1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1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1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1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1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1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1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1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1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1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1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1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1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1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1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1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1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1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1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1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1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1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1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1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1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1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1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1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1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1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1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1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1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1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1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1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1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1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1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1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1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1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1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1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1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1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1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1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1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1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1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1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1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1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1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1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1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1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1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1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1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1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1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1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1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1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1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1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1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1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1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1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1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1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1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1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1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1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1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1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1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1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1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1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1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1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1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1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1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1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1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1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1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1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1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1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1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1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1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1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1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1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1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1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1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1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1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1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1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1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1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1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1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1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1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1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1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1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1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1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1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1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1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1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1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1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1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1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1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1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1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1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1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1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1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1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1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1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1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1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1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1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1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1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1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1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1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1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1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1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1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1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1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1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1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1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1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1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1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1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1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1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1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1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1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1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1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1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1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1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1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1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1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1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1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1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1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1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1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1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1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1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1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1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1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1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1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1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1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1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1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1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1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1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1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1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1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1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1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1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1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1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1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1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1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1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1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1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1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1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1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1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1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1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1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1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1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1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1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1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1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1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1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1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1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1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1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1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1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1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1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1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1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1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1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1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1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1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1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1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1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1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1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1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1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1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1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1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1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1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1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1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1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1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1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1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1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1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1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1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1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1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1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1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1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1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1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1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1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1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1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1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1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1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1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1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1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1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1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1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1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1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1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1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1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1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1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1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1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1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1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1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1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1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1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1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1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1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1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1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1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1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1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1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1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1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1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1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1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1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1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1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1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1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1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1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1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1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1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1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1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1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1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1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1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1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1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1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1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1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1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1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1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1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1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1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1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1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1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1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1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1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1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1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1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1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1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1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1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1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1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1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1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1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1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1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1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1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1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1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1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1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1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1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1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1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1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1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1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1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1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1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1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1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1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1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1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1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1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1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1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1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1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1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1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1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1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1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1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1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1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1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1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1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1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1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1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1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1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1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1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1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1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1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1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1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1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1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1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1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1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1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1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1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1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1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1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1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1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1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1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1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1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1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1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1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728716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102</v>
      </c>
      <c r="B13" s="10">
        <v>381258</v>
      </c>
      <c r="C13" s="10">
        <v>11</v>
      </c>
      <c r="D13" s="10" t="s">
        <v>19746</v>
      </c>
      <c r="E13" s="10">
        <v>0</v>
      </c>
      <c r="F13" s="10" t="s">
        <v>19755</v>
      </c>
      <c r="G13" s="68">
        <f>Table2[[#This Row],[Current Total FG QTY]]*Table2[[#This Row],[SAM Improvement]]*$S$7</f>
        <v>0</v>
      </c>
      <c r="H13" s="10" t="s">
        <v>19750</v>
      </c>
      <c r="I13" s="10" t="s">
        <v>19747</v>
      </c>
      <c r="J13" s="45">
        <v>46140.738784722198</v>
      </c>
    </row>
    <row r="14" spans="1:19">
      <c r="A14" s="10" t="s">
        <v>96</v>
      </c>
      <c r="B14" s="10">
        <v>374440</v>
      </c>
      <c r="C14" s="10">
        <v>12</v>
      </c>
      <c r="D14" s="10" t="s">
        <v>19746</v>
      </c>
      <c r="E14" s="10"/>
      <c r="F14" s="10"/>
      <c r="G14" s="68">
        <f>Table2[[#This Row],[Current Total FG QTY]]*Table2[[#This Row],[SAM Improvement]]*$S$7</f>
        <v>0</v>
      </c>
      <c r="H14" s="10"/>
      <c r="I14" s="10"/>
      <c r="J14" s="45"/>
    </row>
    <row r="15" spans="1:19">
      <c r="A15" s="10" t="s">
        <v>213</v>
      </c>
      <c r="B15" s="10">
        <v>368558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830</v>
      </c>
      <c r="B16" s="10">
        <v>359995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134</v>
      </c>
      <c r="B26" s="10">
        <v>255031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469</v>
      </c>
      <c r="B27" s="10">
        <v>250843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176</v>
      </c>
      <c r="B40" s="10">
        <v>114024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498</v>
      </c>
      <c r="B41" s="10">
        <v>111930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416</v>
      </c>
      <c r="B42" s="10">
        <v>110939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283</v>
      </c>
      <c r="B43" s="10">
        <v>109851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1703</v>
      </c>
      <c r="B44" s="10">
        <v>97493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195</v>
      </c>
      <c r="B45" s="10">
        <v>97242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1336</v>
      </c>
      <c r="B46" s="10">
        <v>96466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624</v>
      </c>
      <c r="B47" s="10">
        <v>87232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347</v>
      </c>
      <c r="B48" s="10">
        <v>85339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1911</v>
      </c>
      <c r="B49" s="10">
        <v>81805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2032</v>
      </c>
      <c r="B50" s="10">
        <v>81805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882</v>
      </c>
      <c r="B51" s="10">
        <v>80931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917</v>
      </c>
      <c r="B52" s="10">
        <v>78520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1242</v>
      </c>
      <c r="B53" s="10">
        <v>72428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1763</v>
      </c>
      <c r="B54" s="10">
        <v>71959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722</v>
      </c>
      <c r="B55" s="10">
        <v>71218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815</v>
      </c>
      <c r="B56" s="10">
        <v>70280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2568</v>
      </c>
      <c r="B57" s="10">
        <v>70280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872</v>
      </c>
      <c r="B58" s="10">
        <v>64653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2549</v>
      </c>
      <c r="B59" s="10">
        <v>63765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529</v>
      </c>
      <c r="B60" s="10">
        <v>60936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813</v>
      </c>
      <c r="B61" s="10">
        <v>60384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402</v>
      </c>
      <c r="B62" s="10">
        <v>57022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16</v>
      </c>
      <c r="B63" s="10">
        <v>54662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793</v>
      </c>
      <c r="B64" s="10">
        <v>53921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2026-07-27T00:30:05Z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