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2" documentId="13_ncr:1_{7EF57DF4-89AE-8C42-9C9C-3682908C3E34}" xr6:coauthVersionLast="47" xr6:coauthVersionMax="47" xr10:uidLastSave="{7B9F6FEB-6E58-4248-854A-B2E6014C0EDE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80" i="5"/>
  <c r="H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<sst xmlns="http://schemas.openxmlformats.org/spreadsheetml/2006/main" count="8799" uniqueCount="2242">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</sst>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2122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2122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IF(COUNTIFS($E$3:E1502,E1463)=1, K1463, 0)</f>
        <v>0</v>
      </c>
    </row>
    <row r="1464" spans="1:12" ht="41.25" customHeight="1">
      <c r="A1464" s="18" t="s">
        <v>2122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2125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2126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2127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2128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2130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  <c r="L1469" s="78">
        <f>IF(COUNTIFS($E$3:E1508,E1469)=1, K1469, 0)</f>
        <v>0</v>
      </c>
    </row>
    <row r="1470" spans="1:12" ht="41.25" customHeight="1">
      <c r="A1470" s="18" t="s">
        <v>2133</v>
      </c>
      <c r="B1470" s="19" t="s">
        <v>2103</v>
      </c>
      <c r="C1470" s="19" t="s">
        <v>302</v>
      </c>
      <c r="D1470" s="60" t="s">
        <v>2105</v>
      </c>
      <c r="E1470" s="20" t="s">
        <v>2134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2134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2134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2134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2134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80" t="s">
        <v>2142</v>
      </c>
      <c r="B1478" s="19" t="s">
        <v>2103</v>
      </c>
      <c r="C1478" s="19" t="s">
        <v>302</v>
      </c>
      <c r="D1478" s="60" t="s">
        <v>2105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80" t="s">
        <v>2144</v>
      </c>
      <c r="B1479" s="19" t="s">
        <v>2103</v>
      </c>
      <c r="C1479" s="19" t="s">
        <v>302</v>
      </c>
      <c r="D1479" s="60" t="s">
        <v>2105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2145</v>
      </c>
      <c r="B1480" s="19" t="s">
        <v>2103</v>
      </c>
      <c r="C1480" s="19" t="s">
        <v>302</v>
      </c>
      <c r="D1480" s="60" t="s">
        <v>2105</v>
      </c>
      <c r="E1480" s="19" t="s">
        <v>2146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2146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IF(COUNTIFS($E$3:E1520,E1490)=1, K1490,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2146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IF(COUNTIFS($E$3:E1521,E1491)=1, K1491,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2146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IF(COUNTIFS($E$3:E1522,E1492)=1, K1492,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2146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IF(COUNTIFS($E$3:E1523,E1493)=1, K1493,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2146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IF(COUNTIFS($E$3:E1524,E1494)=1, K1494,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2146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IF(COUNTIFS($E$3:E1525,E1495)=1, K1495,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2146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IF(COUNTIFS($E$3:E1526,E1496)=1, K1496,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2146</v>
      </c>
      <c r="F1488" s="21"/>
      <c r="G1488" s="19" t="s">
        <v>2143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</row>
    <row r="1489" spans="1:11" ht="41.25" customHeight="1">
      <c r="A1489" s="18" t="s">
        <v>2155</v>
      </c>
      <c r="B1489" s="19" t="s">
        <v>2103</v>
      </c>
      <c r="C1489" s="19" t="s">
        <v>302</v>
      </c>
      <c r="D1489" s="60" t="s">
        <v>2105</v>
      </c>
      <c r="E1489" s="19" t="s">
        <v>2146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3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2156</v>
      </c>
      <c r="B2" s="8" t="s">
        <v>2157</v>
      </c>
      <c r="C2" s="8" t="s">
        <v>2158</v>
      </c>
      <c r="D2" s="8" t="s">
        <v>2159</v>
      </c>
      <c r="E2" s="8" t="s">
        <v>2160</v>
      </c>
      <c r="F2" s="8" t="s">
        <v>2161</v>
      </c>
      <c r="G2" s="81" t="s">
        <v>2162</v>
      </c>
      <c r="H2" s="8" t="s">
        <v>2163</v>
      </c>
      <c r="I2" s="8" t="s">
        <v>2164</v>
      </c>
      <c r="J2" s="75" t="s">
        <v>2165</v>
      </c>
      <c r="R2" s="84" t="s">
        <v>2166</v>
      </c>
      <c r="S2" s="85"/>
    </row>
    <row r="3" spans="1:19">
      <c r="A3" s="10" t="s">
        <v>152</v>
      </c>
      <c r="B3" s="10">
        <v>1108798</v>
      </c>
      <c r="C3" s="10">
        <v>1</v>
      </c>
      <c r="D3" s="10" t="s">
        <v>2167</v>
      </c>
      <c r="E3" s="10">
        <v>8</v>
      </c>
      <c r="F3" s="10" t="s">
        <v>2168</v>
      </c>
      <c r="G3" s="82">
        <f>Table2[[#This Row],[SAM Improvement]]*Table2[[#This Row],[Current Total FG QTY]]*$S$7</f>
        <v>1263587.4643874643</v>
      </c>
      <c r="H3" s="10" t="s">
        <v>2167</v>
      </c>
      <c r="I3" s="10" t="s">
        <v>2169</v>
      </c>
      <c r="J3" s="76">
        <v>46136.71398148148</v>
      </c>
      <c r="R3" s="86" t="s">
        <v>2170</v>
      </c>
      <c r="S3" s="87"/>
    </row>
    <row r="4" spans="1:19">
      <c r="A4" s="10" t="s">
        <v>96</v>
      </c>
      <c r="B4" s="10">
        <v>1103584</v>
      </c>
      <c r="C4" s="10">
        <v>2</v>
      </c>
      <c r="D4" s="10" t="s">
        <v>2167</v>
      </c>
      <c r="E4" s="10"/>
      <c r="F4" s="10"/>
      <c r="G4" s="82">
        <f>Table2[[#This Row],[SAM Improvement]]*Table2[[#This Row],[Current Total FG QTY]]*$S$7</f>
        <v>0</v>
      </c>
      <c r="H4" s="10"/>
      <c r="I4" s="10"/>
      <c r="J4" s="76"/>
      <c r="R4" s="86" t="s">
        <v>2171</v>
      </c>
      <c r="S4" s="87"/>
    </row>
    <row r="5" spans="1:19">
      <c r="A5" s="10" t="s">
        <v>61</v>
      </c>
      <c r="B5" s="10">
        <v>676629</v>
      </c>
      <c r="C5" s="10">
        <v>3</v>
      </c>
      <c r="D5" s="10" t="s">
        <v>2167</v>
      </c>
      <c r="E5" s="10"/>
      <c r="F5" s="10"/>
      <c r="G5" s="82">
        <f>Table2[[#This Row],[SAM Improvement]]*Table2[[#This Row],[Current Total FG QTY]]*$S$7</f>
        <v>0</v>
      </c>
      <c r="H5" s="10"/>
      <c r="I5" s="10"/>
      <c r="J5" s="76"/>
      <c r="R5" s="86" t="s">
        <v>2172</v>
      </c>
      <c r="S5" s="87"/>
    </row>
    <row r="6" spans="1:19">
      <c r="A6" s="10" t="s">
        <v>94</v>
      </c>
      <c r="B6" s="10">
        <v>625879</v>
      </c>
      <c r="C6" s="10">
        <v>4</v>
      </c>
      <c r="D6" s="10" t="s">
        <v>2167</v>
      </c>
      <c r="E6" s="10"/>
      <c r="F6" s="10"/>
      <c r="G6" s="82">
        <f>Table2[[#This Row],[SAM Improvement]]*Table2[[#This Row],[Current Total FG QTY]]*$S$7</f>
        <v>0</v>
      </c>
      <c r="H6" s="10"/>
      <c r="I6" s="10"/>
      <c r="J6" s="76"/>
      <c r="R6" s="86"/>
      <c r="S6" s="87"/>
    </row>
    <row r="7" spans="1:19">
      <c r="A7" s="10" t="s">
        <v>359</v>
      </c>
      <c r="B7" s="10">
        <v>514453</v>
      </c>
      <c r="C7" s="10">
        <v>5</v>
      </c>
      <c r="D7" s="10" t="s">
        <v>2167</v>
      </c>
      <c r="E7" s="10"/>
      <c r="F7" s="10"/>
      <c r="G7" s="82">
        <f>Table2[[#This Row],[SAM Improvement]]*Table2[[#This Row],[Current Total FG QTY]]*$S$7</f>
        <v>0</v>
      </c>
      <c r="H7" s="10"/>
      <c r="I7" s="10"/>
      <c r="J7" s="76"/>
      <c r="R7" s="88" t="s">
        <v>2173</v>
      </c>
      <c r="S7" s="89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2167</v>
      </c>
      <c r="E8" s="10"/>
      <c r="F8" s="10"/>
      <c r="G8" s="82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2167</v>
      </c>
      <c r="E9" s="10"/>
      <c r="F9" s="10"/>
      <c r="G9" s="82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2167</v>
      </c>
      <c r="E10" s="10"/>
      <c r="F10" s="10"/>
      <c r="G10" s="82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2167</v>
      </c>
      <c r="E11" s="10"/>
      <c r="F11" s="10"/>
      <c r="G11" s="82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2167</v>
      </c>
      <c r="E12" s="10"/>
      <c r="F12" s="10"/>
      <c r="G12" s="82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2167</v>
      </c>
      <c r="E13" s="10"/>
      <c r="F13" s="10"/>
      <c r="G13" s="82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2167</v>
      </c>
      <c r="E14" s="10"/>
      <c r="F14" s="10"/>
      <c r="G14" s="82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2167</v>
      </c>
      <c r="E15" s="10"/>
      <c r="F15" s="10"/>
      <c r="G15" s="82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2167</v>
      </c>
      <c r="E16" s="10"/>
      <c r="F16" s="10"/>
      <c r="G16" s="82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2167</v>
      </c>
      <c r="E17" s="10"/>
      <c r="F17" s="10"/>
      <c r="G17" s="82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2167</v>
      </c>
      <c r="E18" s="10"/>
      <c r="F18" s="10"/>
      <c r="G18" s="82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2167</v>
      </c>
      <c r="E19" s="10"/>
      <c r="F19" s="10"/>
      <c r="G19" s="82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2167</v>
      </c>
      <c r="E20" s="10"/>
      <c r="F20" s="10"/>
      <c r="G20" s="82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2167</v>
      </c>
      <c r="E21" s="10"/>
      <c r="F21" s="10"/>
      <c r="G21" s="82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2167</v>
      </c>
      <c r="E22" s="10"/>
      <c r="F22" s="10"/>
      <c r="G22" s="82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